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Alina's work\ПРОЕКТНАЯ ДЕЯТЕЛЬНОСТЬ\"/>
    </mc:Choice>
  </mc:AlternateContent>
  <xr:revisionPtr revIDLastSave="0" documentId="13_ncr:1_{F6C38E62-6B9A-4600-B6C1-BED146A5DCF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Общий" sheetId="1" r:id="rId1"/>
    <sheet name="Дорожная карта" sheetId="6" r:id="rId2"/>
    <sheet name="Список студентов" sheetId="3" r:id="rId3"/>
    <sheet name="Дополнительные результаты" sheetId="4" r:id="rId4"/>
    <sheet name="Смета" sheetId="5" r:id="rId5"/>
  </sheets>
  <definedNames>
    <definedName name="_xlnm._FilterDatabase" localSheetId="2" hidden="1">'Список студентов'!$B$1:$B$102</definedName>
    <definedName name="Sheet1Diap1">Общий!$A$1:$A$43</definedName>
    <definedName name="Sheet1Diap2">Общий!$C$31:$C$33</definedName>
    <definedName name="Sheet1Diap3">Общий!$A$44:$C$50</definedName>
    <definedName name="Балл">#REF!</definedName>
    <definedName name="Длительность">#REF!</definedName>
    <definedName name="ИндивидНадбавка">#REF!</definedName>
    <definedName name="КлючевыеЗадачи">Общий!$C$24:$C$28</definedName>
    <definedName name="КритерийДостижения">Общий!$C$19:$C$22</definedName>
    <definedName name="Кураторы">Общий!$C$35:$C$42</definedName>
    <definedName name="Описание">Общий!$C$1:$C$8</definedName>
    <definedName name="ОтметкаВыполнения">#REF!</definedName>
    <definedName name="ПолеГанта">#REF!</definedName>
    <definedName name="ПродуктРезультат">Общий!$C$9:$C$13</definedName>
    <definedName name="ПромежРезультат">Общий!$C$14:$C$18</definedName>
    <definedName name="РольСтудента">'Список студентов'!$D$3:$D$27</definedName>
    <definedName name="СметаСчёт">Смета!$K$2:$N$92</definedName>
    <definedName name="СуммаБалл">#REF!</definedName>
    <definedName name="ФИОСтудентаГруппа">'Список студентов'!$B$3:$C$27</definedName>
    <definedName name="ЦенаСмета">Смета!$G$2:$G$92</definedName>
    <definedName name="ШапкаГанта">#REF!</definedName>
    <definedName name="ШапкаСмета">Смета!$1:$1</definedName>
    <definedName name="ШапкаСпискаСтудентов">'Список студентов'!$2:$2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I2" i="6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G92" i="5" l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M7" i="5"/>
  <c r="G7" i="5"/>
  <c r="M6" i="5"/>
  <c r="G6" i="5"/>
  <c r="M5" i="5"/>
  <c r="C45" i="1" s="1"/>
  <c r="G5" i="5"/>
  <c r="M4" i="5"/>
  <c r="G4" i="5"/>
  <c r="G3" i="5"/>
  <c r="G2" i="5"/>
  <c r="M3" i="5" s="1"/>
  <c r="C44" i="1" s="1"/>
  <c r="H70" i="3"/>
  <c r="I92" i="3"/>
  <c r="H71" i="3"/>
  <c r="I66" i="3"/>
  <c r="H12" i="3"/>
  <c r="H33" i="3"/>
  <c r="I4" i="3"/>
  <c r="I65" i="3"/>
  <c r="I100" i="3"/>
  <c r="I45" i="3"/>
  <c r="I8" i="3"/>
  <c r="I60" i="3"/>
  <c r="H47" i="3"/>
  <c r="I39" i="3"/>
  <c r="I33" i="3"/>
  <c r="I75" i="3"/>
  <c r="H102" i="3"/>
  <c r="H76" i="3"/>
  <c r="H57" i="3"/>
  <c r="H41" i="3"/>
  <c r="H29" i="3"/>
  <c r="I20" i="3"/>
  <c r="I64" i="3"/>
  <c r="H26" i="3"/>
  <c r="H49" i="3"/>
  <c r="I97" i="3"/>
  <c r="I43" i="3"/>
  <c r="I67" i="3"/>
  <c r="I88" i="3"/>
  <c r="H82" i="3"/>
  <c r="H73" i="3"/>
  <c r="I94" i="3"/>
  <c r="I7" i="3"/>
  <c r="H17" i="3"/>
  <c r="I52" i="3"/>
  <c r="H88" i="3"/>
  <c r="I14" i="3"/>
  <c r="I101" i="3"/>
  <c r="H38" i="3"/>
  <c r="H16" i="3"/>
  <c r="I32" i="3"/>
  <c r="I44" i="3"/>
  <c r="H48" i="3"/>
  <c r="H66" i="3"/>
  <c r="I86" i="3"/>
  <c r="H3" i="3"/>
  <c r="I29" i="3"/>
  <c r="I83" i="3"/>
  <c r="I73" i="3"/>
  <c r="I77" i="3"/>
  <c r="I42" i="3"/>
  <c r="I55" i="3"/>
  <c r="H101" i="3"/>
  <c r="I12" i="3"/>
  <c r="I54" i="3"/>
  <c r="I18" i="3"/>
  <c r="H61" i="3"/>
  <c r="I87" i="3"/>
  <c r="H58" i="3"/>
  <c r="H68" i="3"/>
  <c r="H96" i="3"/>
  <c r="H89" i="3"/>
  <c r="H19" i="3"/>
  <c r="H50" i="3"/>
  <c r="I80" i="3"/>
  <c r="H75" i="3"/>
  <c r="H52" i="3"/>
  <c r="H23" i="3"/>
  <c r="H90" i="3"/>
  <c r="I13" i="3"/>
  <c r="I25" i="3"/>
  <c r="I22" i="3"/>
  <c r="I36" i="3"/>
  <c r="H97" i="3"/>
  <c r="I17" i="3"/>
  <c r="H86" i="3"/>
  <c r="I21" i="3"/>
  <c r="I31" i="3"/>
  <c r="H7" i="3"/>
  <c r="H77" i="3"/>
  <c r="H11" i="3"/>
  <c r="I10" i="3"/>
  <c r="I53" i="3"/>
  <c r="I9" i="3"/>
  <c r="H22" i="3"/>
  <c r="H8" i="3"/>
  <c r="I38" i="3"/>
  <c r="I41" i="3"/>
  <c r="H62" i="3"/>
  <c r="H84" i="3"/>
  <c r="H98" i="3"/>
  <c r="H54" i="3"/>
  <c r="I81" i="3"/>
  <c r="I50" i="3"/>
  <c r="I40" i="3"/>
  <c r="I99" i="3"/>
  <c r="H55" i="3"/>
  <c r="I23" i="3"/>
  <c r="I78" i="3"/>
  <c r="H14" i="3"/>
  <c r="H40" i="3"/>
  <c r="H83" i="3"/>
  <c r="I95" i="3"/>
  <c r="I30" i="3"/>
  <c r="H30" i="3"/>
  <c r="I82" i="3"/>
  <c r="H35" i="3"/>
  <c r="H60" i="3"/>
  <c r="H53" i="3"/>
  <c r="H34" i="3"/>
  <c r="H80" i="3"/>
  <c r="I93" i="3"/>
  <c r="I69" i="3"/>
  <c r="I48" i="3"/>
  <c r="I63" i="3"/>
  <c r="I16" i="3"/>
  <c r="H15" i="3"/>
  <c r="H28" i="3"/>
  <c r="I6" i="3"/>
  <c r="H63" i="3"/>
  <c r="I70" i="3"/>
  <c r="H51" i="3"/>
  <c r="H91" i="3"/>
  <c r="I89" i="3"/>
  <c r="I72" i="3"/>
  <c r="I11" i="3"/>
  <c r="I47" i="3"/>
  <c r="H42" i="3"/>
  <c r="H27" i="3"/>
  <c r="H18" i="3"/>
  <c r="I62" i="3"/>
  <c r="I3" i="3"/>
  <c r="I49" i="3"/>
  <c r="H69" i="3"/>
  <c r="H21" i="3"/>
  <c r="H74" i="3"/>
  <c r="I15" i="3"/>
  <c r="H81" i="3"/>
  <c r="H25" i="3"/>
  <c r="I102" i="3"/>
  <c r="H9" i="3"/>
  <c r="I24" i="3"/>
  <c r="I71" i="3"/>
  <c r="H92" i="3"/>
  <c r="I35" i="3"/>
  <c r="H45" i="3"/>
  <c r="I74" i="3"/>
  <c r="I34" i="3"/>
  <c r="I58" i="3"/>
  <c r="H67" i="3"/>
  <c r="I5" i="3"/>
  <c r="H79" i="3"/>
  <c r="H13" i="3"/>
  <c r="H65" i="3"/>
  <c r="I51" i="3"/>
  <c r="I85" i="3"/>
  <c r="I79" i="3"/>
  <c r="H94" i="3"/>
  <c r="H36" i="3"/>
  <c r="I84" i="3"/>
  <c r="H44" i="3"/>
  <c r="H37" i="3"/>
  <c r="H99" i="3"/>
  <c r="H10" i="3"/>
  <c r="H32" i="3"/>
  <c r="I61" i="3"/>
  <c r="H6" i="3"/>
  <c r="H4" i="3"/>
  <c r="I27" i="3"/>
  <c r="H20" i="3"/>
  <c r="H85" i="3"/>
  <c r="H56" i="3"/>
  <c r="H87" i="3"/>
  <c r="H24" i="3"/>
  <c r="H59" i="3"/>
  <c r="I98" i="3"/>
  <c r="I90" i="3"/>
  <c r="H5" i="3"/>
  <c r="H100" i="3"/>
  <c r="I19" i="3"/>
  <c r="I28" i="3"/>
  <c r="H46" i="3"/>
  <c r="I96" i="3"/>
  <c r="I37" i="3"/>
  <c r="I46" i="3"/>
  <c r="H95" i="3"/>
  <c r="I57" i="3"/>
  <c r="H39" i="3"/>
  <c r="I26" i="3"/>
  <c r="I76" i="3"/>
  <c r="H72" i="3"/>
  <c r="I59" i="3"/>
  <c r="H78" i="3"/>
  <c r="I91" i="3"/>
  <c r="H31" i="3"/>
  <c r="I56" i="3"/>
  <c r="H64" i="3"/>
  <c r="I68" i="3"/>
  <c r="H43" i="3"/>
  <c r="H93" i="3"/>
  <c r="J20" i="3" l="1"/>
  <c r="J25" i="3"/>
  <c r="J52" i="3"/>
  <c r="J73" i="3"/>
  <c r="J78" i="3"/>
  <c r="J30" i="3"/>
  <c r="J57" i="3"/>
  <c r="J89" i="3"/>
  <c r="J62" i="3"/>
  <c r="J94" i="3"/>
  <c r="J14" i="3"/>
  <c r="J4" i="3"/>
  <c r="J41" i="3"/>
  <c r="J68" i="3"/>
  <c r="J46" i="3"/>
  <c r="J9" i="3"/>
  <c r="J36" i="3"/>
  <c r="J47" i="3"/>
  <c r="J10" i="3"/>
  <c r="J26" i="3"/>
  <c r="J42" i="3"/>
  <c r="J58" i="3"/>
  <c r="J74" i="3"/>
  <c r="J90" i="3"/>
  <c r="J84" i="3"/>
  <c r="J100" i="3"/>
  <c r="J31" i="3"/>
  <c r="J63" i="3"/>
  <c r="J79" i="3"/>
  <c r="J95" i="3"/>
  <c r="J53" i="3"/>
  <c r="J85" i="3"/>
  <c r="J101" i="3"/>
  <c r="J16" i="3"/>
  <c r="J64" i="3"/>
  <c r="J80" i="3"/>
  <c r="J96" i="3"/>
  <c r="J11" i="3"/>
  <c r="J43" i="3"/>
  <c r="J59" i="3"/>
  <c r="J75" i="3"/>
  <c r="J91" i="3"/>
  <c r="J22" i="3"/>
  <c r="J70" i="3"/>
  <c r="J102" i="3"/>
  <c r="J17" i="3"/>
  <c r="J33" i="3"/>
  <c r="J49" i="3"/>
  <c r="J65" i="3"/>
  <c r="J97" i="3"/>
  <c r="J12" i="3"/>
  <c r="J28" i="3"/>
  <c r="J44" i="3"/>
  <c r="J60" i="3"/>
  <c r="J76" i="3"/>
  <c r="J92" i="3"/>
  <c r="J5" i="3"/>
  <c r="J69" i="3"/>
  <c r="J32" i="3"/>
  <c r="J6" i="3"/>
  <c r="J81" i="3"/>
  <c r="J7" i="3"/>
  <c r="J23" i="3"/>
  <c r="J39" i="3"/>
  <c r="J55" i="3"/>
  <c r="J71" i="3"/>
  <c r="J87" i="3"/>
  <c r="J15" i="3"/>
  <c r="J27" i="3"/>
  <c r="J54" i="3"/>
  <c r="J86" i="3"/>
  <c r="J18" i="3"/>
  <c r="J34" i="3"/>
  <c r="J50" i="3"/>
  <c r="J66" i="3"/>
  <c r="J82" i="3"/>
  <c r="J98" i="3"/>
  <c r="J37" i="3"/>
  <c r="J45" i="3"/>
  <c r="J61" i="3"/>
  <c r="J77" i="3"/>
  <c r="J93" i="3"/>
  <c r="J8" i="3"/>
  <c r="J24" i="3"/>
  <c r="J40" i="3"/>
  <c r="J56" i="3"/>
  <c r="J72" i="3"/>
  <c r="J88" i="3"/>
  <c r="J21" i="3"/>
  <c r="J48" i="3"/>
  <c r="J38" i="3"/>
  <c r="J13" i="3"/>
  <c r="J29" i="3"/>
  <c r="J3" i="3"/>
  <c r="J19" i="3"/>
  <c r="J35" i="3"/>
  <c r="J51" i="3"/>
  <c r="J67" i="3"/>
  <c r="J83" i="3"/>
  <c r="J99" i="3"/>
  <c r="M2" i="5"/>
  <c r="C43" i="1" s="1"/>
  <c r="C46" i="1" s="1"/>
  <c r="O3" i="5" l="1"/>
  <c r="O6" i="5"/>
  <c r="O7" i="5"/>
  <c r="O5" i="5"/>
  <c r="O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Целью проекта не может быть «сделать установку». Цель формируется исходя из решения проблемы</t>
        </r>
      </text>
    </comment>
    <comment ref="A20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Например:
Производительность не менее 10 кг/ч
Электрическая мощность не более 2 кВт</t>
        </r>
      </text>
    </comment>
    <comment ref="A30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Для продолжающихся проектов — 1 сентября или 1 февраля года начала работы над проектом; для новых проектов — 1 сентября или 1 февраля текущего года</t>
        </r>
      </text>
    </comment>
    <comment ref="A36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  <scheme val="minor"/>
          </rPr>
          <t xml:space="preserve">ФИО, телефон/email для связи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Максимальное кол-во баллов, который мог бы получить студент в случае выполнения всех своих задач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Действительное кол-во баллов, который студент получил за выполненные задачи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Сумма с учетом индивидуальных надбавок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family val="2"/>
            <charset val="204"/>
            <scheme val="minor"/>
          </rPr>
          <t>Введите полное наименование товара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family val="2"/>
            <charset val="204"/>
            <scheme val="minor"/>
          </rPr>
          <t>Введите точную гиперссылку на товар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family val="2"/>
            <charset val="204"/>
            <scheme val="minor"/>
          </rPr>
          <t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  </r>
      </text>
    </comment>
    <comment ref="I1" authorId="0" shapeId="0" xr:uid="{00000000-0006-0000-0400-000004000000}">
      <text>
        <r>
          <rPr>
            <sz val="10"/>
            <color rgb="FF000000"/>
            <rFont val="Arial"/>
            <family val="2"/>
            <charset val="204"/>
            <scheme val="minor"/>
          </rPr>
          <t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  </r>
      </text>
    </comment>
    <comment ref="L7" authorId="0" shapeId="0" xr:uid="{00000000-0006-0000-0400-000005000000}">
      <text>
        <r>
          <rPr>
            <sz val="10"/>
            <color rgb="FF000000"/>
            <rFont val="Arial"/>
            <family val="2"/>
            <charset val="204"/>
            <scheme val="minor"/>
          </rPr>
          <t>Вложенные личные средства</t>
        </r>
      </text>
    </comment>
  </commentList>
</comments>
</file>

<file path=xl/sharedStrings.xml><?xml version="1.0" encoding="utf-8"?>
<sst xmlns="http://schemas.openxmlformats.org/spreadsheetml/2006/main" count="263" uniqueCount="181">
  <si>
    <t>Название проекта</t>
  </si>
  <si>
    <r>
      <rPr>
        <b/>
        <sz val="10"/>
        <color theme="1"/>
        <rFont val="Arial"/>
        <family val="2"/>
        <charset val="204"/>
      </rPr>
      <t xml:space="preserve">Название подпроекта </t>
    </r>
    <r>
      <rPr>
        <i/>
        <sz val="10"/>
        <color theme="1"/>
        <rFont val="Arial"/>
        <family val="2"/>
        <charset val="204"/>
      </rPr>
      <t xml:space="preserve">(при наличии) </t>
    </r>
  </si>
  <si>
    <t>Заказчик</t>
  </si>
  <si>
    <t>Контактное лицо со стороны заказчика</t>
  </si>
  <si>
    <t>Контактный телефон</t>
  </si>
  <si>
    <t>Тип проекта</t>
  </si>
  <si>
    <t>Уровень проекта (TRL/УГТ) на на начало уч. года</t>
  </si>
  <si>
    <t>Проблематика проекта</t>
  </si>
  <si>
    <t>Цель проекта</t>
  </si>
  <si>
    <r>
      <rPr>
        <b/>
        <sz val="10"/>
        <color theme="1"/>
        <rFont val="Arial"/>
        <family val="2"/>
        <charset val="204"/>
      </rPr>
      <t xml:space="preserve">Продуктовый результат </t>
    </r>
    <r>
      <rPr>
        <i/>
        <sz val="10"/>
        <color theme="1"/>
        <rFont val="Arial"/>
        <family val="2"/>
        <charset val="204"/>
      </rPr>
      <t>(например: прототип, макет, приложение, патент и т.п.)</t>
    </r>
  </si>
  <si>
    <t>1.</t>
  </si>
  <si>
    <t>2.</t>
  </si>
  <si>
    <t>3.</t>
  </si>
  <si>
    <t>4.</t>
  </si>
  <si>
    <t>5.</t>
  </si>
  <si>
    <r>
      <rPr>
        <b/>
        <sz val="10"/>
        <color theme="1"/>
        <rFont val="Arial"/>
        <family val="2"/>
        <charset val="204"/>
      </rPr>
      <t xml:space="preserve">Промежуточный продуктовый результат </t>
    </r>
    <r>
      <rPr>
        <i/>
        <sz val="10"/>
        <color theme="1"/>
        <rFont val="Arial"/>
        <family val="2"/>
        <charset val="204"/>
      </rPr>
      <t>(на конец первого семестра для годовых проектов)</t>
    </r>
  </si>
  <si>
    <r>
      <rPr>
        <b/>
        <sz val="10"/>
        <color theme="1"/>
        <rFont val="Arial"/>
        <family val="2"/>
        <charset val="204"/>
      </rPr>
      <t xml:space="preserve">Критерии достижения результата </t>
    </r>
    <r>
      <rPr>
        <i/>
        <sz val="10"/>
        <color theme="1"/>
        <rFont val="Arial"/>
        <family val="2"/>
        <charset val="204"/>
      </rPr>
      <t>(основные характеристики продукта)</t>
    </r>
  </si>
  <si>
    <r>
      <rPr>
        <b/>
        <sz val="10"/>
        <color theme="1"/>
        <rFont val="Arial"/>
        <family val="2"/>
        <charset val="204"/>
      </rPr>
      <t xml:space="preserve">Ключевые задачи проекта </t>
    </r>
    <r>
      <rPr>
        <i/>
        <sz val="10"/>
        <color theme="1"/>
        <rFont val="Arial"/>
        <family val="2"/>
        <charset val="204"/>
      </rPr>
      <t>(уникальные решения, необходимые для достижения результата)</t>
    </r>
  </si>
  <si>
    <t>Дата действительного старта проекта</t>
  </si>
  <si>
    <t>Длительность проекта</t>
  </si>
  <si>
    <t>Количество студентов</t>
  </si>
  <si>
    <t>Проектное направление</t>
  </si>
  <si>
    <t>IT</t>
  </si>
  <si>
    <t>Руководитель проектного направления</t>
  </si>
  <si>
    <t>Стрижеус Валерий Александрович</t>
  </si>
  <si>
    <t>Руководитель проекта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</si>
  <si>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</si>
  <si>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</si>
  <si>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</si>
  <si>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</si>
  <si>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</si>
  <si>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</si>
  <si>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</si>
  <si>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</si>
  <si>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</si>
  <si>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Задачи и подзадачи</t>
  </si>
  <si>
    <t>План</t>
  </si>
  <si>
    <t>Факт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</si>
  <si>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</si>
  <si>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</si>
  <si>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</si>
  <si>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</si>
  <si>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</si>
  <si>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</si>
  <si>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</si>
  <si>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</si>
  <si>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</si>
  <si>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</si>
  <si>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Итого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</si>
  <si>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</si>
  <si>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</si>
  <si>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</si>
  <si>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</si>
  <si>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</si>
  <si>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</si>
  <si>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</si>
  <si>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</si>
  <si>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</si>
  <si>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</si>
  <si>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</si>
  <si>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</si>
  <si>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</si>
  <si>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</si>
  <si>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</si>
  <si>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</si>
  <si>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</si>
  <si>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</si>
  <si>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</si>
  <si>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</si>
  <si>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</si>
  <si>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</si>
  <si>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</si>
  <si>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</si>
  <si>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</si>
  <si>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</si>
  <si>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</si>
  <si>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</si>
  <si>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</si>
  <si>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</si>
  <si>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</si>
  <si>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</si>
  <si>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</si>
  <si>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</si>
  <si>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</si>
  <si>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</si>
  <si>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</si>
  <si>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</si>
  <si>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</si>
  <si>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</si>
  <si>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</si>
  <si>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</si>
  <si>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</si>
  <si>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</si>
  <si>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</si>
  <si>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</si>
  <si>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</si>
  <si>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</si>
  <si>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</si>
  <si>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</si>
  <si>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№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</si>
  <si>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</si>
  <si>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</si>
  <si>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</si>
  <si>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</si>
  <si>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</si>
  <si>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</si>
  <si>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</si>
  <si>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</si>
  <si>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</si>
  <si>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</si>
  <si>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</si>
  <si>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ЦПД</t>
  </si>
  <si>
    <t>Суммарный</t>
  </si>
  <si>
    <t>руб.</t>
  </si>
  <si>
    <t xml:space="preserve">– в т. ч. финансирование от ЦПД </t>
  </si>
  <si>
    <t>– в т. ч. финансирование от иных подразделений вуза</t>
  </si>
  <si>
    <t>– в т. ч. финансирование от заказчика</t>
  </si>
  <si>
    <t>– в т. ч. финансирование от партнёра/спонсора</t>
  </si>
  <si>
    <t>– в т. ч. личное финансирование</t>
  </si>
  <si>
    <t>Аналитический обзор ИИ в образовании</t>
  </si>
  <si>
    <t>Поиск программных средств реализации ИИ</t>
  </si>
  <si>
    <t>Постановка задачи реализации ИИ в сфере образования</t>
  </si>
  <si>
    <t>Применение искусственного интеллекта в профессиональном обучении</t>
  </si>
  <si>
    <t>Гаврилов Александр Игоревич</t>
  </si>
  <si>
    <t>Учебный семинар на площадке заказчика.</t>
  </si>
  <si>
    <t>Подготовка аналитического обзора по практическим вопросам применения ИИ в обучении</t>
  </si>
  <si>
    <t>Организация учебного семинара по данной тематике</t>
  </si>
  <si>
    <t>Каматали Алина Аароновна</t>
  </si>
  <si>
    <t>241-321</t>
  </si>
  <si>
    <t>-</t>
  </si>
  <si>
    <t>Оценка возможности использования ИИ для профессиональной подготовки персонала непосредственно на предприятии. Подготовка аналитического обзора по практическим вопросам применения ИИ в обучении. Организация учебного семинара по данной тематике.</t>
  </si>
  <si>
    <t>1 семестр</t>
  </si>
  <si>
    <t>Анализ и сравнение аналогичных языковых моделей, выявление ключевых различий, оценка эффективности ИИ для решения прикладных вопросов</t>
  </si>
  <si>
    <t>Итоговая презентация с детальным обзором самых популярных языковых моделей</t>
  </si>
  <si>
    <t>Демонстрация тестирования различных языковых моделей</t>
  </si>
  <si>
    <t>Оценка актуальности и эффективности использования ИИ в профессиональном обучении</t>
  </si>
  <si>
    <t>Определение целей и задач проекта: выявление проблем, которые должны быть решены с помощью ИИ, поиск способов оптимизации работы путем внедрения новых технологий</t>
  </si>
  <si>
    <t>Полное представнение о работе различных алгоритмов ИИ, выявления преимуществ и недостатков</t>
  </si>
  <si>
    <t>Четко сформулированные решения по использованию искусственного интелекта в профессиональных целях</t>
  </si>
  <si>
    <t>Обзор самых популярных языковых моделей в виде презентаций</t>
  </si>
  <si>
    <t>Итоговая презентация с преимуществами и недостатками каждой из расмотренных языковых моделей</t>
  </si>
  <si>
    <t>Отчет о проделанной работе</t>
  </si>
  <si>
    <t>Заполненный паспорт проекта</t>
  </si>
  <si>
    <t xml:space="preserve"> ИСТИНА</t>
  </si>
  <si>
    <t>Подробный обзор платформы StudGPT</t>
  </si>
  <si>
    <t>Подробный обзор платформы GPT Teacher</t>
  </si>
  <si>
    <t>Подробный обзор платформы Blackboard</t>
  </si>
  <si>
    <t>Барладина Ангелина Александровна</t>
  </si>
  <si>
    <t>Гасанов Агамир Сахил оглы</t>
  </si>
  <si>
    <t>Горынцев Дмитрий Александрович</t>
  </si>
  <si>
    <t>Елачев Никита Андреевич</t>
  </si>
  <si>
    <t>Казаков Дмитрий Александрович</t>
  </si>
  <si>
    <t>Курумов Заурбек Ибрагимович</t>
  </si>
  <si>
    <t>Макарова Кира Игоревна</t>
  </si>
  <si>
    <t>Манохина Анастасия Александровна</t>
  </si>
  <si>
    <t>Монтоскина Александра Николаевна</t>
  </si>
  <si>
    <t>Музыченко Сергей Кириллович</t>
  </si>
  <si>
    <t>Мырзабеков Аймен Белекович</t>
  </si>
  <si>
    <t>Петенков Михаил Игоревич</t>
  </si>
  <si>
    <t>Подтягин Дмитрий Алексеевич</t>
  </si>
  <si>
    <t>Соловьева Анастасия Николаевна</t>
  </si>
  <si>
    <t>Хатнянский Алексей Евгеньевич</t>
  </si>
  <si>
    <t>Хожиев Диёрбек Муроджонович</t>
  </si>
  <si>
    <t>Яськова Мария Михайловна</t>
  </si>
  <si>
    <t>241-671</t>
  </si>
  <si>
    <t>241-339</t>
  </si>
  <si>
    <t>241-323</t>
  </si>
  <si>
    <t>241-326</t>
  </si>
  <si>
    <t>241-672</t>
  </si>
  <si>
    <t>241-333</t>
  </si>
  <si>
    <t>Подробный обзор RuGPT</t>
  </si>
  <si>
    <t>Подготовка к научно-практическому семинару</t>
  </si>
  <si>
    <t>Договорной</t>
  </si>
  <si>
    <t>АО «Концерн Росэнергоатом»</t>
  </si>
  <si>
    <t>Белоус Александр Владимирович</t>
  </si>
  <si>
    <t>231-363</t>
  </si>
  <si>
    <t>Хасан Мохаммад</t>
  </si>
  <si>
    <t>231-351</t>
  </si>
  <si>
    <t>Хитров Алексей Кириллович</t>
  </si>
  <si>
    <t>Подробный обзор платформы Busuu</t>
  </si>
  <si>
    <t>Подробный обзор платформы Notion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</si>
</sst>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3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Roboto"/>
      <charset val="204"/>
    </font>
    <font>
      <i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-apple-system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4D4D4D"/>
      <name val="Arial"/>
      <family val="2"/>
      <charset val="204"/>
      <scheme val="minor"/>
    </font>
    <font>
      <sz val="10"/>
      <color rgb="FF333333"/>
      <name val="Arial"/>
      <family val="2"/>
      <charset val="204"/>
      <scheme val="minor"/>
    </font>
    <font>
      <sz val="10"/>
      <color rgb="FF363636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color rgb="FF000000"/>
      <name val="Arial"/>
      <charset val="134"/>
      <scheme val="minor"/>
    </font>
    <font>
      <sz val="10"/>
      <color rgb="FF000000"/>
      <name val="Arial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1" fillId="0" borderId="0"/>
  </cellStyleXfs>
  <cellXfs count="97">
    <xf numFmtId="0" fontId="0" fillId="0" borderId="0" xfId="0"/>
    <xf numFmtId="0" fontId="4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10" fontId="4" fillId="0" borderId="3" xfId="0" applyNumberFormat="1" applyFont="1" applyBorder="1" applyAlignment="1">
      <alignment horizontal="left" vertical="center" wrapText="1"/>
    </xf>
    <xf numFmtId="10" fontId="4" fillId="2" borderId="3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9" fillId="3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4" borderId="0" xfId="0" applyFont="1" applyFill="1"/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3" borderId="0" xfId="0" applyFill="1"/>
    <xf numFmtId="0" fontId="13" fillId="0" borderId="0" xfId="0" applyFont="1" applyAlignment="1">
      <alignment horizontal="right" vertical="center"/>
    </xf>
    <xf numFmtId="0" fontId="13" fillId="3" borderId="0" xfId="0" applyFont="1" applyFill="1"/>
    <xf numFmtId="9" fontId="11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4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 wrapText="1"/>
    </xf>
    <xf numFmtId="0" fontId="4" fillId="13" borderId="3" xfId="0" applyFont="1" applyFill="1" applyBorder="1" applyAlignment="1">
      <alignment horizontal="left" vertical="center" wrapText="1"/>
    </xf>
    <xf numFmtId="0" fontId="0" fillId="0" borderId="0" xfId="0"/>
    <xf numFmtId="0" fontId="21" fillId="0" borderId="0" xfId="2"/>
    <xf numFmtId="0" fontId="22" fillId="0" borderId="0" xfId="2" applyFont="1"/>
    <xf numFmtId="0" fontId="6" fillId="3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3" fillId="13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2" borderId="4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10" fillId="2" borderId="0" xfId="0" applyFont="1" applyFill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vertical="center"/>
    </xf>
    <xf numFmtId="0" fontId="20" fillId="5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 textRotation="90"/>
    </xf>
    <xf numFmtId="164" fontId="19" fillId="9" borderId="0" xfId="0" applyNumberFormat="1" applyFont="1" applyFill="1" applyAlignment="1">
      <alignment vertical="center" textRotation="90"/>
    </xf>
    <xf numFmtId="164" fontId="19" fillId="0" borderId="8" xfId="0" applyNumberFormat="1" applyFont="1" applyBorder="1" applyAlignment="1">
      <alignment vertical="center" textRotation="90"/>
    </xf>
    <xf numFmtId="0" fontId="0" fillId="0" borderId="7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12" borderId="13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vertical="center"/>
    </xf>
  </cellXfs>
  <cellStyles count="3">
    <cellStyle name="Обычный" xfId="0" builtinId="0"/>
    <cellStyle name="Обычный 2" xfId="1" xr:uid="{654ADFD8-1B7B-4C9C-AF11-5E28C186724C}"/>
    <cellStyle name="Обычный 3" xfId="2" xr:uid="{6E3BBD96-C23E-4D99-A30B-FA8511B2CD6B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50"/>
  <sheetViews>
    <sheetView topLeftCell="A25" workbookViewId="0">
      <selection activeCell="C9" sqref="C9:D9"/>
    </sheetView>
  </sheetViews>
  <sheetFormatPr defaultColWidth="12.6640625" defaultRowHeight="15.75" customHeight="1"/>
  <cols>
    <col min="1" max="1" width="39.33203125" customWidth="1"/>
    <col min="2" max="2" width="2.33203125" customWidth="1"/>
    <col min="3" max="3" width="21.88671875" customWidth="1"/>
    <col min="4" max="4" width="69.88671875" customWidth="1"/>
  </cols>
  <sheetData>
    <row r="1" spans="1:4" ht="13.2">
      <c r="A1" s="49" t="s">
        <v>0</v>
      </c>
      <c r="B1" s="50"/>
      <c r="C1" s="51" t="s">
        <v>122</v>
      </c>
      <c r="D1" s="50"/>
    </row>
    <row r="2" spans="1:4" ht="13.2">
      <c r="A2" s="49" t="s">
        <v>1</v>
      </c>
      <c r="B2" s="50"/>
      <c r="C2" s="51" t="s">
        <v>129</v>
      </c>
      <c r="D2" s="50"/>
    </row>
    <row r="3" spans="1:4" ht="13.2">
      <c r="A3" s="49" t="s">
        <v>2</v>
      </c>
      <c r="B3" s="50"/>
      <c r="C3" s="53" t="s">
        <v>173</v>
      </c>
      <c r="D3" s="54"/>
    </row>
    <row r="4" spans="1:4" ht="13.2">
      <c r="A4" s="49" t="s">
        <v>3</v>
      </c>
      <c r="B4" s="50"/>
      <c r="C4" s="53"/>
      <c r="D4" s="54"/>
    </row>
    <row r="5" spans="1:4" ht="13.2">
      <c r="A5" s="49" t="s">
        <v>4</v>
      </c>
      <c r="B5" s="50"/>
      <c r="C5" s="43"/>
      <c r="D5" s="2"/>
    </row>
    <row r="6" spans="1:4" ht="13.2">
      <c r="A6" s="49" t="s">
        <v>5</v>
      </c>
      <c r="B6" s="50"/>
      <c r="C6" s="3" t="s">
        <v>172</v>
      </c>
      <c r="D6" s="2"/>
    </row>
    <row r="7" spans="1:4" ht="13.2">
      <c r="A7" s="49" t="s">
        <v>6</v>
      </c>
      <c r="B7" s="50"/>
      <c r="C7" s="60" t="s">
        <v>132</v>
      </c>
      <c r="D7" s="61"/>
    </row>
    <row r="8" spans="1:4" ht="26.25" customHeight="1">
      <c r="A8" s="49" t="s">
        <v>7</v>
      </c>
      <c r="B8" s="50"/>
      <c r="C8" s="47" t="s">
        <v>130</v>
      </c>
      <c r="D8" s="48"/>
    </row>
    <row r="9" spans="1:4" ht="40.799999999999997" customHeight="1">
      <c r="A9" s="55" t="s">
        <v>8</v>
      </c>
      <c r="B9" s="50"/>
      <c r="C9" s="47" t="s">
        <v>124</v>
      </c>
      <c r="D9" s="48"/>
    </row>
    <row r="10" spans="1:4" ht="26.4">
      <c r="A10" s="56" t="s">
        <v>9</v>
      </c>
      <c r="B10" s="2" t="s">
        <v>10</v>
      </c>
      <c r="C10" s="47" t="s">
        <v>133</v>
      </c>
      <c r="D10" s="48"/>
    </row>
    <row r="11" spans="1:4" ht="26.4" customHeight="1">
      <c r="A11" s="57"/>
      <c r="B11" s="2" t="s">
        <v>11</v>
      </c>
      <c r="C11" s="47"/>
      <c r="D11" s="48"/>
    </row>
    <row r="12" spans="1:4" ht="26.4">
      <c r="A12" s="57"/>
      <c r="B12" s="2" t="s">
        <v>12</v>
      </c>
      <c r="C12" s="47"/>
      <c r="D12" s="48"/>
    </row>
    <row r="13" spans="1:4" ht="26.4">
      <c r="A13" s="57"/>
      <c r="B13" s="2" t="s">
        <v>13</v>
      </c>
      <c r="C13" s="47"/>
      <c r="D13" s="48"/>
    </row>
    <row r="14" spans="1:4" ht="26.4">
      <c r="A14" s="58"/>
      <c r="B14" s="2" t="s">
        <v>14</v>
      </c>
      <c r="C14" s="47" t="s">
        <v>139</v>
      </c>
      <c r="D14" s="48"/>
    </row>
    <row r="15" spans="1:4" ht="26.4" customHeight="1">
      <c r="A15" s="56" t="s">
        <v>15</v>
      </c>
      <c r="B15" s="2" t="s">
        <v>10</v>
      </c>
      <c r="C15" s="47" t="s">
        <v>140</v>
      </c>
      <c r="D15" s="48"/>
    </row>
    <row r="16" spans="1:4" ht="26.4" customHeight="1">
      <c r="A16" s="57"/>
      <c r="B16" s="2" t="s">
        <v>11</v>
      </c>
      <c r="C16" s="47" t="s">
        <v>141</v>
      </c>
      <c r="D16" s="48"/>
    </row>
    <row r="17" spans="1:4" ht="26.4">
      <c r="A17" s="57"/>
      <c r="B17" s="2" t="s">
        <v>12</v>
      </c>
      <c r="C17" s="47" t="s">
        <v>142</v>
      </c>
      <c r="D17" s="48"/>
    </row>
    <row r="18" spans="1:4" ht="26.4">
      <c r="A18" s="57"/>
      <c r="B18" s="2" t="s">
        <v>13</v>
      </c>
      <c r="C18" s="47"/>
      <c r="D18" s="48"/>
    </row>
    <row r="19" spans="1:4" ht="26.4">
      <c r="A19" s="58"/>
      <c r="B19" s="2" t="s">
        <v>14</v>
      </c>
      <c r="C19" s="47" t="s">
        <v>136</v>
      </c>
      <c r="D19" s="48"/>
    </row>
    <row r="20" spans="1:4" ht="26.4" customHeight="1">
      <c r="A20" s="56" t="s">
        <v>16</v>
      </c>
      <c r="B20" s="2" t="s">
        <v>10</v>
      </c>
      <c r="C20" s="47" t="s">
        <v>135</v>
      </c>
      <c r="D20" s="48"/>
    </row>
    <row r="21" spans="1:4" ht="26.4" customHeight="1">
      <c r="A21" s="57"/>
      <c r="B21" s="2" t="s">
        <v>11</v>
      </c>
      <c r="C21" s="47" t="s">
        <v>137</v>
      </c>
      <c r="D21" s="48"/>
    </row>
    <row r="22" spans="1:4" ht="26.4" customHeight="1">
      <c r="A22" s="57"/>
      <c r="B22" s="2" t="s">
        <v>12</v>
      </c>
      <c r="C22" s="47" t="s">
        <v>134</v>
      </c>
      <c r="D22" s="48"/>
    </row>
    <row r="23" spans="1:4" ht="26.4" customHeight="1">
      <c r="A23" s="57"/>
      <c r="B23" s="2" t="s">
        <v>13</v>
      </c>
      <c r="C23" t="s">
        <v>138</v>
      </c>
    </row>
    <row r="24" spans="1:4" ht="26.4" customHeight="1">
      <c r="A24" s="58"/>
      <c r="B24" s="2" t="s">
        <v>14</v>
      </c>
      <c r="C24" s="47" t="s">
        <v>125</v>
      </c>
      <c r="D24" s="48"/>
    </row>
    <row r="25" spans="1:4" ht="26.4" customHeight="1">
      <c r="A25" s="56" t="s">
        <v>17</v>
      </c>
      <c r="B25" s="2" t="s">
        <v>10</v>
      </c>
      <c r="C25" s="47" t="s">
        <v>126</v>
      </c>
      <c r="D25" s="48"/>
    </row>
    <row r="26" spans="1:4" ht="26.4" customHeight="1">
      <c r="A26" s="57"/>
      <c r="B26" s="2" t="s">
        <v>11</v>
      </c>
      <c r="C26" s="47"/>
      <c r="D26" s="48"/>
    </row>
    <row r="27" spans="1:4" ht="26.4">
      <c r="A27" s="57"/>
      <c r="B27" s="2" t="s">
        <v>12</v>
      </c>
      <c r="C27" s="47"/>
      <c r="D27" s="48"/>
    </row>
    <row r="28" spans="1:4" ht="26.4">
      <c r="A28" s="57"/>
      <c r="B28" s="2" t="s">
        <v>13</v>
      </c>
      <c r="C28" s="47"/>
      <c r="D28" s="48"/>
    </row>
    <row r="29" spans="1:4" ht="26.4">
      <c r="A29" s="58"/>
      <c r="B29" s="2" t="s">
        <v>14</v>
      </c>
      <c r="C29" s="42">
        <v>45691</v>
      </c>
      <c r="D29" s="2"/>
    </row>
    <row r="30" spans="1:4" ht="13.2">
      <c r="A30" s="49" t="s">
        <v>18</v>
      </c>
      <c r="B30" s="50"/>
      <c r="C30" s="1" t="s">
        <v>131</v>
      </c>
      <c r="D30" s="2"/>
    </row>
    <row r="31" spans="1:4" ht="13.2">
      <c r="A31" s="49" t="s">
        <v>19</v>
      </c>
      <c r="B31" s="50"/>
      <c r="C31" s="43">
        <v>18</v>
      </c>
      <c r="D31" s="2"/>
    </row>
    <row r="32" spans="1:4" ht="13.2">
      <c r="A32" s="49" t="s">
        <v>20</v>
      </c>
      <c r="B32" s="50"/>
      <c r="C32" s="1" t="s">
        <v>22</v>
      </c>
      <c r="D32" s="2"/>
    </row>
    <row r="33" spans="1:4" ht="13.2">
      <c r="A33" s="49" t="s">
        <v>21</v>
      </c>
      <c r="B33" s="50"/>
      <c r="C33" s="51" t="s">
        <v>24</v>
      </c>
      <c r="D33" s="52"/>
    </row>
    <row r="34" spans="1:4" ht="13.2" customHeight="1">
      <c r="A34" s="49" t="s">
        <v>23</v>
      </c>
      <c r="B34" s="50"/>
      <c r="C34" s="47" t="s">
        <v>123</v>
      </c>
      <c r="D34" s="48"/>
    </row>
    <row r="35" spans="1:4" ht="13.2" customHeight="1">
      <c r="A35" s="49" t="s">
        <v>25</v>
      </c>
      <c r="B35" s="50"/>
      <c r="C35" s="47"/>
      <c r="D35" s="48"/>
    </row>
    <row r="36" spans="1:4" ht="26.4">
      <c r="A36" s="59" t="s">
        <v>26</v>
      </c>
      <c r="B36" s="2" t="s">
        <v>10</v>
      </c>
      <c r="C36" s="47"/>
      <c r="D36" s="48"/>
    </row>
    <row r="37" spans="1:4" ht="26.4">
      <c r="A37" s="57"/>
      <c r="B37" s="2" t="s">
        <v>11</v>
      </c>
      <c r="C37" s="47"/>
      <c r="D37" s="48"/>
    </row>
    <row r="38" spans="1:4" ht="26.4">
      <c r="A38" s="57"/>
      <c r="B38" s="2" t="s">
        <v>12</v>
      </c>
      <c r="C38" s="47"/>
      <c r="D38" s="48"/>
    </row>
    <row r="39" spans="1:4" ht="26.4">
      <c r="A39" s="57"/>
      <c r="B39" s="2" t="s">
        <v>13</v>
      </c>
      <c r="C39" s="47"/>
      <c r="D39" s="48"/>
    </row>
    <row r="40" spans="1:4" ht="26.4">
      <c r="A40" s="57"/>
      <c r="B40" s="2" t="s">
        <v>14</v>
      </c>
      <c r="C40" s="47"/>
      <c r="D40" s="48"/>
    </row>
    <row r="41" spans="1:4" ht="13.2">
      <c r="A41" s="57"/>
      <c r="B41" s="4" t="s">
        <v>27</v>
      </c>
      <c r="C41" s="47"/>
      <c r="D41" s="48"/>
    </row>
    <row r="42" spans="1:4" ht="13.2">
      <c r="A42" s="57"/>
      <c r="B42" s="4" t="s">
        <v>28</v>
      </c>
      <c r="C42" s="47"/>
      <c r="D42" s="48"/>
    </row>
    <row r="43" spans="1:4" ht="13.2">
      <c r="A43" s="58"/>
      <c r="B43" s="4" t="s">
        <v>29</v>
      </c>
      <c r="C43" s="1">
        <f>Смета!M2</f>
        <v>0</v>
      </c>
      <c r="D43" s="2"/>
    </row>
    <row r="44" spans="1:4" ht="13.2">
      <c r="A44" s="49" t="s">
        <v>30</v>
      </c>
      <c r="B44" s="50"/>
      <c r="C44" s="1">
        <f>Смета!M3</f>
        <v>0</v>
      </c>
      <c r="D44" s="2"/>
    </row>
    <row r="45" spans="1:4" ht="13.2">
      <c r="A45" s="49" t="s">
        <v>31</v>
      </c>
      <c r="B45" s="50"/>
      <c r="C45" s="1">
        <f>Смета!M5</f>
        <v>0</v>
      </c>
      <c r="D45" s="2"/>
    </row>
    <row r="46" spans="1:4" ht="13.2">
      <c r="A46" s="49" t="s">
        <v>32</v>
      </c>
      <c r="B46" s="50"/>
      <c r="C46" s="5" t="str">
        <f>IFERROR(C45/C43,"")</f>
        <v/>
      </c>
      <c r="D46" s="6"/>
    </row>
    <row r="47" spans="1:4" ht="13.2">
      <c r="A47" s="49" t="s">
        <v>33</v>
      </c>
      <c r="B47" s="50"/>
      <c r="C47" s="8"/>
      <c r="D47" s="8"/>
    </row>
    <row r="48" spans="1:4" ht="13.2">
      <c r="A48" s="7"/>
      <c r="B48" s="8"/>
      <c r="C48" s="8"/>
      <c r="D48" s="8"/>
    </row>
    <row r="49" spans="1:4" ht="13.2">
      <c r="A49" s="7"/>
      <c r="B49" s="8"/>
      <c r="C49" s="8"/>
      <c r="D49" s="8"/>
    </row>
    <row r="50" spans="1:4" ht="13.2">
      <c r="A50" s="7"/>
      <c r="B50" s="8"/>
    </row>
  </sheetData>
  <mergeCells count="59">
    <mergeCell ref="C10:D10"/>
    <mergeCell ref="C9:D9"/>
    <mergeCell ref="C8:D8"/>
    <mergeCell ref="C7:D7"/>
    <mergeCell ref="A44:B44"/>
    <mergeCell ref="A8:B8"/>
    <mergeCell ref="C11:D11"/>
    <mergeCell ref="C12:D12"/>
    <mergeCell ref="C13:D13"/>
    <mergeCell ref="C14:D14"/>
    <mergeCell ref="C15:D15"/>
    <mergeCell ref="C28:D28"/>
    <mergeCell ref="C16:D16"/>
    <mergeCell ref="C17:D17"/>
    <mergeCell ref="C18:D18"/>
    <mergeCell ref="C19:D19"/>
    <mergeCell ref="A45:B45"/>
    <mergeCell ref="A46:B46"/>
    <mergeCell ref="A47:B47"/>
    <mergeCell ref="A9:B9"/>
    <mergeCell ref="A10:A14"/>
    <mergeCell ref="A15:A19"/>
    <mergeCell ref="A20:A24"/>
    <mergeCell ref="A25:A29"/>
    <mergeCell ref="A30:B30"/>
    <mergeCell ref="A31:B31"/>
    <mergeCell ref="A36:A43"/>
    <mergeCell ref="A1:B1"/>
    <mergeCell ref="C1:D1"/>
    <mergeCell ref="A2:B2"/>
    <mergeCell ref="C2:D2"/>
    <mergeCell ref="A3:B3"/>
    <mergeCell ref="C3:D3"/>
    <mergeCell ref="C4:D4"/>
    <mergeCell ref="A4:B4"/>
    <mergeCell ref="A5:B5"/>
    <mergeCell ref="A6:B6"/>
    <mergeCell ref="A7:B7"/>
    <mergeCell ref="C20:D20"/>
    <mergeCell ref="C21:D21"/>
    <mergeCell ref="C22:D22"/>
    <mergeCell ref="C24:D24"/>
    <mergeCell ref="C25:D25"/>
    <mergeCell ref="C26:D26"/>
    <mergeCell ref="C27:D27"/>
    <mergeCell ref="C41:D41"/>
    <mergeCell ref="C42:D42"/>
    <mergeCell ref="A32:B32"/>
    <mergeCell ref="A33:B33"/>
    <mergeCell ref="A34:B34"/>
    <mergeCell ref="C33:D33"/>
    <mergeCell ref="A35:B35"/>
    <mergeCell ref="C34:D34"/>
    <mergeCell ref="C35:D35"/>
    <mergeCell ref="C36:D36"/>
    <mergeCell ref="C37:D37"/>
    <mergeCell ref="C38:D38"/>
    <mergeCell ref="C39:D39"/>
    <mergeCell ref="C40:D40"/>
  </mergeCells>
  <dataValidations count="1">
    <dataValidation type="list" allowBlank="1" showErrorMessage="1" sqref="C30" xr:uid="{00000000-0002-0000-0000-000001000000}">
      <formula1>"1 семестр,2 семестра"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C93E-111F-4CD6-BFB8-B9CEC482C404}">
  <dimension ref="A1:AQ24"/>
  <sheetViews>
    <sheetView zoomScale="82" zoomScaleNormal="85" workbookViewId="0">
      <selection activeCell="F31" sqref="F31"/>
    </sheetView>
  </sheetViews>
  <sheetFormatPr defaultRowHeight="13.2"/>
  <cols>
    <col min="2" max="2" width="50.88671875" customWidth="1"/>
    <col min="8" max="45" width="3.77734375" customWidth="1"/>
  </cols>
  <sheetData>
    <row r="1" spans="1:43" ht="15.6">
      <c r="A1" s="65" t="s">
        <v>99</v>
      </c>
      <c r="B1" s="65" t="s">
        <v>35</v>
      </c>
      <c r="C1" s="65" t="s">
        <v>36</v>
      </c>
      <c r="D1" s="65"/>
      <c r="E1" s="65" t="s">
        <v>37</v>
      </c>
      <c r="F1" s="65"/>
      <c r="G1" s="66" t="s">
        <v>38</v>
      </c>
      <c r="H1" s="67" t="s">
        <v>39</v>
      </c>
      <c r="I1" s="67" t="s">
        <v>40</v>
      </c>
      <c r="J1" s="67" t="s">
        <v>41</v>
      </c>
      <c r="K1" s="67" t="s">
        <v>42</v>
      </c>
      <c r="L1" s="67" t="s">
        <v>43</v>
      </c>
      <c r="M1" s="67" t="s">
        <v>44</v>
      </c>
      <c r="N1" s="67" t="s">
        <v>45</v>
      </c>
      <c r="O1" s="67" t="s">
        <v>39</v>
      </c>
      <c r="P1" s="67" t="s">
        <v>40</v>
      </c>
      <c r="Q1" s="67" t="s">
        <v>41</v>
      </c>
      <c r="R1" s="67" t="s">
        <v>42</v>
      </c>
      <c r="S1" s="67" t="s">
        <v>43</v>
      </c>
      <c r="T1" s="67" t="s">
        <v>44</v>
      </c>
      <c r="U1" s="67" t="s">
        <v>45</v>
      </c>
      <c r="V1" s="67" t="s">
        <v>39</v>
      </c>
      <c r="W1" s="67" t="s">
        <v>40</v>
      </c>
      <c r="X1" s="67" t="s">
        <v>41</v>
      </c>
      <c r="Y1" s="67" t="s">
        <v>42</v>
      </c>
      <c r="Z1" s="67" t="s">
        <v>43</v>
      </c>
      <c r="AA1" s="67" t="s">
        <v>44</v>
      </c>
      <c r="AB1" s="67" t="s">
        <v>45</v>
      </c>
      <c r="AC1" s="67" t="s">
        <v>39</v>
      </c>
      <c r="AD1" s="67" t="s">
        <v>40</v>
      </c>
      <c r="AE1" s="67" t="s">
        <v>41</v>
      </c>
      <c r="AF1" s="67" t="s">
        <v>42</v>
      </c>
      <c r="AG1" s="67" t="s">
        <v>43</v>
      </c>
      <c r="AH1" s="67" t="s">
        <v>44</v>
      </c>
      <c r="AI1" s="67" t="s">
        <v>45</v>
      </c>
      <c r="AJ1" s="67" t="s">
        <v>39</v>
      </c>
      <c r="AK1" s="67" t="s">
        <v>40</v>
      </c>
      <c r="AL1" s="67" t="s">
        <v>41</v>
      </c>
      <c r="AM1" s="67" t="s">
        <v>42</v>
      </c>
      <c r="AN1" s="67" t="s">
        <v>43</v>
      </c>
      <c r="AO1" s="67" t="s">
        <v>44</v>
      </c>
      <c r="AP1" s="67" t="s">
        <v>45</v>
      </c>
      <c r="AQ1" s="67" t="s">
        <v>39</v>
      </c>
    </row>
    <row r="2" spans="1:43" ht="46.8">
      <c r="A2" s="65"/>
      <c r="B2" s="65"/>
      <c r="C2" s="68" t="s">
        <v>46</v>
      </c>
      <c r="D2" s="68" t="s">
        <v>47</v>
      </c>
      <c r="E2" s="69" t="s">
        <v>46</v>
      </c>
      <c r="F2" s="70" t="s">
        <v>47</v>
      </c>
      <c r="G2" s="66"/>
      <c r="H2" s="71">
        <v>45691</v>
      </c>
      <c r="I2" s="71">
        <f>H2+1</f>
        <v>45692</v>
      </c>
      <c r="J2" s="71">
        <f t="shared" ref="J2:AQ2" si="0">I2+1</f>
        <v>45693</v>
      </c>
      <c r="K2" s="71">
        <f t="shared" si="0"/>
        <v>45694</v>
      </c>
      <c r="L2" s="71">
        <f t="shared" si="0"/>
        <v>45695</v>
      </c>
      <c r="M2" s="71">
        <f t="shared" si="0"/>
        <v>45696</v>
      </c>
      <c r="N2" s="72">
        <f t="shared" si="0"/>
        <v>45697</v>
      </c>
      <c r="O2" s="71">
        <f t="shared" si="0"/>
        <v>45698</v>
      </c>
      <c r="P2" s="71">
        <f t="shared" si="0"/>
        <v>45699</v>
      </c>
      <c r="Q2" s="71">
        <f t="shared" si="0"/>
        <v>45700</v>
      </c>
      <c r="R2" s="71">
        <f t="shared" si="0"/>
        <v>45701</v>
      </c>
      <c r="S2" s="71">
        <f t="shared" si="0"/>
        <v>45702</v>
      </c>
      <c r="T2" s="71">
        <f t="shared" si="0"/>
        <v>45703</v>
      </c>
      <c r="U2" s="72">
        <f t="shared" si="0"/>
        <v>45704</v>
      </c>
      <c r="V2" s="71">
        <f t="shared" si="0"/>
        <v>45705</v>
      </c>
      <c r="W2" s="71">
        <f t="shared" si="0"/>
        <v>45706</v>
      </c>
      <c r="X2" s="71">
        <f t="shared" si="0"/>
        <v>45707</v>
      </c>
      <c r="Y2" s="71">
        <f t="shared" si="0"/>
        <v>45708</v>
      </c>
      <c r="Z2" s="71">
        <f t="shared" si="0"/>
        <v>45709</v>
      </c>
      <c r="AA2" s="71">
        <f t="shared" si="0"/>
        <v>45710</v>
      </c>
      <c r="AB2" s="72">
        <f t="shared" si="0"/>
        <v>45711</v>
      </c>
      <c r="AC2" s="71">
        <f t="shared" si="0"/>
        <v>45712</v>
      </c>
      <c r="AD2" s="71">
        <f t="shared" si="0"/>
        <v>45713</v>
      </c>
      <c r="AE2" s="71">
        <f t="shared" si="0"/>
        <v>45714</v>
      </c>
      <c r="AF2" s="71">
        <f t="shared" si="0"/>
        <v>45715</v>
      </c>
      <c r="AG2" s="71">
        <f t="shared" si="0"/>
        <v>45716</v>
      </c>
      <c r="AH2" s="71">
        <f t="shared" si="0"/>
        <v>45717</v>
      </c>
      <c r="AI2" s="72">
        <f t="shared" si="0"/>
        <v>45718</v>
      </c>
      <c r="AJ2" s="71">
        <f t="shared" si="0"/>
        <v>45719</v>
      </c>
      <c r="AK2" s="71">
        <f t="shared" si="0"/>
        <v>45720</v>
      </c>
      <c r="AL2" s="71">
        <f t="shared" si="0"/>
        <v>45721</v>
      </c>
      <c r="AM2" s="71">
        <f t="shared" si="0"/>
        <v>45722</v>
      </c>
      <c r="AN2" s="71">
        <f t="shared" si="0"/>
        <v>45723</v>
      </c>
      <c r="AO2" s="71">
        <f t="shared" si="0"/>
        <v>45724</v>
      </c>
      <c r="AP2" s="72">
        <f t="shared" si="0"/>
        <v>45725</v>
      </c>
      <c r="AQ2" s="73">
        <f t="shared" si="0"/>
        <v>45726</v>
      </c>
    </row>
    <row r="3" spans="1:43">
      <c r="A3" s="74">
        <v>1</v>
      </c>
      <c r="B3" s="74" t="s">
        <v>119</v>
      </c>
      <c r="C3" s="75">
        <v>45691</v>
      </c>
      <c r="D3" s="75">
        <v>45697</v>
      </c>
      <c r="E3" s="75">
        <v>45691</v>
      </c>
      <c r="F3" s="75">
        <v>45697</v>
      </c>
      <c r="G3" s="76" t="b">
        <v>1</v>
      </c>
      <c r="H3" s="77"/>
      <c r="I3" s="77"/>
      <c r="J3" s="77"/>
      <c r="K3" s="77"/>
      <c r="L3" s="77"/>
      <c r="M3" s="77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9"/>
    </row>
    <row r="4" spans="1:43">
      <c r="A4" s="74">
        <v>2</v>
      </c>
      <c r="B4" s="74" t="s">
        <v>119</v>
      </c>
      <c r="C4" s="75">
        <v>45691</v>
      </c>
      <c r="D4" s="75">
        <v>45697</v>
      </c>
      <c r="E4" s="75"/>
      <c r="F4" s="75"/>
      <c r="G4" s="76" t="b">
        <v>0</v>
      </c>
      <c r="H4" s="80"/>
      <c r="I4" s="80"/>
      <c r="J4" s="80"/>
      <c r="K4" s="80"/>
      <c r="L4" s="80"/>
      <c r="M4" s="81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2"/>
    </row>
    <row r="5" spans="1:43">
      <c r="A5" s="74">
        <f>A4+1</f>
        <v>3</v>
      </c>
      <c r="B5" s="74" t="s">
        <v>119</v>
      </c>
      <c r="C5" s="75">
        <v>45691</v>
      </c>
      <c r="D5" s="75">
        <v>45697</v>
      </c>
      <c r="E5" s="75">
        <v>45691</v>
      </c>
      <c r="F5" s="75">
        <v>45697</v>
      </c>
      <c r="G5" s="76" t="s">
        <v>143</v>
      </c>
      <c r="H5" s="77"/>
      <c r="I5" s="77"/>
      <c r="J5" s="77"/>
      <c r="K5" s="77"/>
      <c r="L5" s="77"/>
      <c r="M5" s="78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4"/>
    </row>
    <row r="6" spans="1:43">
      <c r="A6" s="74">
        <f t="shared" ref="A6:A24" si="1">A5+1</f>
        <v>4</v>
      </c>
      <c r="B6" s="74" t="s">
        <v>119</v>
      </c>
      <c r="C6" s="75">
        <v>45691</v>
      </c>
      <c r="D6" s="75">
        <v>45697</v>
      </c>
      <c r="E6" s="75">
        <v>45691</v>
      </c>
      <c r="F6" s="75">
        <v>45697</v>
      </c>
      <c r="G6" s="76" t="b">
        <v>1</v>
      </c>
      <c r="H6" s="77"/>
      <c r="I6" s="77"/>
      <c r="J6" s="77"/>
      <c r="K6" s="77"/>
      <c r="L6" s="77"/>
      <c r="M6" s="77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9"/>
    </row>
    <row r="7" spans="1:43">
      <c r="A7" s="74">
        <f t="shared" si="1"/>
        <v>5</v>
      </c>
      <c r="B7" s="74" t="s">
        <v>119</v>
      </c>
      <c r="C7" s="75">
        <v>45691</v>
      </c>
      <c r="D7" s="75">
        <v>45697</v>
      </c>
      <c r="E7" s="75">
        <v>45691</v>
      </c>
      <c r="F7" s="75">
        <v>45697</v>
      </c>
      <c r="G7" s="76" t="b">
        <v>1</v>
      </c>
      <c r="H7" s="85"/>
      <c r="I7" s="85"/>
      <c r="J7" s="85"/>
      <c r="K7" s="85"/>
      <c r="L7" s="85"/>
      <c r="M7" s="85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86"/>
    </row>
    <row r="8" spans="1:43">
      <c r="A8" s="74">
        <f t="shared" si="1"/>
        <v>6</v>
      </c>
      <c r="B8" s="74" t="s">
        <v>120</v>
      </c>
      <c r="C8" s="75">
        <v>45698</v>
      </c>
      <c r="D8" s="75">
        <v>45705</v>
      </c>
      <c r="E8" s="75">
        <v>45698</v>
      </c>
      <c r="F8" s="75">
        <v>45705</v>
      </c>
      <c r="G8" s="76" t="b">
        <v>1</v>
      </c>
      <c r="H8" s="87"/>
      <c r="I8" s="87"/>
      <c r="J8" s="87"/>
      <c r="K8" s="87"/>
      <c r="L8" s="87"/>
      <c r="M8" s="87"/>
      <c r="N8" s="87"/>
      <c r="O8" s="88"/>
      <c r="P8" s="85"/>
      <c r="Q8" s="85"/>
      <c r="R8" s="85"/>
      <c r="S8" s="85"/>
      <c r="T8" s="85"/>
      <c r="U8" s="85"/>
      <c r="V8" s="89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90"/>
    </row>
    <row r="9" spans="1:43">
      <c r="A9" s="74">
        <f t="shared" si="1"/>
        <v>7</v>
      </c>
      <c r="B9" s="74" t="s">
        <v>120</v>
      </c>
      <c r="C9" s="75">
        <v>45698</v>
      </c>
      <c r="D9" s="75">
        <v>45705</v>
      </c>
      <c r="E9" s="75"/>
      <c r="F9" s="75"/>
      <c r="G9" s="76" t="b">
        <v>0</v>
      </c>
      <c r="H9" s="87"/>
      <c r="I9" s="87"/>
      <c r="J9" s="87"/>
      <c r="K9" s="87"/>
      <c r="L9" s="87"/>
      <c r="M9" s="87"/>
      <c r="N9" s="87"/>
      <c r="O9" s="91"/>
      <c r="P9" s="80"/>
      <c r="Q9" s="80"/>
      <c r="R9" s="80"/>
      <c r="S9" s="80"/>
      <c r="T9" s="80"/>
      <c r="U9" s="80"/>
      <c r="V9" s="82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90"/>
    </row>
    <row r="10" spans="1:43">
      <c r="A10" s="74">
        <f t="shared" si="1"/>
        <v>8</v>
      </c>
      <c r="B10" s="74" t="s">
        <v>120</v>
      </c>
      <c r="C10" s="75">
        <v>45698</v>
      </c>
      <c r="D10" s="75">
        <v>45705</v>
      </c>
      <c r="E10" s="75">
        <v>45698</v>
      </c>
      <c r="F10" s="75">
        <v>45705</v>
      </c>
      <c r="G10" s="76" t="b">
        <v>1</v>
      </c>
      <c r="H10" s="87"/>
      <c r="I10" s="87"/>
      <c r="J10" s="87"/>
      <c r="K10" s="87"/>
      <c r="L10" s="87"/>
      <c r="M10" s="87"/>
      <c r="N10" s="87"/>
      <c r="O10" s="92"/>
      <c r="P10" s="77"/>
      <c r="Q10" s="77"/>
      <c r="R10" s="77"/>
      <c r="S10" s="77"/>
      <c r="T10" s="77"/>
      <c r="U10" s="77"/>
      <c r="V10" s="86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90"/>
    </row>
    <row r="11" spans="1:43">
      <c r="A11" s="74">
        <f t="shared" si="1"/>
        <v>9</v>
      </c>
      <c r="B11" s="74" t="s">
        <v>120</v>
      </c>
      <c r="C11" s="75">
        <v>45698</v>
      </c>
      <c r="D11" s="75">
        <v>45705</v>
      </c>
      <c r="E11" s="75">
        <v>45698</v>
      </c>
      <c r="F11" s="75">
        <v>45705</v>
      </c>
      <c r="G11" s="76" t="b">
        <v>1</v>
      </c>
      <c r="H11" s="87"/>
      <c r="I11" s="87"/>
      <c r="J11" s="87"/>
      <c r="K11" s="87"/>
      <c r="L11" s="87"/>
      <c r="M11" s="87"/>
      <c r="N11" s="87"/>
      <c r="O11" s="92"/>
      <c r="P11" s="77"/>
      <c r="Q11" s="77"/>
      <c r="R11" s="77"/>
      <c r="S11" s="77"/>
      <c r="T11" s="77"/>
      <c r="U11" s="77"/>
      <c r="V11" s="86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90"/>
    </row>
    <row r="12" spans="1:43">
      <c r="A12" s="74">
        <f t="shared" si="1"/>
        <v>10</v>
      </c>
      <c r="B12" s="74" t="s">
        <v>120</v>
      </c>
      <c r="C12" s="75">
        <v>45698</v>
      </c>
      <c r="D12" s="75">
        <v>45705</v>
      </c>
      <c r="E12" s="75">
        <v>45698</v>
      </c>
      <c r="F12" s="75">
        <v>45705</v>
      </c>
      <c r="G12" s="76" t="b">
        <v>1</v>
      </c>
      <c r="H12" s="87"/>
      <c r="I12" s="87"/>
      <c r="J12" s="87"/>
      <c r="K12" s="87"/>
      <c r="L12" s="87"/>
      <c r="M12" s="87"/>
      <c r="N12" s="87"/>
      <c r="O12" s="92"/>
      <c r="P12" s="77"/>
      <c r="Q12" s="77"/>
      <c r="R12" s="77"/>
      <c r="S12" s="77"/>
      <c r="T12" s="77"/>
      <c r="U12" s="77"/>
      <c r="V12" s="86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90"/>
    </row>
    <row r="13" spans="1:43">
      <c r="A13" s="74">
        <f t="shared" si="1"/>
        <v>11</v>
      </c>
      <c r="B13" s="74" t="s">
        <v>121</v>
      </c>
      <c r="C13" s="75">
        <v>45706</v>
      </c>
      <c r="D13" s="75">
        <v>45712</v>
      </c>
      <c r="E13" s="75">
        <v>45706</v>
      </c>
      <c r="F13" s="75">
        <v>45712</v>
      </c>
      <c r="G13" s="76" t="b">
        <v>1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92"/>
      <c r="X13" s="77"/>
      <c r="Y13" s="77"/>
      <c r="Z13" s="77"/>
      <c r="AA13" s="77"/>
      <c r="AB13" s="77"/>
      <c r="AC13" s="86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90"/>
    </row>
    <row r="14" spans="1:43">
      <c r="A14" s="74">
        <f t="shared" si="1"/>
        <v>12</v>
      </c>
      <c r="B14" s="74" t="s">
        <v>121</v>
      </c>
      <c r="C14" s="75">
        <v>45706</v>
      </c>
      <c r="D14" s="75">
        <v>45712</v>
      </c>
      <c r="E14" s="75"/>
      <c r="F14" s="75"/>
      <c r="G14" s="76" t="b">
        <v>0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91"/>
      <c r="X14" s="80"/>
      <c r="Y14" s="80"/>
      <c r="Z14" s="80"/>
      <c r="AA14" s="80"/>
      <c r="AB14" s="80"/>
      <c r="AC14" s="82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90"/>
    </row>
    <row r="15" spans="1:43">
      <c r="A15" s="74">
        <f t="shared" si="1"/>
        <v>13</v>
      </c>
      <c r="B15" s="74" t="s">
        <v>121</v>
      </c>
      <c r="C15" s="75">
        <v>45706</v>
      </c>
      <c r="D15" s="75">
        <v>45712</v>
      </c>
      <c r="E15" s="75">
        <v>45706</v>
      </c>
      <c r="F15" s="75">
        <v>45712</v>
      </c>
      <c r="G15" s="76" t="b">
        <v>1</v>
      </c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92"/>
      <c r="X15" s="77"/>
      <c r="Y15" s="77"/>
      <c r="Z15" s="77"/>
      <c r="AA15" s="77"/>
      <c r="AB15" s="77"/>
      <c r="AC15" s="86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90"/>
    </row>
    <row r="16" spans="1:43">
      <c r="A16" s="74">
        <f t="shared" si="1"/>
        <v>14</v>
      </c>
      <c r="B16" s="74" t="s">
        <v>121</v>
      </c>
      <c r="C16" s="75">
        <v>45706</v>
      </c>
      <c r="D16" s="75">
        <v>45712</v>
      </c>
      <c r="E16" s="75">
        <v>45706</v>
      </c>
      <c r="F16" s="75">
        <v>45712</v>
      </c>
      <c r="G16" s="76" t="b">
        <v>1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92"/>
      <c r="X16" s="77"/>
      <c r="Y16" s="77"/>
      <c r="Z16" s="77"/>
      <c r="AA16" s="77"/>
      <c r="AB16" s="77"/>
      <c r="AC16" s="86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90"/>
    </row>
    <row r="17" spans="1:43">
      <c r="A17" s="74">
        <f t="shared" si="1"/>
        <v>15</v>
      </c>
      <c r="B17" s="74" t="s">
        <v>121</v>
      </c>
      <c r="C17" s="75">
        <v>45706</v>
      </c>
      <c r="D17" s="75">
        <v>45712</v>
      </c>
      <c r="E17" s="75">
        <v>45706</v>
      </c>
      <c r="F17" s="75">
        <v>45712</v>
      </c>
      <c r="G17" s="76" t="b">
        <v>1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92"/>
      <c r="X17" s="77"/>
      <c r="Y17" s="77"/>
      <c r="Z17" s="77"/>
      <c r="AA17" s="77"/>
      <c r="AB17" s="77"/>
      <c r="AC17" s="86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90"/>
    </row>
    <row r="18" spans="1:43">
      <c r="A18" s="74">
        <f t="shared" si="1"/>
        <v>16</v>
      </c>
      <c r="B18" s="74" t="s">
        <v>144</v>
      </c>
      <c r="C18" s="75">
        <v>45713</v>
      </c>
      <c r="D18" s="75">
        <v>45719</v>
      </c>
      <c r="E18" s="75">
        <v>45713</v>
      </c>
      <c r="F18" s="75">
        <v>45719</v>
      </c>
      <c r="G18" s="76" t="b">
        <v>1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92"/>
      <c r="AE18" s="77"/>
      <c r="AF18" s="77"/>
      <c r="AG18" s="77"/>
      <c r="AH18" s="77"/>
      <c r="AI18" s="77"/>
      <c r="AJ18" s="86"/>
      <c r="AK18" s="87"/>
      <c r="AL18" s="87"/>
      <c r="AM18" s="87"/>
      <c r="AN18" s="87"/>
      <c r="AO18" s="87"/>
      <c r="AP18" s="87"/>
      <c r="AQ18" s="90"/>
    </row>
    <row r="19" spans="1:43">
      <c r="A19" s="74">
        <f t="shared" si="1"/>
        <v>17</v>
      </c>
      <c r="B19" s="74" t="s">
        <v>145</v>
      </c>
      <c r="C19" s="75">
        <v>45713</v>
      </c>
      <c r="D19" s="75">
        <v>45719</v>
      </c>
      <c r="E19" s="75">
        <v>45713</v>
      </c>
      <c r="F19" s="75">
        <v>45719</v>
      </c>
      <c r="G19" s="76" t="b">
        <v>1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92"/>
      <c r="AE19" s="77"/>
      <c r="AF19" s="77"/>
      <c r="AG19" s="77"/>
      <c r="AH19" s="77"/>
      <c r="AI19" s="77"/>
      <c r="AJ19" s="86"/>
      <c r="AK19" s="87"/>
      <c r="AL19" s="87"/>
      <c r="AM19" s="87"/>
      <c r="AN19" s="87"/>
      <c r="AO19" s="87"/>
      <c r="AP19" s="87"/>
      <c r="AQ19" s="90"/>
    </row>
    <row r="20" spans="1:43">
      <c r="A20" s="74">
        <f t="shared" si="1"/>
        <v>18</v>
      </c>
      <c r="B20" s="74" t="s">
        <v>146</v>
      </c>
      <c r="C20" s="75">
        <v>45713</v>
      </c>
      <c r="D20" s="75">
        <v>45719</v>
      </c>
      <c r="E20" s="75">
        <v>45713</v>
      </c>
      <c r="F20" s="75">
        <v>45719</v>
      </c>
      <c r="G20" s="76" t="b">
        <v>1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92"/>
      <c r="AE20" s="77"/>
      <c r="AF20" s="77"/>
      <c r="AG20" s="77"/>
      <c r="AH20" s="77"/>
      <c r="AI20" s="77"/>
      <c r="AJ20" s="86"/>
      <c r="AK20" s="87"/>
      <c r="AL20" s="87"/>
      <c r="AM20" s="87"/>
      <c r="AN20" s="87"/>
      <c r="AO20" s="87"/>
      <c r="AP20" s="87"/>
      <c r="AQ20" s="90"/>
    </row>
    <row r="21" spans="1:43">
      <c r="A21" s="74">
        <f t="shared" si="1"/>
        <v>19</v>
      </c>
      <c r="B21" s="74" t="s">
        <v>179</v>
      </c>
      <c r="C21" s="75">
        <v>45713</v>
      </c>
      <c r="D21" s="75">
        <v>45719</v>
      </c>
      <c r="E21" s="75">
        <v>45713</v>
      </c>
      <c r="F21" s="75">
        <v>45719</v>
      </c>
      <c r="G21" s="76" t="b">
        <v>1</v>
      </c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92"/>
      <c r="AE21" s="77"/>
      <c r="AF21" s="77"/>
      <c r="AG21" s="77"/>
      <c r="AH21" s="77"/>
      <c r="AI21" s="77"/>
      <c r="AJ21" s="79"/>
      <c r="AK21" s="87"/>
      <c r="AL21" s="87"/>
      <c r="AM21" s="87"/>
      <c r="AN21" s="87"/>
      <c r="AO21" s="87"/>
      <c r="AP21" s="87"/>
      <c r="AQ21" s="90"/>
    </row>
    <row r="22" spans="1:43">
      <c r="A22" s="74">
        <f t="shared" si="1"/>
        <v>20</v>
      </c>
      <c r="B22" s="74" t="s">
        <v>180</v>
      </c>
      <c r="C22" s="75">
        <v>45713</v>
      </c>
      <c r="D22" s="75">
        <v>45719</v>
      </c>
      <c r="E22" s="75">
        <v>45713</v>
      </c>
      <c r="F22" s="75">
        <v>45719</v>
      </c>
      <c r="G22" s="76" t="b">
        <v>1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92"/>
      <c r="AE22" s="77"/>
      <c r="AF22" s="77"/>
      <c r="AG22" s="77"/>
      <c r="AH22" s="77"/>
      <c r="AI22" s="77"/>
      <c r="AJ22" s="79"/>
      <c r="AK22" s="87"/>
      <c r="AL22" s="87"/>
      <c r="AM22" s="87"/>
      <c r="AN22" s="87"/>
      <c r="AO22" s="87"/>
      <c r="AP22" s="87"/>
      <c r="AQ22" s="90"/>
    </row>
    <row r="23" spans="1:43">
      <c r="A23" s="74">
        <f t="shared" si="1"/>
        <v>21</v>
      </c>
      <c r="B23" s="74" t="s">
        <v>170</v>
      </c>
      <c r="C23" s="75">
        <v>45713</v>
      </c>
      <c r="D23" s="75">
        <v>45719</v>
      </c>
      <c r="E23" s="75">
        <v>45713</v>
      </c>
      <c r="F23" s="75">
        <v>45719</v>
      </c>
      <c r="G23" s="76" t="b">
        <v>1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92"/>
      <c r="AE23" s="77"/>
      <c r="AF23" s="77"/>
      <c r="AG23" s="77"/>
      <c r="AH23" s="77"/>
      <c r="AI23" s="77"/>
      <c r="AJ23" s="79"/>
      <c r="AK23" s="87"/>
      <c r="AL23" s="87"/>
      <c r="AM23" s="87"/>
      <c r="AN23" s="87"/>
      <c r="AO23" s="87"/>
      <c r="AP23" s="87"/>
      <c r="AQ23" s="90"/>
    </row>
    <row r="24" spans="1:43">
      <c r="A24" s="74">
        <f t="shared" si="1"/>
        <v>22</v>
      </c>
      <c r="B24" s="74" t="s">
        <v>171</v>
      </c>
      <c r="C24" s="75">
        <v>45719</v>
      </c>
      <c r="D24" s="75">
        <v>45726</v>
      </c>
      <c r="E24" s="75">
        <v>45719</v>
      </c>
      <c r="F24" s="75">
        <v>45726</v>
      </c>
      <c r="G24" s="76" t="b">
        <v>1</v>
      </c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4"/>
      <c r="AK24" s="95"/>
      <c r="AL24" s="95"/>
      <c r="AM24" s="95"/>
      <c r="AN24" s="95"/>
      <c r="AO24" s="95"/>
      <c r="AP24" s="95"/>
      <c r="AQ24" s="96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0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ColWidth="12.6640625" defaultRowHeight="15.75" customHeight="1"/>
  <cols>
    <col min="1" max="1" width="5" customWidth="1"/>
    <col min="2" max="2" width="42.6640625" customWidth="1"/>
    <col min="3" max="3" width="8.6640625" customWidth="1"/>
    <col min="4" max="4" width="14.44140625" customWidth="1"/>
    <col min="5" max="5" width="39.33203125" customWidth="1"/>
    <col min="6" max="6" width="8.33203125" customWidth="1"/>
    <col min="7" max="7" width="55.109375" customWidth="1"/>
    <col min="8" max="10" width="9.88671875" customWidth="1"/>
  </cols>
  <sheetData>
    <row r="1" spans="1:10">
      <c r="A1" s="62" t="s">
        <v>34</v>
      </c>
      <c r="B1" s="62" t="s">
        <v>49</v>
      </c>
      <c r="C1" s="62" t="s">
        <v>50</v>
      </c>
      <c r="D1" s="62" t="s">
        <v>51</v>
      </c>
      <c r="E1" s="62" t="s">
        <v>52</v>
      </c>
      <c r="F1" s="62" t="s">
        <v>53</v>
      </c>
      <c r="G1" s="63"/>
      <c r="H1" s="62" t="s">
        <v>54</v>
      </c>
      <c r="I1" s="63"/>
      <c r="J1" s="63"/>
    </row>
    <row r="2" spans="1:10">
      <c r="A2" s="63"/>
      <c r="B2" s="63"/>
      <c r="C2" s="63"/>
      <c r="D2" s="63"/>
      <c r="E2" s="63"/>
      <c r="F2" s="9" t="s">
        <v>55</v>
      </c>
      <c r="G2" s="9" t="s">
        <v>56</v>
      </c>
      <c r="H2" s="9" t="s">
        <v>57</v>
      </c>
      <c r="I2" s="9" t="s">
        <v>37</v>
      </c>
      <c r="J2" s="9" t="s">
        <v>48</v>
      </c>
    </row>
    <row r="3" spans="1:10">
      <c r="A3" s="13">
        <v>1</v>
      </c>
      <c r="B3" s="44" t="s">
        <v>147</v>
      </c>
      <c r="C3" s="44" t="s">
        <v>164</v>
      </c>
      <c r="D3" s="14"/>
      <c r="E3" s="11"/>
      <c r="F3" s="12"/>
      <c r="G3" s="12"/>
      <c r="H3" s="10" t="str">
        <f ca="1">IFERROR(__xludf.DUMMYFUNCTION("IF(LEN(B3)&gt;0,IFERROR(SUM(FILTER('Дорожная карта'!E:E,'Дорожная карта'!D:D=B3)),),)"),"")</f>
        <v/>
      </c>
      <c r="I3" s="10" t="str">
        <f ca="1">IFERROR(__xludf.DUMMYFUNCTION("IFERROR(SUM(FILTER('Дорожная карта'!E:E,'Дорожная карта'!D:D=B3,'Дорожная карта'!L:L=TRUE())))"),"")</f>
        <v/>
      </c>
      <c r="J3" s="10" t="e">
        <f t="shared" ref="J3:J102" ca="1" si="0">IF(I3&lt;&gt;0,F3+I3,)</f>
        <v>#VALUE!</v>
      </c>
    </row>
    <row r="4" spans="1:10">
      <c r="A4" s="13">
        <v>2</v>
      </c>
      <c r="B4" s="45" t="s">
        <v>174</v>
      </c>
      <c r="C4" s="45" t="s">
        <v>175</v>
      </c>
      <c r="D4" s="14"/>
      <c r="E4" s="11"/>
      <c r="F4" s="12"/>
      <c r="G4" s="12"/>
      <c r="H4" s="10" t="str">
        <f ca="1">IFERROR(__xludf.DUMMYFUNCTION("IF(LEN(B4)&gt;0,IFERROR(SUM(FILTER('Дорожная карта'!E:E,'Дорожная карта'!D:D=B4)),),)"),"")</f>
        <v/>
      </c>
      <c r="I4" s="10" t="str">
        <f ca="1">IFERROR(__xludf.DUMMYFUNCTION("IFERROR(SUM(FILTER('Дорожная карта'!E:E,'Дорожная карта'!D:D=B4,'Дорожная карта'!L:L=TRUE())))"),"")</f>
        <v/>
      </c>
      <c r="J4" s="10" t="e">
        <f t="shared" ca="1" si="0"/>
        <v>#VALUE!</v>
      </c>
    </row>
    <row r="5" spans="1:10">
      <c r="A5" s="13">
        <v>3</v>
      </c>
      <c r="B5" s="44" t="s">
        <v>148</v>
      </c>
      <c r="C5" s="44" t="s">
        <v>165</v>
      </c>
      <c r="D5" s="14"/>
      <c r="E5" s="11"/>
      <c r="F5" s="12"/>
      <c r="G5" s="12"/>
      <c r="H5" s="10" t="str">
        <f ca="1">IFERROR(__xludf.DUMMYFUNCTION("IF(LEN(B5)&gt;0,IFERROR(SUM(FILTER('Дорожная карта'!E:E,'Дорожная карта'!D:D=B5)),),)"),"")</f>
        <v/>
      </c>
      <c r="I5" s="10" t="str">
        <f ca="1">IFERROR(__xludf.DUMMYFUNCTION("IFERROR(SUM(FILTER('Дорожная карта'!E:E,'Дорожная карта'!D:D=B5,'Дорожная карта'!L:L=TRUE())))"),"")</f>
        <v/>
      </c>
      <c r="J5" s="10" t="e">
        <f t="shared" ca="1" si="0"/>
        <v>#VALUE!</v>
      </c>
    </row>
    <row r="6" spans="1:10">
      <c r="A6" s="15">
        <v>4</v>
      </c>
      <c r="B6" s="44" t="s">
        <v>149</v>
      </c>
      <c r="C6" s="44" t="s">
        <v>166</v>
      </c>
      <c r="D6" s="16"/>
      <c r="E6" s="16"/>
      <c r="F6" s="12"/>
      <c r="G6" s="12"/>
      <c r="H6" s="10" t="str">
        <f ca="1">IFERROR(__xludf.DUMMYFUNCTION("IF(LEN(B6)&gt;0,IFERROR(SUM(FILTER('Дорожная карта'!E:E,'Дорожная карта'!D:D=B6)),),)"),"")</f>
        <v/>
      </c>
      <c r="I6" s="10" t="str">
        <f ca="1">IFERROR(__xludf.DUMMYFUNCTION("IFERROR(SUM(FILTER('Дорожная карта'!E:E,'Дорожная карта'!D:D=B6,'Дорожная карта'!L:L=TRUE())))"),"")</f>
        <v/>
      </c>
      <c r="J6" s="10" t="e">
        <f t="shared" ca="1" si="0"/>
        <v>#VALUE!</v>
      </c>
    </row>
    <row r="7" spans="1:10">
      <c r="A7" s="15">
        <v>5</v>
      </c>
      <c r="B7" s="44" t="s">
        <v>150</v>
      </c>
      <c r="C7" s="44" t="s">
        <v>167</v>
      </c>
      <c r="D7" s="16"/>
      <c r="E7" s="16"/>
      <c r="F7" s="12"/>
      <c r="G7" s="12"/>
      <c r="H7" s="10" t="str">
        <f ca="1">IFERROR(__xludf.DUMMYFUNCTION("IF(LEN(B7)&gt;0,IFERROR(SUM(FILTER('Дорожная карта'!E:E,'Дорожная карта'!D:D=B7)),),)"),"")</f>
        <v/>
      </c>
      <c r="I7" s="10" t="str">
        <f ca="1">IFERROR(__xludf.DUMMYFUNCTION("IFERROR(SUM(FILTER('Дорожная карта'!E:E,'Дорожная карта'!D:D=B7,'Дорожная карта'!L:L=TRUE())))"),"")</f>
        <v/>
      </c>
      <c r="J7" s="10" t="e">
        <f t="shared" ca="1" si="0"/>
        <v>#VALUE!</v>
      </c>
    </row>
    <row r="8" spans="1:10">
      <c r="A8" s="13">
        <v>6</v>
      </c>
      <c r="B8" s="44" t="s">
        <v>151</v>
      </c>
      <c r="C8" s="44" t="s">
        <v>128</v>
      </c>
      <c r="D8" s="16"/>
      <c r="E8" s="16"/>
      <c r="F8" s="12"/>
      <c r="G8" s="12"/>
      <c r="H8" s="10" t="str">
        <f ca="1">IFERROR(__xludf.DUMMYFUNCTION("IF(LEN(B8)&gt;0,IFERROR(SUM(FILTER('Дорожная карта'!E:E,'Дорожная карта'!D:D=B8)),),)"),"")</f>
        <v/>
      </c>
      <c r="I8" s="10" t="str">
        <f ca="1">IFERROR(__xludf.DUMMYFUNCTION("IFERROR(SUM(FILTER('Дорожная карта'!E:E,'Дорожная карта'!D:D=B8,'Дорожная карта'!L:L=TRUE())))"),"")</f>
        <v/>
      </c>
      <c r="J8" s="10" t="e">
        <f t="shared" ca="1" si="0"/>
        <v>#VALUE!</v>
      </c>
    </row>
    <row r="9" spans="1:10">
      <c r="A9" s="13">
        <v>7</v>
      </c>
      <c r="B9" s="44" t="s">
        <v>127</v>
      </c>
      <c r="C9" s="44" t="s">
        <v>128</v>
      </c>
      <c r="D9" s="16"/>
      <c r="E9" s="16"/>
      <c r="F9" s="12"/>
      <c r="G9" s="12"/>
      <c r="H9" s="10" t="str">
        <f ca="1">IFERROR(__xludf.DUMMYFUNCTION("IF(LEN(B9)&gt;0,IFERROR(SUM(FILTER('Дорожная карта'!E:E,'Дорожная карта'!D:D=B9)),),)"),"")</f>
        <v/>
      </c>
      <c r="I9" s="10" t="str">
        <f ca="1">IFERROR(__xludf.DUMMYFUNCTION("IFERROR(SUM(FILTER('Дорожная карта'!E:E,'Дорожная карта'!D:D=B9,'Дорожная карта'!L:L=TRUE())))"),"")</f>
        <v/>
      </c>
      <c r="J9" s="10" t="e">
        <f t="shared" ca="1" si="0"/>
        <v>#VALUE!</v>
      </c>
    </row>
    <row r="10" spans="1:10">
      <c r="A10" s="13">
        <v>8</v>
      </c>
      <c r="B10" s="44" t="s">
        <v>152</v>
      </c>
      <c r="C10" s="44" t="s">
        <v>166</v>
      </c>
      <c r="D10" s="16"/>
      <c r="E10" s="16"/>
      <c r="F10" s="12"/>
      <c r="G10" s="12"/>
      <c r="H10" s="10" t="str">
        <f ca="1">IFERROR(__xludf.DUMMYFUNCTION("IF(LEN(B10)&gt;0,IFERROR(SUM(FILTER('Дорожная карта'!E:E,'Дорожная карта'!D:D=B10)),),)"),"")</f>
        <v/>
      </c>
      <c r="I10" s="10" t="str">
        <f ca="1">IFERROR(__xludf.DUMMYFUNCTION("IFERROR(SUM(FILTER('Дорожная карта'!E:E,'Дорожная карта'!D:D=B10,'Дорожная карта'!L:L=TRUE())))"),"")</f>
        <v/>
      </c>
      <c r="J10" s="10" t="e">
        <f t="shared" ca="1" si="0"/>
        <v>#VALUE!</v>
      </c>
    </row>
    <row r="11" spans="1:10">
      <c r="A11" s="15">
        <v>9</v>
      </c>
      <c r="B11" s="44" t="s">
        <v>153</v>
      </c>
      <c r="C11" s="44" t="s">
        <v>164</v>
      </c>
      <c r="D11" s="16"/>
      <c r="E11" s="16"/>
      <c r="F11" s="12"/>
      <c r="G11" s="12"/>
      <c r="H11" s="10" t="str">
        <f ca="1">IFERROR(__xludf.DUMMYFUNCTION("IF(LEN(B11)&gt;0,IFERROR(SUM(FILTER('Дорожная карта'!E:E,'Дорожная карта'!D:D=B11)),),)"),"")</f>
        <v/>
      </c>
      <c r="I11" s="10" t="str">
        <f ca="1">IFERROR(__xludf.DUMMYFUNCTION("IFERROR(SUM(FILTER('Дорожная карта'!E:E,'Дорожная карта'!D:D=B11,'Дорожная карта'!L:L=TRUE())))"),"")</f>
        <v/>
      </c>
      <c r="J11" s="10" t="e">
        <f t="shared" ca="1" si="0"/>
        <v>#VALUE!</v>
      </c>
    </row>
    <row r="12" spans="1:10">
      <c r="A12" s="15">
        <v>10</v>
      </c>
      <c r="B12" s="44" t="s">
        <v>154</v>
      </c>
      <c r="C12" s="44" t="s">
        <v>168</v>
      </c>
      <c r="D12" s="16"/>
      <c r="E12" s="16"/>
      <c r="F12" s="12"/>
      <c r="G12" s="12"/>
      <c r="H12" s="10" t="str">
        <f ca="1">IFERROR(__xludf.DUMMYFUNCTION("IF(LEN(B12)&gt;0,IFERROR(SUM(FILTER('Дорожная карта'!E:E,'Дорожная карта'!D:D=B12)),),)"),"")</f>
        <v/>
      </c>
      <c r="I12" s="10" t="str">
        <f ca="1">IFERROR(__xludf.DUMMYFUNCTION("IFERROR(SUM(FILTER('Дорожная карта'!E:E,'Дорожная карта'!D:D=B12,'Дорожная карта'!L:L=TRUE())))"),"")</f>
        <v/>
      </c>
      <c r="J12" s="10" t="e">
        <f t="shared" ca="1" si="0"/>
        <v>#VALUE!</v>
      </c>
    </row>
    <row r="13" spans="1:10">
      <c r="A13" s="13">
        <v>11</v>
      </c>
      <c r="B13" s="44" t="s">
        <v>155</v>
      </c>
      <c r="C13" s="44" t="s">
        <v>168</v>
      </c>
      <c r="D13" s="16"/>
      <c r="E13" s="16"/>
      <c r="F13" s="12"/>
      <c r="G13" s="12"/>
      <c r="H13" s="10" t="str">
        <f ca="1">IFERROR(__xludf.DUMMYFUNCTION("IF(LEN(B13)&gt;0,IFERROR(SUM(FILTER('Дорожная карта'!E:E,'Дорожная карта'!D:D=B13)),),)"),"")</f>
        <v/>
      </c>
      <c r="I13" s="10" t="str">
        <f ca="1">IFERROR(__xludf.DUMMYFUNCTION("IFERROR(SUM(FILTER('Дорожная карта'!E:E,'Дорожная карта'!D:D=B13,'Дорожная карта'!L:L=TRUE())))"),"")</f>
        <v/>
      </c>
      <c r="J13" s="10" t="e">
        <f t="shared" ca="1" si="0"/>
        <v>#VALUE!</v>
      </c>
    </row>
    <row r="14" spans="1:10">
      <c r="A14" s="13">
        <v>12</v>
      </c>
      <c r="B14" s="44" t="s">
        <v>156</v>
      </c>
      <c r="C14" s="44" t="s">
        <v>128</v>
      </c>
      <c r="D14" s="16"/>
      <c r="E14" s="16"/>
      <c r="F14" s="12"/>
      <c r="G14" s="12"/>
      <c r="H14" s="10" t="str">
        <f ca="1">IFERROR(__xludf.DUMMYFUNCTION("IF(LEN(B14)&gt;0,IFERROR(SUM(FILTER('Дорожная карта'!E:E,'Дорожная карта'!D:D=B14)),),)"),"")</f>
        <v/>
      </c>
      <c r="I14" s="10" t="str">
        <f ca="1">IFERROR(__xludf.DUMMYFUNCTION("IFERROR(SUM(FILTER('Дорожная карта'!E:E,'Дорожная карта'!D:D=B14,'Дорожная карта'!L:L=TRUE())))"),"")</f>
        <v/>
      </c>
      <c r="J14" s="10" t="e">
        <f t="shared" ca="1" si="0"/>
        <v>#VALUE!</v>
      </c>
    </row>
    <row r="15" spans="1:10">
      <c r="A15" s="13">
        <v>13</v>
      </c>
      <c r="B15" s="44" t="s">
        <v>157</v>
      </c>
      <c r="C15" s="44" t="s">
        <v>169</v>
      </c>
      <c r="D15" s="16"/>
      <c r="E15" s="16"/>
      <c r="F15" s="12"/>
      <c r="G15" s="12"/>
      <c r="H15" s="10" t="str">
        <f ca="1">IFERROR(__xludf.DUMMYFUNCTION("IF(LEN(B15)&gt;0,IFERROR(SUM(FILTER('Дорожная карта'!E:E,'Дорожная карта'!D:D=B15)),),)"),"")</f>
        <v/>
      </c>
      <c r="I15" s="10" t="str">
        <f ca="1">IFERROR(__xludf.DUMMYFUNCTION("IFERROR(SUM(FILTER('Дорожная карта'!E:E,'Дорожная карта'!D:D=B15,'Дорожная карта'!L:L=TRUE())))"),"")</f>
        <v/>
      </c>
      <c r="J15" s="10" t="e">
        <f t="shared" ca="1" si="0"/>
        <v>#VALUE!</v>
      </c>
    </row>
    <row r="16" spans="1:10">
      <c r="A16" s="15">
        <v>14</v>
      </c>
      <c r="B16" s="44" t="s">
        <v>158</v>
      </c>
      <c r="C16" s="44" t="s">
        <v>168</v>
      </c>
      <c r="D16" s="16"/>
      <c r="E16" s="16"/>
      <c r="F16" s="12"/>
      <c r="G16" s="12"/>
      <c r="H16" s="10" t="str">
        <f ca="1">IFERROR(__xludf.DUMMYFUNCTION("IF(LEN(B16)&gt;0,IFERROR(SUM(FILTER('Дорожная карта'!E:E,'Дорожная карта'!D:D=B16)),),)"),"")</f>
        <v/>
      </c>
      <c r="I16" s="10" t="str">
        <f ca="1">IFERROR(__xludf.DUMMYFUNCTION("IFERROR(SUM(FILTER('Дорожная карта'!E:E,'Дорожная карта'!D:D=B16,'Дорожная карта'!L:L=TRUE())))"),"")</f>
        <v/>
      </c>
      <c r="J16" s="10" t="e">
        <f t="shared" ca="1" si="0"/>
        <v>#VALUE!</v>
      </c>
    </row>
    <row r="17" spans="1:10">
      <c r="A17" s="15">
        <v>15</v>
      </c>
      <c r="B17" s="44" t="s">
        <v>159</v>
      </c>
      <c r="C17" s="44" t="s">
        <v>166</v>
      </c>
      <c r="D17" s="16"/>
      <c r="E17" s="16"/>
      <c r="F17" s="12"/>
      <c r="G17" s="12"/>
      <c r="H17" s="10" t="str">
        <f ca="1">IFERROR(__xludf.DUMMYFUNCTION("IF(LEN(B17)&gt;0,IFERROR(SUM(FILTER('Дорожная карта'!E:E,'Дорожная карта'!D:D=B17)),),)"),"")</f>
        <v/>
      </c>
      <c r="I17" s="10" t="str">
        <f ca="1">IFERROR(__xludf.DUMMYFUNCTION("IFERROR(SUM(FILTER('Дорожная карта'!E:E,'Дорожная карта'!D:D=B17,'Дорожная карта'!L:L=TRUE())))"),"")</f>
        <v/>
      </c>
      <c r="J17" s="10" t="e">
        <f t="shared" ca="1" si="0"/>
        <v>#VALUE!</v>
      </c>
    </row>
    <row r="18" spans="1:10">
      <c r="A18" s="13">
        <v>16</v>
      </c>
      <c r="B18" s="44" t="s">
        <v>160</v>
      </c>
      <c r="C18" s="44" t="s">
        <v>167</v>
      </c>
      <c r="D18" s="16"/>
      <c r="E18" s="16"/>
      <c r="F18" s="12"/>
      <c r="G18" s="12"/>
      <c r="H18" s="10" t="str">
        <f ca="1">IFERROR(__xludf.DUMMYFUNCTION("IF(LEN(B18)&gt;0,IFERROR(SUM(FILTER('Дорожная карта'!E:E,'Дорожная карта'!D:D=B18)),),)"),"")</f>
        <v/>
      </c>
      <c r="I18" s="10" t="str">
        <f ca="1">IFERROR(__xludf.DUMMYFUNCTION("IFERROR(SUM(FILTER('Дорожная карта'!E:E,'Дорожная карта'!D:D=B18,'Дорожная карта'!L:L=TRUE())))"),"")</f>
        <v/>
      </c>
      <c r="J18" s="10" t="e">
        <f t="shared" ca="1" si="0"/>
        <v>#VALUE!</v>
      </c>
    </row>
    <row r="19" spans="1:10">
      <c r="A19" s="13">
        <v>17</v>
      </c>
      <c r="B19" s="45" t="s">
        <v>176</v>
      </c>
      <c r="C19" s="45" t="s">
        <v>177</v>
      </c>
      <c r="D19" s="16"/>
      <c r="E19" s="16"/>
      <c r="F19" s="12"/>
      <c r="G19" s="12"/>
      <c r="H19" s="10" t="str">
        <f ca="1">IFERROR(__xludf.DUMMYFUNCTION("IF(LEN(B19)&gt;0,IFERROR(SUM(FILTER('Дорожная карта'!E:E,'Дорожная карта'!D:D=B19)),),)"),"")</f>
        <v/>
      </c>
      <c r="I19" s="10" t="str">
        <f ca="1">IFERROR(__xludf.DUMMYFUNCTION("IFERROR(SUM(FILTER('Дорожная карта'!E:E,'Дорожная карта'!D:D=B19,'Дорожная карта'!L:L=TRUE())))"),"")</f>
        <v/>
      </c>
      <c r="J19" s="10" t="e">
        <f t="shared" ca="1" si="0"/>
        <v>#VALUE!</v>
      </c>
    </row>
    <row r="20" spans="1:10">
      <c r="A20" s="13">
        <v>18</v>
      </c>
      <c r="B20" s="44" t="s">
        <v>161</v>
      </c>
      <c r="C20" s="44" t="s">
        <v>168</v>
      </c>
      <c r="D20" s="16"/>
      <c r="E20" s="16"/>
      <c r="F20" s="12"/>
      <c r="G20" s="12"/>
      <c r="H20" s="10" t="str">
        <f ca="1">IFERROR(__xludf.DUMMYFUNCTION("IF(LEN(B20)&gt;0,IFERROR(SUM(FILTER('Дорожная карта'!E:E,'Дорожная карта'!D:D=B20)),),)"),"")</f>
        <v/>
      </c>
      <c r="I20" s="10" t="str">
        <f ca="1">IFERROR(__xludf.DUMMYFUNCTION("IFERROR(SUM(FILTER('Дорожная карта'!E:E,'Дорожная карта'!D:D=B20,'Дорожная карта'!L:L=TRUE())))"),"")</f>
        <v/>
      </c>
      <c r="J20" s="10" t="e">
        <f t="shared" ca="1" si="0"/>
        <v>#VALUE!</v>
      </c>
    </row>
    <row r="21" spans="1:10">
      <c r="A21" s="15">
        <v>19</v>
      </c>
      <c r="B21" s="46" t="s">
        <v>178</v>
      </c>
      <c r="C21" s="45" t="s">
        <v>177</v>
      </c>
      <c r="D21" s="16"/>
      <c r="E21" s="16"/>
      <c r="F21" s="12"/>
      <c r="G21" s="12"/>
      <c r="H21" s="10" t="str">
        <f ca="1">IFERROR(__xludf.DUMMYFUNCTION("IF(LEN(B21)&gt;0,IFERROR(SUM(FILTER('Дорожная карта'!E:E,'Дорожная карта'!D:D=B21)),),)"),"")</f>
        <v/>
      </c>
      <c r="I21" s="10" t="str">
        <f ca="1">IFERROR(__xludf.DUMMYFUNCTION("IFERROR(SUM(FILTER('Дорожная карта'!E:E,'Дорожная карта'!D:D=B21,'Дорожная карта'!L:L=TRUE())))"),"")</f>
        <v/>
      </c>
      <c r="J21" s="10" t="e">
        <f t="shared" ca="1" si="0"/>
        <v>#VALUE!</v>
      </c>
    </row>
    <row r="22" spans="1:10">
      <c r="A22" s="15">
        <v>20</v>
      </c>
      <c r="B22" s="44" t="s">
        <v>162</v>
      </c>
      <c r="C22" s="44" t="s">
        <v>166</v>
      </c>
      <c r="D22" s="16"/>
      <c r="E22" s="16"/>
      <c r="F22" s="12"/>
      <c r="G22" s="12"/>
      <c r="H22" s="10" t="str">
        <f ca="1">IFERROR(__xludf.DUMMYFUNCTION("IF(LEN(B22)&gt;0,IFERROR(SUM(FILTER('Дорожная карта'!E:E,'Дорожная карта'!D:D=B22)),),)"),"")</f>
        <v/>
      </c>
      <c r="I22" s="10" t="str">
        <f ca="1">IFERROR(__xludf.DUMMYFUNCTION("IFERROR(SUM(FILTER('Дорожная карта'!E:E,'Дорожная карта'!D:D=B22,'Дорожная карта'!L:L=TRUE())))"),"")</f>
        <v/>
      </c>
      <c r="J22" s="10" t="e">
        <f t="shared" ca="1" si="0"/>
        <v>#VALUE!</v>
      </c>
    </row>
    <row r="23" spans="1:10">
      <c r="A23" s="13">
        <v>21</v>
      </c>
      <c r="B23" s="44" t="s">
        <v>163</v>
      </c>
      <c r="C23" s="44" t="s">
        <v>168</v>
      </c>
      <c r="D23" s="16"/>
      <c r="E23" s="16"/>
      <c r="F23" s="12"/>
      <c r="G23" s="12"/>
      <c r="H23" s="10" t="str">
        <f ca="1">IFERROR(__xludf.DUMMYFUNCTION("IF(LEN(B23)&gt;0,IFERROR(SUM(FILTER('Дорожная карта'!E:E,'Дорожная карта'!D:D=B23)),),)"),"")</f>
        <v/>
      </c>
      <c r="I23" s="10" t="str">
        <f ca="1">IFERROR(__xludf.DUMMYFUNCTION("IFERROR(SUM(FILTER('Дорожная карта'!E:E,'Дорожная карта'!D:D=B23,'Дорожная карта'!L:L=TRUE())))"),"")</f>
        <v/>
      </c>
      <c r="J23" s="10" t="e">
        <f t="shared" ca="1" si="0"/>
        <v>#VALUE!</v>
      </c>
    </row>
    <row r="24" spans="1:10">
      <c r="A24" s="13">
        <v>22</v>
      </c>
      <c r="D24" s="16"/>
      <c r="E24" s="16"/>
      <c r="F24" s="12"/>
      <c r="G24" s="12"/>
      <c r="H24" s="10" t="str">
        <f ca="1">IFERROR(__xludf.DUMMYFUNCTION("IF(LEN(B24)&gt;0,IFERROR(SUM(FILTER('Дорожная карта'!E:E,'Дорожная карта'!D:D=B24)),),)"),"")</f>
        <v/>
      </c>
      <c r="I24" s="10" t="str">
        <f ca="1">IFERROR(__xludf.DUMMYFUNCTION("IFERROR(SUM(FILTER('Дорожная карта'!E:E,'Дорожная карта'!D:D=B24,'Дорожная карта'!L:L=TRUE())))"),"")</f>
        <v/>
      </c>
      <c r="J24" s="10" t="e">
        <f t="shared" ca="1" si="0"/>
        <v>#VALUE!</v>
      </c>
    </row>
    <row r="25" spans="1:10">
      <c r="A25" s="13">
        <v>23</v>
      </c>
      <c r="D25" s="16"/>
      <c r="E25" s="16"/>
      <c r="F25" s="12"/>
      <c r="G25" s="12"/>
      <c r="H25" s="10" t="str">
        <f ca="1">IFERROR(__xludf.DUMMYFUNCTION("IF(LEN(B25)&gt;0,IFERROR(SUM(FILTER('Дорожная карта'!E:E,'Дорожная карта'!D:D=B25)),),)"),"")</f>
        <v/>
      </c>
      <c r="I25" s="10" t="str">
        <f ca="1">IFERROR(__xludf.DUMMYFUNCTION("IFERROR(SUM(FILTER('Дорожная карта'!E:E,'Дорожная карта'!D:D=B25,'Дорожная карта'!L:L=TRUE())))"),"")</f>
        <v/>
      </c>
      <c r="J25" s="10" t="e">
        <f t="shared" ca="1" si="0"/>
        <v>#VALUE!</v>
      </c>
    </row>
    <row r="26" spans="1:10">
      <c r="A26" s="15">
        <v>24</v>
      </c>
      <c r="D26" s="16"/>
      <c r="E26" s="16"/>
      <c r="F26" s="12"/>
      <c r="G26" s="12"/>
      <c r="H26" s="10" t="str">
        <f ca="1">IFERROR(__xludf.DUMMYFUNCTION("IF(LEN(B26)&gt;0,IFERROR(SUM(FILTER('Дорожная карта'!E:E,'Дорожная карта'!D:D=B26)),),)"),"")</f>
        <v/>
      </c>
      <c r="I26" s="10" t="str">
        <f ca="1">IFERROR(__xludf.DUMMYFUNCTION("IFERROR(SUM(FILTER('Дорожная карта'!E:E,'Дорожная карта'!D:D=B26,'Дорожная карта'!L:L=TRUE())))"),"")</f>
        <v/>
      </c>
      <c r="J26" s="10" t="e">
        <f t="shared" ca="1" si="0"/>
        <v>#VALUE!</v>
      </c>
    </row>
    <row r="27" spans="1:10">
      <c r="A27" s="15">
        <v>25</v>
      </c>
      <c r="D27" s="16"/>
      <c r="E27" s="16"/>
      <c r="F27" s="12"/>
      <c r="G27" s="12"/>
      <c r="H27" s="10" t="str">
        <f ca="1">IFERROR(__xludf.DUMMYFUNCTION("IF(LEN(B27)&gt;0,IFERROR(SUM(FILTER('Дорожная карта'!E:E,'Дорожная карта'!D:D=B27)),),)"),"")</f>
        <v/>
      </c>
      <c r="I27" s="10" t="str">
        <f ca="1">IFERROR(__xludf.DUMMYFUNCTION("IFERROR(SUM(FILTER('Дорожная карта'!E:E,'Дорожная карта'!D:D=B27,'Дорожная карта'!L:L=TRUE())))"),"")</f>
        <v/>
      </c>
      <c r="J27" s="10" t="e">
        <f t="shared" ca="1" si="0"/>
        <v>#VALUE!</v>
      </c>
    </row>
    <row r="28" spans="1:10">
      <c r="A28" s="13">
        <v>26</v>
      </c>
      <c r="D28" s="16"/>
      <c r="E28" s="16"/>
      <c r="F28" s="12"/>
      <c r="G28" s="12"/>
      <c r="H28" s="10" t="str">
        <f ca="1">IFERROR(__xludf.DUMMYFUNCTION("IF(LEN(B28)&gt;0,IFERROR(SUM(FILTER('Дорожная карта'!E:E,'Дорожная карта'!D:D=B28)),),)"),"")</f>
        <v/>
      </c>
      <c r="I28" s="10" t="str">
        <f ca="1">IFERROR(__xludf.DUMMYFUNCTION("IFERROR(SUM(FILTER('Дорожная карта'!E:E,'Дорожная карта'!D:D=B28,'Дорожная карта'!L:L=TRUE())))"),"")</f>
        <v/>
      </c>
      <c r="J28" s="10" t="e">
        <f t="shared" ca="1" si="0"/>
        <v>#VALUE!</v>
      </c>
    </row>
    <row r="29" spans="1:10">
      <c r="A29" s="13">
        <v>27</v>
      </c>
      <c r="C29" s="17"/>
      <c r="D29" s="14"/>
      <c r="E29" s="11"/>
      <c r="F29" s="12"/>
      <c r="G29" s="12"/>
      <c r="H29" s="10" t="str">
        <f ca="1">IFERROR(__xludf.DUMMYFUNCTION("IF(LEN(B29)&gt;0,IFERROR(SUM(FILTER('Дорожная карта'!E:E,'Дорожная карта'!D:D=B29)),),)"),"")</f>
        <v/>
      </c>
      <c r="I29" s="10" t="str">
        <f ca="1">IFERROR(__xludf.DUMMYFUNCTION("IFERROR(SUM(FILTER('Дорожная карта'!E:E,'Дорожная карта'!D:D=B29,'Дорожная карта'!L:L=TRUE())))"),"")</f>
        <v/>
      </c>
      <c r="J29" s="10" t="e">
        <f t="shared" ca="1" si="0"/>
        <v>#VALUE!</v>
      </c>
    </row>
    <row r="30" spans="1:10">
      <c r="A30" s="13">
        <v>28</v>
      </c>
      <c r="D30" s="14"/>
      <c r="E30" s="11"/>
      <c r="F30" s="12"/>
      <c r="G30" s="12"/>
      <c r="H30" s="10" t="str">
        <f ca="1">IFERROR(__xludf.DUMMYFUNCTION("IF(LEN(B30)&gt;0,IFERROR(SUM(FILTER('Дорожная карта'!E:E,'Дорожная карта'!D:D=B30)),),)"),"")</f>
        <v/>
      </c>
      <c r="I30" s="10" t="str">
        <f ca="1">IFERROR(__xludf.DUMMYFUNCTION("IFERROR(SUM(FILTER('Дорожная карта'!E:E,'Дорожная карта'!D:D=B30,'Дорожная карта'!L:L=TRUE())))"),"")</f>
        <v/>
      </c>
      <c r="J30" s="10" t="e">
        <f t="shared" ca="1" si="0"/>
        <v>#VALUE!</v>
      </c>
    </row>
    <row r="31" spans="1:10">
      <c r="A31" s="15">
        <v>29</v>
      </c>
      <c r="D31" s="14"/>
      <c r="E31" s="11"/>
      <c r="F31" s="12"/>
      <c r="G31" s="12"/>
      <c r="H31" s="10" t="str">
        <f ca="1">IFERROR(__xludf.DUMMYFUNCTION("IF(LEN(B31)&gt;0,IFERROR(SUM(FILTER('Дорожная карта'!E:E,'Дорожная карта'!D:D=B31)),),)"),"")</f>
        <v/>
      </c>
      <c r="I31" s="10" t="str">
        <f ca="1">IFERROR(__xludf.DUMMYFUNCTION("IFERROR(SUM(FILTER('Дорожная карта'!E:E,'Дорожная карта'!D:D=B31,'Дорожная карта'!L:L=TRUE())))"),"")</f>
        <v/>
      </c>
      <c r="J31" s="10" t="e">
        <f t="shared" ca="1" si="0"/>
        <v>#VALUE!</v>
      </c>
    </row>
    <row r="32" spans="1:10">
      <c r="A32" s="15">
        <v>30</v>
      </c>
      <c r="D32" s="14"/>
      <c r="E32" s="11"/>
      <c r="F32" s="12"/>
      <c r="G32" s="12"/>
      <c r="H32" s="10" t="str">
        <f ca="1">IFERROR(__xludf.DUMMYFUNCTION("IF(LEN(B32)&gt;0,IFERROR(SUM(FILTER('Дорожная карта'!E:E,'Дорожная карта'!D:D=B32)),),)"),"")</f>
        <v/>
      </c>
      <c r="I32" s="10" t="str">
        <f ca="1">IFERROR(__xludf.DUMMYFUNCTION("IFERROR(SUM(FILTER('Дорожная карта'!E:E,'Дорожная карта'!D:D=B32,'Дорожная карта'!L:L=TRUE())))"),"")</f>
        <v/>
      </c>
      <c r="J32" s="10" t="e">
        <f t="shared" ca="1" si="0"/>
        <v>#VALUE!</v>
      </c>
    </row>
    <row r="33" spans="1:10">
      <c r="A33" s="13">
        <v>31</v>
      </c>
      <c r="D33" s="14"/>
      <c r="E33" s="11"/>
      <c r="F33" s="12"/>
      <c r="G33" s="12"/>
      <c r="H33" s="10" t="str">
        <f ca="1">IFERROR(__xludf.DUMMYFUNCTION("IF(LEN(B33)&gt;0,IFERROR(SUM(FILTER('Дорожная карта'!E:E,'Дорожная карта'!D:D=B33)),),)"),"")</f>
        <v/>
      </c>
      <c r="I33" s="10" t="str">
        <f ca="1">IFERROR(__xludf.DUMMYFUNCTION("IFERROR(SUM(FILTER('Дорожная карта'!E:E,'Дорожная карта'!D:D=B33,'Дорожная карта'!L:L=TRUE())))"),"")</f>
        <v/>
      </c>
      <c r="J33" s="10" t="e">
        <f t="shared" ca="1" si="0"/>
        <v>#VALUE!</v>
      </c>
    </row>
    <row r="34" spans="1:10">
      <c r="A34" s="13">
        <v>32</v>
      </c>
      <c r="D34" s="14"/>
      <c r="E34" s="11"/>
      <c r="F34" s="12"/>
      <c r="G34" s="12"/>
      <c r="H34" s="10" t="str">
        <f ca="1">IFERROR(__xludf.DUMMYFUNCTION("IF(LEN(B34)&gt;0,IFERROR(SUM(FILTER('Дорожная карта'!E:E,'Дорожная карта'!D:D=B34)),),)"),"")</f>
        <v/>
      </c>
      <c r="I34" s="10" t="str">
        <f ca="1">IFERROR(__xludf.DUMMYFUNCTION("IFERROR(SUM(FILTER('Дорожная карта'!E:E,'Дорожная карта'!D:D=B34,'Дорожная карта'!L:L=TRUE())))"),"")</f>
        <v/>
      </c>
      <c r="J34" s="10" t="e">
        <f t="shared" ca="1" si="0"/>
        <v>#VALUE!</v>
      </c>
    </row>
    <row r="35" spans="1:10">
      <c r="A35" s="13">
        <v>33</v>
      </c>
      <c r="D35" s="14"/>
      <c r="E35" s="11"/>
      <c r="F35" s="12"/>
      <c r="G35" s="12"/>
      <c r="H35" s="10" t="str">
        <f ca="1">IFERROR(__xludf.DUMMYFUNCTION("IF(LEN(B35)&gt;0,IFERROR(SUM(FILTER('Дорожная карта'!E:E,'Дорожная карта'!D:D=B35)),),)"),"")</f>
        <v/>
      </c>
      <c r="I35" s="10" t="str">
        <f ca="1">IFERROR(__xludf.DUMMYFUNCTION("IFERROR(SUM(FILTER('Дорожная карта'!E:E,'Дорожная карта'!D:D=B35,'Дорожная карта'!L:L=TRUE())))"),"")</f>
        <v/>
      </c>
      <c r="J35" s="10" t="e">
        <f t="shared" ca="1" si="0"/>
        <v>#VALUE!</v>
      </c>
    </row>
    <row r="36" spans="1:10">
      <c r="A36" s="15">
        <v>34</v>
      </c>
      <c r="D36" s="14"/>
      <c r="E36" s="11"/>
      <c r="F36" s="12"/>
      <c r="G36" s="12"/>
      <c r="H36" s="10" t="str">
        <f ca="1">IFERROR(__xludf.DUMMYFUNCTION("IF(LEN(B36)&gt;0,IFERROR(SUM(FILTER('Дорожная карта'!E:E,'Дорожная карта'!D:D=B36)),),)"),"")</f>
        <v/>
      </c>
      <c r="I36" s="10" t="str">
        <f ca="1">IFERROR(__xludf.DUMMYFUNCTION("IFERROR(SUM(FILTER('Дорожная карта'!E:E,'Дорожная карта'!D:D=B36,'Дорожная карта'!L:L=TRUE())))"),"")</f>
        <v/>
      </c>
      <c r="J36" s="10" t="e">
        <f t="shared" ca="1" si="0"/>
        <v>#VALUE!</v>
      </c>
    </row>
    <row r="37" spans="1:10">
      <c r="A37" s="15">
        <v>35</v>
      </c>
      <c r="D37" s="14"/>
      <c r="E37" s="11"/>
      <c r="F37" s="12"/>
      <c r="G37" s="12"/>
      <c r="H37" s="10" t="str">
        <f ca="1">IFERROR(__xludf.DUMMYFUNCTION("IF(LEN(B37)&gt;0,IFERROR(SUM(FILTER('Дорожная карта'!E:E,'Дорожная карта'!D:D=B37)),),)"),"")</f>
        <v/>
      </c>
      <c r="I37" s="10" t="str">
        <f ca="1">IFERROR(__xludf.DUMMYFUNCTION("IFERROR(SUM(FILTER('Дорожная карта'!E:E,'Дорожная карта'!D:D=B37,'Дорожная карта'!L:L=TRUE())))"),"")</f>
        <v/>
      </c>
      <c r="J37" s="10" t="e">
        <f t="shared" ca="1" si="0"/>
        <v>#VALUE!</v>
      </c>
    </row>
    <row r="38" spans="1:10">
      <c r="A38" s="13">
        <v>36</v>
      </c>
      <c r="B38" s="16"/>
      <c r="C38" s="16"/>
      <c r="D38" s="14"/>
      <c r="E38" s="11"/>
      <c r="F38" s="12"/>
      <c r="G38" s="12"/>
      <c r="H38" s="10" t="str">
        <f ca="1">IFERROR(__xludf.DUMMYFUNCTION("IF(LEN(B38)&gt;0,IFERROR(SUM(FILTER('Дорожная карта'!E:E,'Дорожная карта'!D:D=B38)),),)"),"")</f>
        <v/>
      </c>
      <c r="I38" s="10" t="str">
        <f ca="1">IFERROR(__xludf.DUMMYFUNCTION("IFERROR(SUM(FILTER('Дорожная карта'!E:E,'Дорожная карта'!D:D=B38,'Дорожная карта'!L:L=TRUE())))"),"")</f>
        <v/>
      </c>
      <c r="J38" s="10" t="e">
        <f t="shared" ca="1" si="0"/>
        <v>#VALUE!</v>
      </c>
    </row>
    <row r="39" spans="1:10">
      <c r="A39" s="13">
        <v>37</v>
      </c>
      <c r="B39" s="16"/>
      <c r="C39" s="16"/>
      <c r="D39" s="14"/>
      <c r="E39" s="11"/>
      <c r="F39" s="12"/>
      <c r="G39" s="12"/>
      <c r="H39" s="10" t="str">
        <f ca="1">IFERROR(__xludf.DUMMYFUNCTION("IF(LEN(B39)&gt;0,IFERROR(SUM(FILTER('Дорожная карта'!E:E,'Дорожная карта'!D:D=B39)),),)"),"")</f>
        <v/>
      </c>
      <c r="I39" s="10" t="str">
        <f ca="1">IFERROR(__xludf.DUMMYFUNCTION("IFERROR(SUM(FILTER('Дорожная карта'!E:E,'Дорожная карта'!D:D=B39,'Дорожная карта'!L:L=TRUE())))"),"")</f>
        <v/>
      </c>
      <c r="J39" s="10" t="e">
        <f t="shared" ca="1" si="0"/>
        <v>#VALUE!</v>
      </c>
    </row>
    <row r="40" spans="1:10">
      <c r="A40" s="13">
        <v>38</v>
      </c>
      <c r="B40" s="16"/>
      <c r="C40" s="16"/>
      <c r="D40" s="14"/>
      <c r="E40" s="11"/>
      <c r="F40" s="12"/>
      <c r="G40" s="12"/>
      <c r="H40" s="10" t="str">
        <f ca="1">IFERROR(__xludf.DUMMYFUNCTION("IF(LEN(B40)&gt;0,IFERROR(SUM(FILTER('Дорожная карта'!E:E,'Дорожная карта'!D:D=B40)),),)"),"")</f>
        <v/>
      </c>
      <c r="I40" s="10" t="str">
        <f ca="1">IFERROR(__xludf.DUMMYFUNCTION("IFERROR(SUM(FILTER('Дорожная карта'!E:E,'Дорожная карта'!D:D=B40,'Дорожная карта'!L:L=TRUE())))"),"")</f>
        <v/>
      </c>
      <c r="J40" s="10" t="e">
        <f t="shared" ca="1" si="0"/>
        <v>#VALUE!</v>
      </c>
    </row>
    <row r="41" spans="1:10">
      <c r="A41" s="15">
        <v>39</v>
      </c>
      <c r="B41" s="16"/>
      <c r="C41" s="16"/>
      <c r="D41" s="14"/>
      <c r="E41" s="11"/>
      <c r="F41" s="12"/>
      <c r="G41" s="12"/>
      <c r="H41" s="10" t="str">
        <f ca="1">IFERROR(__xludf.DUMMYFUNCTION("IF(LEN(B41)&gt;0,IFERROR(SUM(FILTER('Дорожная карта'!E:E,'Дорожная карта'!D:D=B41)),),)"),"")</f>
        <v/>
      </c>
      <c r="I41" s="10" t="str">
        <f ca="1">IFERROR(__xludf.DUMMYFUNCTION("IFERROR(SUM(FILTER('Дорожная карта'!E:E,'Дорожная карта'!D:D=B41,'Дорожная карта'!L:L=TRUE())))"),"")</f>
        <v/>
      </c>
      <c r="J41" s="10" t="e">
        <f t="shared" ca="1" si="0"/>
        <v>#VALUE!</v>
      </c>
    </row>
    <row r="42" spans="1:10">
      <c r="A42" s="15">
        <v>40</v>
      </c>
      <c r="B42" s="16"/>
      <c r="C42" s="16"/>
      <c r="D42" s="14"/>
      <c r="E42" s="11"/>
      <c r="F42" s="12"/>
      <c r="G42" s="12"/>
      <c r="H42" s="10" t="str">
        <f ca="1">IFERROR(__xludf.DUMMYFUNCTION("IF(LEN(B42)&gt;0,IFERROR(SUM(FILTER('Дорожная карта'!E:E,'Дорожная карта'!D:D=B42)),),)"),"")</f>
        <v/>
      </c>
      <c r="I42" s="10" t="str">
        <f ca="1">IFERROR(__xludf.DUMMYFUNCTION("IFERROR(SUM(FILTER('Дорожная карта'!E:E,'Дорожная карта'!D:D=B42,'Дорожная карта'!L:L=TRUE())))"),"")</f>
        <v/>
      </c>
      <c r="J42" s="10" t="e">
        <f t="shared" ca="1" si="0"/>
        <v>#VALUE!</v>
      </c>
    </row>
    <row r="43" spans="1:10">
      <c r="A43" s="13">
        <v>41</v>
      </c>
      <c r="B43" s="16"/>
      <c r="C43" s="16"/>
      <c r="D43" s="14"/>
      <c r="E43" s="11"/>
      <c r="F43" s="12"/>
      <c r="G43" s="12"/>
      <c r="H43" s="10" t="str">
        <f ca="1">IFERROR(__xludf.DUMMYFUNCTION("IF(LEN(B43)&gt;0,IFERROR(SUM(FILTER('Дорожная карта'!E:E,'Дорожная карта'!D:D=B43)),),)"),"")</f>
        <v/>
      </c>
      <c r="I43" s="10" t="str">
        <f ca="1">IFERROR(__xludf.DUMMYFUNCTION("IFERROR(SUM(FILTER('Дорожная карта'!E:E,'Дорожная карта'!D:D=B43,'Дорожная карта'!L:L=TRUE())))"),"")</f>
        <v/>
      </c>
      <c r="J43" s="10" t="e">
        <f t="shared" ca="1" si="0"/>
        <v>#VALUE!</v>
      </c>
    </row>
    <row r="44" spans="1:10">
      <c r="A44" s="13">
        <v>42</v>
      </c>
      <c r="B44" s="16"/>
      <c r="C44" s="16"/>
      <c r="D44" s="14"/>
      <c r="E44" s="11"/>
      <c r="F44" s="12"/>
      <c r="G44" s="12"/>
      <c r="H44" s="10" t="str">
        <f ca="1">IFERROR(__xludf.DUMMYFUNCTION("IF(LEN(B44)&gt;0,IFERROR(SUM(FILTER('Дорожная карта'!E:E,'Дорожная карта'!D:D=B44)),),)"),"")</f>
        <v/>
      </c>
      <c r="I44" s="10" t="str">
        <f ca="1">IFERROR(__xludf.DUMMYFUNCTION("IFERROR(SUM(FILTER('Дорожная карта'!E:E,'Дорожная карта'!D:D=B44,'Дорожная карта'!L:L=TRUE())))"),"")</f>
        <v/>
      </c>
      <c r="J44" s="10" t="e">
        <f t="shared" ca="1" si="0"/>
        <v>#VALUE!</v>
      </c>
    </row>
    <row r="45" spans="1:10">
      <c r="A45" s="13">
        <v>43</v>
      </c>
      <c r="B45" s="16"/>
      <c r="C45" s="16"/>
      <c r="D45" s="14"/>
      <c r="E45" s="11"/>
      <c r="F45" s="12"/>
      <c r="G45" s="12"/>
      <c r="H45" s="10" t="str">
        <f ca="1">IFERROR(__xludf.DUMMYFUNCTION("IF(LEN(B45)&gt;0,IFERROR(SUM(FILTER('Дорожная карта'!E:E,'Дорожная карта'!D:D=B45)),),)"),"")</f>
        <v/>
      </c>
      <c r="I45" s="10" t="str">
        <f ca="1">IFERROR(__xludf.DUMMYFUNCTION("IFERROR(SUM(FILTER('Дорожная карта'!E:E,'Дорожная карта'!D:D=B45,'Дорожная карта'!L:L=TRUE())))"),"")</f>
        <v/>
      </c>
      <c r="J45" s="10" t="e">
        <f t="shared" ca="1" si="0"/>
        <v>#VALUE!</v>
      </c>
    </row>
    <row r="46" spans="1:10">
      <c r="A46" s="15">
        <v>44</v>
      </c>
      <c r="B46" s="16"/>
      <c r="C46" s="16"/>
      <c r="D46" s="14"/>
      <c r="E46" s="11"/>
      <c r="F46" s="12"/>
      <c r="G46" s="12"/>
      <c r="H46" s="10" t="str">
        <f ca="1">IFERROR(__xludf.DUMMYFUNCTION("IF(LEN(B46)&gt;0,IFERROR(SUM(FILTER('Дорожная карта'!E:E,'Дорожная карта'!D:D=B46)),),)"),"")</f>
        <v/>
      </c>
      <c r="I46" s="10" t="str">
        <f ca="1">IFERROR(__xludf.DUMMYFUNCTION("IFERROR(SUM(FILTER('Дорожная карта'!E:E,'Дорожная карта'!D:D=B46,'Дорожная карта'!L:L=TRUE())))"),"")</f>
        <v/>
      </c>
      <c r="J46" s="10" t="e">
        <f t="shared" ca="1" si="0"/>
        <v>#VALUE!</v>
      </c>
    </row>
    <row r="47" spans="1:10">
      <c r="A47" s="15">
        <v>45</v>
      </c>
      <c r="B47" s="16"/>
      <c r="C47" s="16"/>
      <c r="D47" s="14"/>
      <c r="E47" s="11"/>
      <c r="F47" s="12"/>
      <c r="G47" s="12"/>
      <c r="H47" s="10" t="str">
        <f ca="1">IFERROR(__xludf.DUMMYFUNCTION("IF(LEN(B47)&gt;0,IFERROR(SUM(FILTER('Дорожная карта'!E:E,'Дорожная карта'!D:D=B47)),),)"),"")</f>
        <v/>
      </c>
      <c r="I47" s="10" t="str">
        <f ca="1">IFERROR(__xludf.DUMMYFUNCTION("IFERROR(SUM(FILTER('Дорожная карта'!E:E,'Дорожная карта'!D:D=B47,'Дорожная карта'!L:L=TRUE())))"),"")</f>
        <v/>
      </c>
      <c r="J47" s="10" t="e">
        <f t="shared" ca="1" si="0"/>
        <v>#VALUE!</v>
      </c>
    </row>
    <row r="48" spans="1:10">
      <c r="A48" s="13">
        <v>46</v>
      </c>
      <c r="B48" s="16"/>
      <c r="C48" s="16"/>
      <c r="D48" s="14"/>
      <c r="E48" s="11"/>
      <c r="F48" s="12"/>
      <c r="G48" s="12"/>
      <c r="H48" s="10" t="str">
        <f ca="1">IFERROR(__xludf.DUMMYFUNCTION("IF(LEN(B48)&gt;0,IFERROR(SUM(FILTER('Дорожная карта'!E:E,'Дорожная карта'!D:D=B48)),),)"),"")</f>
        <v/>
      </c>
      <c r="I48" s="10" t="str">
        <f ca="1">IFERROR(__xludf.DUMMYFUNCTION("IFERROR(SUM(FILTER('Дорожная карта'!E:E,'Дорожная карта'!D:D=B48,'Дорожная карта'!L:L=TRUE())))"),"")</f>
        <v/>
      </c>
      <c r="J48" s="10" t="e">
        <f t="shared" ca="1" si="0"/>
        <v>#VALUE!</v>
      </c>
    </row>
    <row r="49" spans="1:10">
      <c r="A49" s="13">
        <v>47</v>
      </c>
      <c r="B49" s="16"/>
      <c r="C49" s="16"/>
      <c r="D49" s="14"/>
      <c r="E49" s="11"/>
      <c r="F49" s="12"/>
      <c r="G49" s="12"/>
      <c r="H49" s="10" t="str">
        <f ca="1">IFERROR(__xludf.DUMMYFUNCTION("IF(LEN(B49)&gt;0,IFERROR(SUM(FILTER('Дорожная карта'!E:E,'Дорожная карта'!D:D=B49)),),)"),"")</f>
        <v/>
      </c>
      <c r="I49" s="10" t="str">
        <f ca="1">IFERROR(__xludf.DUMMYFUNCTION("IFERROR(SUM(FILTER('Дорожная карта'!E:E,'Дорожная карта'!D:D=B49,'Дорожная карта'!L:L=TRUE())))"),"")</f>
        <v/>
      </c>
      <c r="J49" s="10" t="e">
        <f t="shared" ca="1" si="0"/>
        <v>#VALUE!</v>
      </c>
    </row>
    <row r="50" spans="1:10">
      <c r="A50" s="13">
        <v>48</v>
      </c>
      <c r="B50" s="16"/>
      <c r="C50" s="16"/>
      <c r="D50" s="14"/>
      <c r="E50" s="11"/>
      <c r="F50" s="12"/>
      <c r="G50" s="12"/>
      <c r="H50" s="10" t="str">
        <f ca="1">IFERROR(__xludf.DUMMYFUNCTION("IF(LEN(B50)&gt;0,IFERROR(SUM(FILTER('Дорожная карта'!E:E,'Дорожная карта'!D:D=B50)),),)"),"")</f>
        <v/>
      </c>
      <c r="I50" s="10" t="str">
        <f ca="1">IFERROR(__xludf.DUMMYFUNCTION("IFERROR(SUM(FILTER('Дорожная карта'!E:E,'Дорожная карта'!D:D=B50,'Дорожная карта'!L:L=TRUE())))"),"")</f>
        <v/>
      </c>
      <c r="J50" s="10" t="e">
        <f t="shared" ca="1" si="0"/>
        <v>#VALUE!</v>
      </c>
    </row>
    <row r="51" spans="1:10">
      <c r="A51" s="15">
        <v>49</v>
      </c>
      <c r="B51" s="16"/>
      <c r="C51" s="16"/>
      <c r="D51" s="14"/>
      <c r="E51" s="11"/>
      <c r="F51" s="12"/>
      <c r="G51" s="12"/>
      <c r="H51" s="10" t="str">
        <f ca="1">IFERROR(__xludf.DUMMYFUNCTION("IF(LEN(B51)&gt;0,IFERROR(SUM(FILTER('Дорожная карта'!E:E,'Дорожная карта'!D:D=B51)),),)"),"")</f>
        <v/>
      </c>
      <c r="I51" s="10" t="str">
        <f ca="1">IFERROR(__xludf.DUMMYFUNCTION("IFERROR(SUM(FILTER('Дорожная карта'!E:E,'Дорожная карта'!D:D=B51,'Дорожная карта'!L:L=TRUE())))"),"")</f>
        <v/>
      </c>
      <c r="J51" s="10" t="e">
        <f t="shared" ca="1" si="0"/>
        <v>#VALUE!</v>
      </c>
    </row>
    <row r="52" spans="1:10">
      <c r="A52" s="15">
        <v>50</v>
      </c>
      <c r="B52" s="16"/>
      <c r="C52" s="16"/>
      <c r="D52" s="14"/>
      <c r="E52" s="11"/>
      <c r="F52" s="12"/>
      <c r="G52" s="12"/>
      <c r="H52" s="10" t="str">
        <f ca="1">IFERROR(__xludf.DUMMYFUNCTION("IF(LEN(B52)&gt;0,IFERROR(SUM(FILTER('Дорожная карта'!E:E,'Дорожная карта'!D:D=B52)),),)"),"")</f>
        <v/>
      </c>
      <c r="I52" s="10" t="str">
        <f ca="1">IFERROR(__xludf.DUMMYFUNCTION("IFERROR(SUM(FILTER('Дорожная карта'!E:E,'Дорожная карта'!D:D=B52,'Дорожная карта'!L:L=TRUE())))"),"")</f>
        <v/>
      </c>
      <c r="J52" s="10" t="e">
        <f t="shared" ca="1" si="0"/>
        <v>#VALUE!</v>
      </c>
    </row>
    <row r="53" spans="1:10">
      <c r="A53" s="13">
        <v>51</v>
      </c>
      <c r="B53" s="16"/>
      <c r="C53" s="16"/>
      <c r="D53" s="14"/>
      <c r="E53" s="11"/>
      <c r="F53" s="12"/>
      <c r="G53" s="12"/>
      <c r="H53" s="10" t="str">
        <f ca="1">IFERROR(__xludf.DUMMYFUNCTION("IF(LEN(B53)&gt;0,IFERROR(SUM(FILTER('Дорожная карта'!E:E,'Дорожная карта'!D:D=B53)),),)"),"")</f>
        <v/>
      </c>
      <c r="I53" s="10" t="str">
        <f ca="1">IFERROR(__xludf.DUMMYFUNCTION("IFERROR(SUM(FILTER('Дорожная карта'!E:E,'Дорожная карта'!D:D=B53,'Дорожная карта'!L:L=TRUE())))"),"")</f>
        <v/>
      </c>
      <c r="J53" s="10" t="e">
        <f t="shared" ca="1" si="0"/>
        <v>#VALUE!</v>
      </c>
    </row>
    <row r="54" spans="1:10">
      <c r="A54" s="13">
        <v>52</v>
      </c>
      <c r="B54" s="16"/>
      <c r="C54" s="16"/>
      <c r="D54" s="14"/>
      <c r="E54" s="11"/>
      <c r="F54" s="12"/>
      <c r="G54" s="12"/>
      <c r="H54" s="10" t="str">
        <f ca="1">IFERROR(__xludf.DUMMYFUNCTION("IF(LEN(B54)&gt;0,IFERROR(SUM(FILTER('Дорожная карта'!E:E,'Дорожная карта'!D:D=B54)),),)"),"")</f>
        <v/>
      </c>
      <c r="I54" s="10" t="str">
        <f ca="1">IFERROR(__xludf.DUMMYFUNCTION("IFERROR(SUM(FILTER('Дорожная карта'!E:E,'Дорожная карта'!D:D=B54,'Дорожная карта'!L:L=TRUE())))"),"")</f>
        <v/>
      </c>
      <c r="J54" s="10" t="e">
        <f t="shared" ca="1" si="0"/>
        <v>#VALUE!</v>
      </c>
    </row>
    <row r="55" spans="1:10">
      <c r="A55" s="13">
        <v>53</v>
      </c>
      <c r="B55" s="16"/>
      <c r="C55" s="16"/>
      <c r="D55" s="14"/>
      <c r="E55" s="11"/>
      <c r="F55" s="12"/>
      <c r="G55" s="12"/>
      <c r="H55" s="10" t="str">
        <f ca="1">IFERROR(__xludf.DUMMYFUNCTION("IF(LEN(B55)&gt;0,IFERROR(SUM(FILTER('Дорожная карта'!E:E,'Дорожная карта'!D:D=B55)),),)"),"")</f>
        <v/>
      </c>
      <c r="I55" s="10" t="str">
        <f ca="1">IFERROR(__xludf.DUMMYFUNCTION("IFERROR(SUM(FILTER('Дорожная карта'!E:E,'Дорожная карта'!D:D=B55,'Дорожная карта'!L:L=TRUE())))"),"")</f>
        <v/>
      </c>
      <c r="J55" s="10" t="e">
        <f t="shared" ca="1" si="0"/>
        <v>#VALUE!</v>
      </c>
    </row>
    <row r="56" spans="1:10">
      <c r="A56" s="15">
        <v>54</v>
      </c>
      <c r="B56" s="16"/>
      <c r="C56" s="16"/>
      <c r="D56" s="14"/>
      <c r="E56" s="11"/>
      <c r="F56" s="12"/>
      <c r="G56" s="12"/>
      <c r="H56" s="10" t="str">
        <f ca="1">IFERROR(__xludf.DUMMYFUNCTION("IF(LEN(B56)&gt;0,IFERROR(SUM(FILTER('Дорожная карта'!E:E,'Дорожная карта'!D:D=B56)),),)"),"")</f>
        <v/>
      </c>
      <c r="I56" s="10" t="str">
        <f ca="1">IFERROR(__xludf.DUMMYFUNCTION("IFERROR(SUM(FILTER('Дорожная карта'!E:E,'Дорожная карта'!D:D=B56,'Дорожная карта'!L:L=TRUE())))"),"")</f>
        <v/>
      </c>
      <c r="J56" s="10" t="e">
        <f t="shared" ca="1" si="0"/>
        <v>#VALUE!</v>
      </c>
    </row>
    <row r="57" spans="1:10">
      <c r="A57" s="15">
        <v>55</v>
      </c>
      <c r="B57" s="16"/>
      <c r="C57" s="16"/>
      <c r="D57" s="14"/>
      <c r="E57" s="11"/>
      <c r="F57" s="12"/>
      <c r="G57" s="12"/>
      <c r="H57" s="10" t="str">
        <f ca="1">IFERROR(__xludf.DUMMYFUNCTION("IF(LEN(B57)&gt;0,IFERROR(SUM(FILTER('Дорожная карта'!E:E,'Дорожная карта'!D:D=B57)),),)"),"")</f>
        <v/>
      </c>
      <c r="I57" s="10" t="str">
        <f ca="1">IFERROR(__xludf.DUMMYFUNCTION("IFERROR(SUM(FILTER('Дорожная карта'!E:E,'Дорожная карта'!D:D=B57,'Дорожная карта'!L:L=TRUE())))"),"")</f>
        <v/>
      </c>
      <c r="J57" s="10" t="e">
        <f t="shared" ca="1" si="0"/>
        <v>#VALUE!</v>
      </c>
    </row>
    <row r="58" spans="1:10">
      <c r="A58" s="13">
        <v>56</v>
      </c>
      <c r="B58" s="16"/>
      <c r="C58" s="16"/>
      <c r="D58" s="14"/>
      <c r="E58" s="11"/>
      <c r="F58" s="12"/>
      <c r="G58" s="12"/>
      <c r="H58" s="10" t="str">
        <f ca="1">IFERROR(__xludf.DUMMYFUNCTION("IF(LEN(B58)&gt;0,IFERROR(SUM(FILTER('Дорожная карта'!E:E,'Дорожная карта'!D:D=B58)),),)"),"")</f>
        <v/>
      </c>
      <c r="I58" s="10" t="str">
        <f ca="1">IFERROR(__xludf.DUMMYFUNCTION("IFERROR(SUM(FILTER('Дорожная карта'!E:E,'Дорожная карта'!D:D=B58,'Дорожная карта'!L:L=TRUE())))"),"")</f>
        <v/>
      </c>
      <c r="J58" s="10" t="e">
        <f t="shared" ca="1" si="0"/>
        <v>#VALUE!</v>
      </c>
    </row>
    <row r="59" spans="1:10">
      <c r="A59" s="13">
        <v>57</v>
      </c>
      <c r="B59" s="16"/>
      <c r="C59" s="16"/>
      <c r="D59" s="14"/>
      <c r="E59" s="11"/>
      <c r="F59" s="12"/>
      <c r="G59" s="12"/>
      <c r="H59" s="10" t="str">
        <f ca="1">IFERROR(__xludf.DUMMYFUNCTION("IF(LEN(B59)&gt;0,IFERROR(SUM(FILTER('Дорожная карта'!E:E,'Дорожная карта'!D:D=B59)),),)"),"")</f>
        <v/>
      </c>
      <c r="I59" s="10" t="str">
        <f ca="1">IFERROR(__xludf.DUMMYFUNCTION("IFERROR(SUM(FILTER('Дорожная карта'!E:E,'Дорожная карта'!D:D=B59,'Дорожная карта'!L:L=TRUE())))"),"")</f>
        <v/>
      </c>
      <c r="J59" s="10" t="e">
        <f t="shared" ca="1" si="0"/>
        <v>#VALUE!</v>
      </c>
    </row>
    <row r="60" spans="1:10">
      <c r="A60" s="13">
        <v>58</v>
      </c>
      <c r="B60" s="16"/>
      <c r="C60" s="16"/>
      <c r="D60" s="14"/>
      <c r="E60" s="11"/>
      <c r="F60" s="12"/>
      <c r="G60" s="12"/>
      <c r="H60" s="10" t="str">
        <f ca="1">IFERROR(__xludf.DUMMYFUNCTION("IF(LEN(B60)&gt;0,IFERROR(SUM(FILTER('Дорожная карта'!E:E,'Дорожная карта'!D:D=B60)),),)"),"")</f>
        <v/>
      </c>
      <c r="I60" s="10" t="str">
        <f ca="1">IFERROR(__xludf.DUMMYFUNCTION("IFERROR(SUM(FILTER('Дорожная карта'!E:E,'Дорожная карта'!D:D=B60,'Дорожная карта'!L:L=TRUE())))"),"")</f>
        <v/>
      </c>
      <c r="J60" s="10" t="e">
        <f t="shared" ca="1" si="0"/>
        <v>#VALUE!</v>
      </c>
    </row>
    <row r="61" spans="1:10">
      <c r="A61" s="15">
        <v>59</v>
      </c>
      <c r="B61" s="16"/>
      <c r="C61" s="16"/>
      <c r="D61" s="14"/>
      <c r="E61" s="11"/>
      <c r="F61" s="12"/>
      <c r="G61" s="12"/>
      <c r="H61" s="10" t="str">
        <f ca="1">IFERROR(__xludf.DUMMYFUNCTION("IF(LEN(B61)&gt;0,IFERROR(SUM(FILTER('Дорожная карта'!E:E,'Дорожная карта'!D:D=B61)),),)"),"")</f>
        <v/>
      </c>
      <c r="I61" s="10" t="str">
        <f ca="1">IFERROR(__xludf.DUMMYFUNCTION("IFERROR(SUM(FILTER('Дорожная карта'!E:E,'Дорожная карта'!D:D=B61,'Дорожная карта'!L:L=TRUE())))"),"")</f>
        <v/>
      </c>
      <c r="J61" s="10" t="e">
        <f t="shared" ca="1" si="0"/>
        <v>#VALUE!</v>
      </c>
    </row>
    <row r="62" spans="1:10">
      <c r="A62" s="15">
        <v>60</v>
      </c>
      <c r="B62" s="16"/>
      <c r="C62" s="16"/>
      <c r="D62" s="14"/>
      <c r="E62" s="11"/>
      <c r="F62" s="12"/>
      <c r="G62" s="12"/>
      <c r="H62" s="10" t="str">
        <f ca="1">IFERROR(__xludf.DUMMYFUNCTION("IF(LEN(B62)&gt;0,IFERROR(SUM(FILTER('Дорожная карта'!E:E,'Дорожная карта'!D:D=B62)),),)"),"")</f>
        <v/>
      </c>
      <c r="I62" s="10" t="str">
        <f ca="1">IFERROR(__xludf.DUMMYFUNCTION("IFERROR(SUM(FILTER('Дорожная карта'!E:E,'Дорожная карта'!D:D=B62,'Дорожная карта'!L:L=TRUE())))"),"")</f>
        <v/>
      </c>
      <c r="J62" s="10" t="e">
        <f t="shared" ca="1" si="0"/>
        <v>#VALUE!</v>
      </c>
    </row>
    <row r="63" spans="1:10">
      <c r="A63" s="13">
        <v>61</v>
      </c>
      <c r="B63" s="16"/>
      <c r="C63" s="16"/>
      <c r="D63" s="14"/>
      <c r="E63" s="11"/>
      <c r="F63" s="12"/>
      <c r="G63" s="12"/>
      <c r="H63" s="10" t="str">
        <f ca="1">IFERROR(__xludf.DUMMYFUNCTION("IF(LEN(B63)&gt;0,IFERROR(SUM(FILTER('Дорожная карта'!E:E,'Дорожная карта'!D:D=B63)),),)"),"")</f>
        <v/>
      </c>
      <c r="I63" s="10" t="str">
        <f ca="1">IFERROR(__xludf.DUMMYFUNCTION("IFERROR(SUM(FILTER('Дорожная карта'!E:E,'Дорожная карта'!D:D=B63,'Дорожная карта'!L:L=TRUE())))"),"")</f>
        <v/>
      </c>
      <c r="J63" s="10" t="e">
        <f t="shared" ca="1" si="0"/>
        <v>#VALUE!</v>
      </c>
    </row>
    <row r="64" spans="1:10">
      <c r="A64" s="13">
        <v>62</v>
      </c>
      <c r="B64" s="16"/>
      <c r="C64" s="16"/>
      <c r="D64" s="14"/>
      <c r="E64" s="11"/>
      <c r="F64" s="12"/>
      <c r="G64" s="12"/>
      <c r="H64" s="10" t="str">
        <f ca="1">IFERROR(__xludf.DUMMYFUNCTION("IF(LEN(B64)&gt;0,IFERROR(SUM(FILTER('Дорожная карта'!E:E,'Дорожная карта'!D:D=B64)),),)"),"")</f>
        <v/>
      </c>
      <c r="I64" s="10" t="str">
        <f ca="1">IFERROR(__xludf.DUMMYFUNCTION("IFERROR(SUM(FILTER('Дорожная карта'!E:E,'Дорожная карта'!D:D=B64,'Дорожная карта'!L:L=TRUE())))"),"")</f>
        <v/>
      </c>
      <c r="J64" s="10" t="e">
        <f t="shared" ca="1" si="0"/>
        <v>#VALUE!</v>
      </c>
    </row>
    <row r="65" spans="1:10">
      <c r="A65" s="13">
        <v>63</v>
      </c>
      <c r="B65" s="16"/>
      <c r="C65" s="16"/>
      <c r="D65" s="14"/>
      <c r="E65" s="11"/>
      <c r="F65" s="12"/>
      <c r="G65" s="12"/>
      <c r="H65" s="10" t="str">
        <f ca="1">IFERROR(__xludf.DUMMYFUNCTION("IF(LEN(B65)&gt;0,IFERROR(SUM(FILTER('Дорожная карта'!E:E,'Дорожная карта'!D:D=B65)),),)"),"")</f>
        <v/>
      </c>
      <c r="I65" s="10" t="str">
        <f ca="1">IFERROR(__xludf.DUMMYFUNCTION("IFERROR(SUM(FILTER('Дорожная карта'!E:E,'Дорожная карта'!D:D=B65,'Дорожная карта'!L:L=TRUE())))"),"")</f>
        <v/>
      </c>
      <c r="J65" s="10" t="e">
        <f t="shared" ca="1" si="0"/>
        <v>#VALUE!</v>
      </c>
    </row>
    <row r="66" spans="1:10">
      <c r="A66" s="15">
        <v>64</v>
      </c>
      <c r="B66" s="16"/>
      <c r="C66" s="16"/>
      <c r="D66" s="14"/>
      <c r="E66" s="11"/>
      <c r="F66" s="12"/>
      <c r="G66" s="12"/>
      <c r="H66" s="10" t="str">
        <f ca="1">IFERROR(__xludf.DUMMYFUNCTION("IF(LEN(B66)&gt;0,IFERROR(SUM(FILTER('Дорожная карта'!E:E,'Дорожная карта'!D:D=B66)),),)"),"")</f>
        <v/>
      </c>
      <c r="I66" s="10" t="str">
        <f ca="1">IFERROR(__xludf.DUMMYFUNCTION("IFERROR(SUM(FILTER('Дорожная карта'!E:E,'Дорожная карта'!D:D=B66,'Дорожная карта'!L:L=TRUE())))"),"")</f>
        <v/>
      </c>
      <c r="J66" s="10" t="e">
        <f t="shared" ca="1" si="0"/>
        <v>#VALUE!</v>
      </c>
    </row>
    <row r="67" spans="1:10">
      <c r="A67" s="15">
        <v>65</v>
      </c>
      <c r="B67" s="16"/>
      <c r="C67" s="16"/>
      <c r="D67" s="14"/>
      <c r="E67" s="11"/>
      <c r="F67" s="12"/>
      <c r="G67" s="12"/>
      <c r="H67" s="10" t="str">
        <f ca="1">IFERROR(__xludf.DUMMYFUNCTION("IF(LEN(B67)&gt;0,IFERROR(SUM(FILTER('Дорожная карта'!E:E,'Дорожная карта'!D:D=B67)),),)"),"")</f>
        <v/>
      </c>
      <c r="I67" s="10" t="str">
        <f ca="1">IFERROR(__xludf.DUMMYFUNCTION("IFERROR(SUM(FILTER('Дорожная карта'!E:E,'Дорожная карта'!D:D=B67,'Дорожная карта'!L:L=TRUE())))"),"")</f>
        <v/>
      </c>
      <c r="J67" s="10" t="e">
        <f t="shared" ca="1" si="0"/>
        <v>#VALUE!</v>
      </c>
    </row>
    <row r="68" spans="1:10">
      <c r="A68" s="13">
        <v>66</v>
      </c>
      <c r="B68" s="16"/>
      <c r="C68" s="16"/>
      <c r="D68" s="14"/>
      <c r="E68" s="11"/>
      <c r="F68" s="12"/>
      <c r="G68" s="12"/>
      <c r="H68" s="10" t="str">
        <f ca="1">IFERROR(__xludf.DUMMYFUNCTION("IF(LEN(B68)&gt;0,IFERROR(SUM(FILTER('Дорожная карта'!E:E,'Дорожная карта'!D:D=B68)),),)"),"")</f>
        <v/>
      </c>
      <c r="I68" s="10" t="str">
        <f ca="1">IFERROR(__xludf.DUMMYFUNCTION("IFERROR(SUM(FILTER('Дорожная карта'!E:E,'Дорожная карта'!D:D=B68,'Дорожная карта'!L:L=TRUE())))"),"")</f>
        <v/>
      </c>
      <c r="J68" s="10" t="e">
        <f t="shared" ca="1" si="0"/>
        <v>#VALUE!</v>
      </c>
    </row>
    <row r="69" spans="1:10">
      <c r="A69" s="13">
        <v>67</v>
      </c>
      <c r="B69" s="16"/>
      <c r="C69" s="16"/>
      <c r="D69" s="14"/>
      <c r="E69" s="11"/>
      <c r="F69" s="12"/>
      <c r="G69" s="12"/>
      <c r="H69" s="10" t="str">
        <f ca="1">IFERROR(__xludf.DUMMYFUNCTION("IF(LEN(B69)&gt;0,IFERROR(SUM(FILTER('Дорожная карта'!E:E,'Дорожная карта'!D:D=B69)),),)"),"")</f>
        <v/>
      </c>
      <c r="I69" s="10" t="str">
        <f ca="1">IFERROR(__xludf.DUMMYFUNCTION("IFERROR(SUM(FILTER('Дорожная карта'!E:E,'Дорожная карта'!D:D=B69,'Дорожная карта'!L:L=TRUE())))"),"")</f>
        <v/>
      </c>
      <c r="J69" s="10" t="e">
        <f t="shared" ca="1" si="0"/>
        <v>#VALUE!</v>
      </c>
    </row>
    <row r="70" spans="1:10">
      <c r="A70" s="13">
        <v>68</v>
      </c>
      <c r="B70" s="16"/>
      <c r="C70" s="16"/>
      <c r="D70" s="14"/>
      <c r="E70" s="11"/>
      <c r="F70" s="12"/>
      <c r="G70" s="12"/>
      <c r="H70" s="10" t="str">
        <f ca="1">IFERROR(__xludf.DUMMYFUNCTION("IF(LEN(B70)&gt;0,IFERROR(SUM(FILTER('Дорожная карта'!E:E,'Дорожная карта'!D:D=B70)),),)"),"")</f>
        <v/>
      </c>
      <c r="I70" s="10" t="str">
        <f ca="1">IFERROR(__xludf.DUMMYFUNCTION("IFERROR(SUM(FILTER('Дорожная карта'!E:E,'Дорожная карта'!D:D=B70,'Дорожная карта'!L:L=TRUE())))"),"")</f>
        <v/>
      </c>
      <c r="J70" s="10" t="e">
        <f t="shared" ca="1" si="0"/>
        <v>#VALUE!</v>
      </c>
    </row>
    <row r="71" spans="1:10">
      <c r="A71" s="15">
        <v>69</v>
      </c>
      <c r="B71" s="16"/>
      <c r="C71" s="16"/>
      <c r="D71" s="14"/>
      <c r="E71" s="11"/>
      <c r="F71" s="12"/>
      <c r="G71" s="12"/>
      <c r="H71" s="10" t="str">
        <f ca="1">IFERROR(__xludf.DUMMYFUNCTION("IF(LEN(B71)&gt;0,IFERROR(SUM(FILTER('Дорожная карта'!E:E,'Дорожная карта'!D:D=B71)),),)"),"")</f>
        <v/>
      </c>
      <c r="I71" s="10" t="str">
        <f ca="1">IFERROR(__xludf.DUMMYFUNCTION("IFERROR(SUM(FILTER('Дорожная карта'!E:E,'Дорожная карта'!D:D=B71,'Дорожная карта'!L:L=TRUE())))"),"")</f>
        <v/>
      </c>
      <c r="J71" s="10" t="e">
        <f t="shared" ca="1" si="0"/>
        <v>#VALUE!</v>
      </c>
    </row>
    <row r="72" spans="1:10">
      <c r="A72" s="15">
        <v>70</v>
      </c>
      <c r="B72" s="16"/>
      <c r="C72" s="16"/>
      <c r="D72" s="14"/>
      <c r="E72" s="11"/>
      <c r="F72" s="12"/>
      <c r="G72" s="12"/>
      <c r="H72" s="10" t="str">
        <f ca="1">IFERROR(__xludf.DUMMYFUNCTION("IF(LEN(B72)&gt;0,IFERROR(SUM(FILTER('Дорожная карта'!E:E,'Дорожная карта'!D:D=B72)),),)"),"")</f>
        <v/>
      </c>
      <c r="I72" s="10" t="str">
        <f ca="1">IFERROR(__xludf.DUMMYFUNCTION("IFERROR(SUM(FILTER('Дорожная карта'!E:E,'Дорожная карта'!D:D=B72,'Дорожная карта'!L:L=TRUE())))"),"")</f>
        <v/>
      </c>
      <c r="J72" s="10" t="e">
        <f t="shared" ca="1" si="0"/>
        <v>#VALUE!</v>
      </c>
    </row>
    <row r="73" spans="1:10">
      <c r="A73" s="13">
        <v>71</v>
      </c>
      <c r="B73" s="16"/>
      <c r="C73" s="16"/>
      <c r="D73" s="14"/>
      <c r="E73" s="11"/>
      <c r="F73" s="12"/>
      <c r="G73" s="12"/>
      <c r="H73" s="10" t="str">
        <f ca="1">IFERROR(__xludf.DUMMYFUNCTION("IF(LEN(B73)&gt;0,IFERROR(SUM(FILTER('Дорожная карта'!E:E,'Дорожная карта'!D:D=B73)),),)"),"")</f>
        <v/>
      </c>
      <c r="I73" s="10" t="str">
        <f ca="1">IFERROR(__xludf.DUMMYFUNCTION("IFERROR(SUM(FILTER('Дорожная карта'!E:E,'Дорожная карта'!D:D=B73,'Дорожная карта'!L:L=TRUE())))"),"")</f>
        <v/>
      </c>
      <c r="J73" s="10" t="e">
        <f t="shared" ca="1" si="0"/>
        <v>#VALUE!</v>
      </c>
    </row>
    <row r="74" spans="1:10">
      <c r="A74" s="13">
        <v>72</v>
      </c>
      <c r="B74" s="16"/>
      <c r="C74" s="16"/>
      <c r="D74" s="14"/>
      <c r="E74" s="11"/>
      <c r="F74" s="12"/>
      <c r="G74" s="12"/>
      <c r="H74" s="10" t="str">
        <f ca="1">IFERROR(__xludf.DUMMYFUNCTION("IF(LEN(B74)&gt;0,IFERROR(SUM(FILTER('Дорожная карта'!E:E,'Дорожная карта'!D:D=B74)),),)"),"")</f>
        <v/>
      </c>
      <c r="I74" s="10" t="str">
        <f ca="1">IFERROR(__xludf.DUMMYFUNCTION("IFERROR(SUM(FILTER('Дорожная карта'!E:E,'Дорожная карта'!D:D=B74,'Дорожная карта'!L:L=TRUE())))"),"")</f>
        <v/>
      </c>
      <c r="J74" s="10" t="e">
        <f t="shared" ca="1" si="0"/>
        <v>#VALUE!</v>
      </c>
    </row>
    <row r="75" spans="1:10">
      <c r="A75" s="13">
        <v>73</v>
      </c>
      <c r="B75" s="16"/>
      <c r="C75" s="16"/>
      <c r="D75" s="14"/>
      <c r="E75" s="11"/>
      <c r="F75" s="12"/>
      <c r="G75" s="12"/>
      <c r="H75" s="10" t="str">
        <f ca="1">IFERROR(__xludf.DUMMYFUNCTION("IF(LEN(B75)&gt;0,IFERROR(SUM(FILTER('Дорожная карта'!E:E,'Дорожная карта'!D:D=B75)),),)"),"")</f>
        <v/>
      </c>
      <c r="I75" s="10" t="str">
        <f ca="1">IFERROR(__xludf.DUMMYFUNCTION("IFERROR(SUM(FILTER('Дорожная карта'!E:E,'Дорожная карта'!D:D=B75,'Дорожная карта'!L:L=TRUE())))"),"")</f>
        <v/>
      </c>
      <c r="J75" s="10" t="e">
        <f t="shared" ca="1" si="0"/>
        <v>#VALUE!</v>
      </c>
    </row>
    <row r="76" spans="1:10">
      <c r="A76" s="15">
        <v>74</v>
      </c>
      <c r="B76" s="16"/>
      <c r="C76" s="16"/>
      <c r="D76" s="14"/>
      <c r="E76" s="11"/>
      <c r="F76" s="12"/>
      <c r="G76" s="12"/>
      <c r="H76" s="10" t="str">
        <f ca="1">IFERROR(__xludf.DUMMYFUNCTION("IF(LEN(B76)&gt;0,IFERROR(SUM(FILTER('Дорожная карта'!E:E,'Дорожная карта'!D:D=B76)),),)"),"")</f>
        <v/>
      </c>
      <c r="I76" s="10" t="str">
        <f ca="1">IFERROR(__xludf.DUMMYFUNCTION("IFERROR(SUM(FILTER('Дорожная карта'!E:E,'Дорожная карта'!D:D=B76,'Дорожная карта'!L:L=TRUE())))"),"")</f>
        <v/>
      </c>
      <c r="J76" s="10" t="e">
        <f t="shared" ca="1" si="0"/>
        <v>#VALUE!</v>
      </c>
    </row>
    <row r="77" spans="1:10">
      <c r="A77" s="15">
        <v>75</v>
      </c>
      <c r="B77" s="16"/>
      <c r="C77" s="16"/>
      <c r="D77" s="14"/>
      <c r="E77" s="11"/>
      <c r="F77" s="12"/>
      <c r="G77" s="12"/>
      <c r="H77" s="10" t="str">
        <f ca="1">IFERROR(__xludf.DUMMYFUNCTION("IF(LEN(B77)&gt;0,IFERROR(SUM(FILTER('Дорожная карта'!E:E,'Дорожная карта'!D:D=B77)),),)"),"")</f>
        <v/>
      </c>
      <c r="I77" s="10" t="str">
        <f ca="1">IFERROR(__xludf.DUMMYFUNCTION("IFERROR(SUM(FILTER('Дорожная карта'!E:E,'Дорожная карта'!D:D=B77,'Дорожная карта'!L:L=TRUE())))"),"")</f>
        <v/>
      </c>
      <c r="J77" s="10" t="e">
        <f t="shared" ca="1" si="0"/>
        <v>#VALUE!</v>
      </c>
    </row>
    <row r="78" spans="1:10">
      <c r="A78" s="13">
        <v>76</v>
      </c>
      <c r="B78" s="16"/>
      <c r="C78" s="16"/>
      <c r="D78" s="14"/>
      <c r="E78" s="11"/>
      <c r="F78" s="12"/>
      <c r="G78" s="12"/>
      <c r="H78" s="10" t="str">
        <f ca="1">IFERROR(__xludf.DUMMYFUNCTION("IF(LEN(B78)&gt;0,IFERROR(SUM(FILTER('Дорожная карта'!E:E,'Дорожная карта'!D:D=B78)),),)"),"")</f>
        <v/>
      </c>
      <c r="I78" s="10" t="str">
        <f ca="1">IFERROR(__xludf.DUMMYFUNCTION("IFERROR(SUM(FILTER('Дорожная карта'!E:E,'Дорожная карта'!D:D=B78,'Дорожная карта'!L:L=TRUE())))"),"")</f>
        <v/>
      </c>
      <c r="J78" s="10" t="e">
        <f t="shared" ca="1" si="0"/>
        <v>#VALUE!</v>
      </c>
    </row>
    <row r="79" spans="1:10">
      <c r="A79" s="13">
        <v>77</v>
      </c>
      <c r="B79" s="16"/>
      <c r="C79" s="16"/>
      <c r="D79" s="14"/>
      <c r="E79" s="11"/>
      <c r="F79" s="12"/>
      <c r="G79" s="12"/>
      <c r="H79" s="10" t="str">
        <f ca="1">IFERROR(__xludf.DUMMYFUNCTION("IF(LEN(B79)&gt;0,IFERROR(SUM(FILTER('Дорожная карта'!E:E,'Дорожная карта'!D:D=B79)),),)"),"")</f>
        <v/>
      </c>
      <c r="I79" s="10" t="str">
        <f ca="1">IFERROR(__xludf.DUMMYFUNCTION("IFERROR(SUM(FILTER('Дорожная карта'!E:E,'Дорожная карта'!D:D=B79,'Дорожная карта'!L:L=TRUE())))"),"")</f>
        <v/>
      </c>
      <c r="J79" s="10" t="e">
        <f t="shared" ca="1" si="0"/>
        <v>#VALUE!</v>
      </c>
    </row>
    <row r="80" spans="1:10">
      <c r="A80" s="13">
        <v>78</v>
      </c>
      <c r="B80" s="16"/>
      <c r="C80" s="16"/>
      <c r="D80" s="14"/>
      <c r="E80" s="11"/>
      <c r="F80" s="12"/>
      <c r="G80" s="12"/>
      <c r="H80" s="10" t="str">
        <f ca="1">IFERROR(__xludf.DUMMYFUNCTION("IF(LEN(B80)&gt;0,IFERROR(SUM(FILTER('Дорожная карта'!E:E,'Дорожная карта'!D:D=B80)),),)"),"")</f>
        <v/>
      </c>
      <c r="I80" s="10" t="str">
        <f ca="1">IFERROR(__xludf.DUMMYFUNCTION("IFERROR(SUM(FILTER('Дорожная карта'!E:E,'Дорожная карта'!D:D=B80,'Дорожная карта'!L:L=TRUE())))"),"")</f>
        <v/>
      </c>
      <c r="J80" s="10" t="e">
        <f t="shared" ca="1" si="0"/>
        <v>#VALUE!</v>
      </c>
    </row>
    <row r="81" spans="1:10">
      <c r="A81" s="15">
        <v>79</v>
      </c>
      <c r="B81" s="16"/>
      <c r="C81" s="16"/>
      <c r="D81" s="14"/>
      <c r="E81" s="11"/>
      <c r="F81" s="12"/>
      <c r="G81" s="12"/>
      <c r="H81" s="10" t="str">
        <f ca="1">IFERROR(__xludf.DUMMYFUNCTION("IF(LEN(B81)&gt;0,IFERROR(SUM(FILTER('Дорожная карта'!E:E,'Дорожная карта'!D:D=B81)),),)"),"")</f>
        <v/>
      </c>
      <c r="I81" s="10" t="str">
        <f ca="1">IFERROR(__xludf.DUMMYFUNCTION("IFERROR(SUM(FILTER('Дорожная карта'!E:E,'Дорожная карта'!D:D=B81,'Дорожная карта'!L:L=TRUE())))"),"")</f>
        <v/>
      </c>
      <c r="J81" s="10" t="e">
        <f t="shared" ca="1" si="0"/>
        <v>#VALUE!</v>
      </c>
    </row>
    <row r="82" spans="1:10">
      <c r="A82" s="15">
        <v>80</v>
      </c>
      <c r="B82" s="16"/>
      <c r="C82" s="16"/>
      <c r="D82" s="14"/>
      <c r="E82" s="11"/>
      <c r="F82" s="12"/>
      <c r="G82" s="12"/>
      <c r="H82" s="10" t="str">
        <f ca="1">IFERROR(__xludf.DUMMYFUNCTION("IF(LEN(B82)&gt;0,IFERROR(SUM(FILTER('Дорожная карта'!E:E,'Дорожная карта'!D:D=B82)),),)"),"")</f>
        <v/>
      </c>
      <c r="I82" s="10" t="str">
        <f ca="1">IFERROR(__xludf.DUMMYFUNCTION("IFERROR(SUM(FILTER('Дорожная карта'!E:E,'Дорожная карта'!D:D=B82,'Дорожная карта'!L:L=TRUE())))"),"")</f>
        <v/>
      </c>
      <c r="J82" s="10" t="e">
        <f t="shared" ca="1" si="0"/>
        <v>#VALUE!</v>
      </c>
    </row>
    <row r="83" spans="1:10">
      <c r="A83" s="13">
        <v>81</v>
      </c>
      <c r="B83" s="16"/>
      <c r="C83" s="16"/>
      <c r="D83" s="14"/>
      <c r="E83" s="11"/>
      <c r="F83" s="12"/>
      <c r="G83" s="12"/>
      <c r="H83" s="10" t="str">
        <f ca="1">IFERROR(__xludf.DUMMYFUNCTION("IF(LEN(B83)&gt;0,IFERROR(SUM(FILTER('Дорожная карта'!E:E,'Дорожная карта'!D:D=B83)),),)"),"")</f>
        <v/>
      </c>
      <c r="I83" s="10" t="str">
        <f ca="1">IFERROR(__xludf.DUMMYFUNCTION("IFERROR(SUM(FILTER('Дорожная карта'!E:E,'Дорожная карта'!D:D=B83,'Дорожная карта'!L:L=TRUE())))"),"")</f>
        <v/>
      </c>
      <c r="J83" s="10" t="e">
        <f t="shared" ca="1" si="0"/>
        <v>#VALUE!</v>
      </c>
    </row>
    <row r="84" spans="1:10">
      <c r="A84" s="13">
        <v>82</v>
      </c>
      <c r="B84" s="16"/>
      <c r="C84" s="16"/>
      <c r="D84" s="14"/>
      <c r="E84" s="11"/>
      <c r="F84" s="12"/>
      <c r="G84" s="12"/>
      <c r="H84" s="10" t="str">
        <f ca="1">IFERROR(__xludf.DUMMYFUNCTION("IF(LEN(B84)&gt;0,IFERROR(SUM(FILTER('Дорожная карта'!E:E,'Дорожная карта'!D:D=B84)),),)"),"")</f>
        <v/>
      </c>
      <c r="I84" s="10" t="str">
        <f ca="1">IFERROR(__xludf.DUMMYFUNCTION("IFERROR(SUM(FILTER('Дорожная карта'!E:E,'Дорожная карта'!D:D=B84,'Дорожная карта'!L:L=TRUE())))"),"")</f>
        <v/>
      </c>
      <c r="J84" s="10" t="e">
        <f t="shared" ca="1" si="0"/>
        <v>#VALUE!</v>
      </c>
    </row>
    <row r="85" spans="1:10">
      <c r="A85" s="13">
        <v>83</v>
      </c>
      <c r="B85" s="16"/>
      <c r="C85" s="16"/>
      <c r="D85" s="14"/>
      <c r="E85" s="11"/>
      <c r="F85" s="12"/>
      <c r="G85" s="12"/>
      <c r="H85" s="10" t="str">
        <f ca="1">IFERROR(__xludf.DUMMYFUNCTION("IF(LEN(B85)&gt;0,IFERROR(SUM(FILTER('Дорожная карта'!E:E,'Дорожная карта'!D:D=B85)),),)"),"")</f>
        <v/>
      </c>
      <c r="I85" s="10" t="str">
        <f ca="1">IFERROR(__xludf.DUMMYFUNCTION("IFERROR(SUM(FILTER('Дорожная карта'!E:E,'Дорожная карта'!D:D=B85,'Дорожная карта'!L:L=TRUE())))"),"")</f>
        <v/>
      </c>
      <c r="J85" s="10" t="e">
        <f t="shared" ca="1" si="0"/>
        <v>#VALUE!</v>
      </c>
    </row>
    <row r="86" spans="1:10">
      <c r="A86" s="15">
        <v>84</v>
      </c>
      <c r="B86" s="16"/>
      <c r="C86" s="16"/>
      <c r="D86" s="14"/>
      <c r="E86" s="11"/>
      <c r="F86" s="12"/>
      <c r="G86" s="12"/>
      <c r="H86" s="10" t="str">
        <f ca="1">IFERROR(__xludf.DUMMYFUNCTION("IF(LEN(B86)&gt;0,IFERROR(SUM(FILTER('Дорожная карта'!E:E,'Дорожная карта'!D:D=B86)),),)"),"")</f>
        <v/>
      </c>
      <c r="I86" s="10" t="str">
        <f ca="1">IFERROR(__xludf.DUMMYFUNCTION("IFERROR(SUM(FILTER('Дорожная карта'!E:E,'Дорожная карта'!D:D=B86,'Дорожная карта'!L:L=TRUE())))"),"")</f>
        <v/>
      </c>
      <c r="J86" s="10" t="e">
        <f t="shared" ca="1" si="0"/>
        <v>#VALUE!</v>
      </c>
    </row>
    <row r="87" spans="1:10">
      <c r="A87" s="15">
        <v>85</v>
      </c>
      <c r="B87" s="16"/>
      <c r="C87" s="16"/>
      <c r="D87" s="14"/>
      <c r="E87" s="11"/>
      <c r="F87" s="12"/>
      <c r="G87" s="12"/>
      <c r="H87" s="10" t="str">
        <f ca="1">IFERROR(__xludf.DUMMYFUNCTION("IF(LEN(B87)&gt;0,IFERROR(SUM(FILTER('Дорожная карта'!E:E,'Дорожная карта'!D:D=B87)),),)"),"")</f>
        <v/>
      </c>
      <c r="I87" s="10" t="str">
        <f ca="1">IFERROR(__xludf.DUMMYFUNCTION("IFERROR(SUM(FILTER('Дорожная карта'!E:E,'Дорожная карта'!D:D=B87,'Дорожная карта'!L:L=TRUE())))"),"")</f>
        <v/>
      </c>
      <c r="J87" s="10" t="e">
        <f t="shared" ca="1" si="0"/>
        <v>#VALUE!</v>
      </c>
    </row>
    <row r="88" spans="1:10">
      <c r="A88" s="13">
        <v>86</v>
      </c>
      <c r="B88" s="16"/>
      <c r="C88" s="16"/>
      <c r="D88" s="14"/>
      <c r="E88" s="11"/>
      <c r="F88" s="12"/>
      <c r="G88" s="12"/>
      <c r="H88" s="10" t="str">
        <f ca="1">IFERROR(__xludf.DUMMYFUNCTION("IF(LEN(B88)&gt;0,IFERROR(SUM(FILTER('Дорожная карта'!E:E,'Дорожная карта'!D:D=B88)),),)"),"")</f>
        <v/>
      </c>
      <c r="I88" s="10" t="str">
        <f ca="1">IFERROR(__xludf.DUMMYFUNCTION("IFERROR(SUM(FILTER('Дорожная карта'!E:E,'Дорожная карта'!D:D=B88,'Дорожная карта'!L:L=TRUE())))"),"")</f>
        <v/>
      </c>
      <c r="J88" s="10" t="e">
        <f t="shared" ca="1" si="0"/>
        <v>#VALUE!</v>
      </c>
    </row>
    <row r="89" spans="1:10">
      <c r="A89" s="13">
        <v>87</v>
      </c>
      <c r="B89" s="16"/>
      <c r="C89" s="16"/>
      <c r="D89" s="14"/>
      <c r="E89" s="11"/>
      <c r="F89" s="12"/>
      <c r="G89" s="12"/>
      <c r="H89" s="10" t="str">
        <f ca="1">IFERROR(__xludf.DUMMYFUNCTION("IF(LEN(B89)&gt;0,IFERROR(SUM(FILTER('Дорожная карта'!E:E,'Дорожная карта'!D:D=B89)),),)"),"")</f>
        <v/>
      </c>
      <c r="I89" s="10" t="str">
        <f ca="1">IFERROR(__xludf.DUMMYFUNCTION("IFERROR(SUM(FILTER('Дорожная карта'!E:E,'Дорожная карта'!D:D=B89,'Дорожная карта'!L:L=TRUE())))"),"")</f>
        <v/>
      </c>
      <c r="J89" s="10" t="e">
        <f t="shared" ca="1" si="0"/>
        <v>#VALUE!</v>
      </c>
    </row>
    <row r="90" spans="1:10">
      <c r="A90" s="13">
        <v>88</v>
      </c>
      <c r="B90" s="16"/>
      <c r="C90" s="16"/>
      <c r="D90" s="14"/>
      <c r="E90" s="11"/>
      <c r="F90" s="12"/>
      <c r="G90" s="12"/>
      <c r="H90" s="10" t="str">
        <f ca="1">IFERROR(__xludf.DUMMYFUNCTION("IF(LEN(B90)&gt;0,IFERROR(SUM(FILTER('Дорожная карта'!E:E,'Дорожная карта'!D:D=B90)),),)"),"")</f>
        <v/>
      </c>
      <c r="I90" s="10" t="str">
        <f ca="1">IFERROR(__xludf.DUMMYFUNCTION("IFERROR(SUM(FILTER('Дорожная карта'!E:E,'Дорожная карта'!D:D=B90,'Дорожная карта'!L:L=TRUE())))"),"")</f>
        <v/>
      </c>
      <c r="J90" s="10" t="e">
        <f t="shared" ca="1" si="0"/>
        <v>#VALUE!</v>
      </c>
    </row>
    <row r="91" spans="1:10">
      <c r="A91" s="15">
        <v>89</v>
      </c>
      <c r="B91" s="16"/>
      <c r="C91" s="16"/>
      <c r="D91" s="14"/>
      <c r="E91" s="11"/>
      <c r="F91" s="12"/>
      <c r="G91" s="12"/>
      <c r="H91" s="10" t="str">
        <f ca="1">IFERROR(__xludf.DUMMYFUNCTION("IF(LEN(B91)&gt;0,IFERROR(SUM(FILTER('Дорожная карта'!E:E,'Дорожная карта'!D:D=B91)),),)"),"")</f>
        <v/>
      </c>
      <c r="I91" s="10" t="str">
        <f ca="1">IFERROR(__xludf.DUMMYFUNCTION("IFERROR(SUM(FILTER('Дорожная карта'!E:E,'Дорожная карта'!D:D=B91,'Дорожная карта'!L:L=TRUE())))"),"")</f>
        <v/>
      </c>
      <c r="J91" s="10" t="e">
        <f t="shared" ca="1" si="0"/>
        <v>#VALUE!</v>
      </c>
    </row>
    <row r="92" spans="1:10">
      <c r="A92" s="15">
        <v>90</v>
      </c>
      <c r="B92" s="16"/>
      <c r="C92" s="16"/>
      <c r="D92" s="14"/>
      <c r="E92" s="11"/>
      <c r="F92" s="12"/>
      <c r="G92" s="12"/>
      <c r="H92" s="10" t="str">
        <f ca="1">IFERROR(__xludf.DUMMYFUNCTION("IF(LEN(B92)&gt;0,IFERROR(SUM(FILTER('Дорожная карта'!E:E,'Дорожная карта'!D:D=B92)),),)"),"")</f>
        <v/>
      </c>
      <c r="I92" s="10" t="str">
        <f ca="1">IFERROR(__xludf.DUMMYFUNCTION("IFERROR(SUM(FILTER('Дорожная карта'!E:E,'Дорожная карта'!D:D=B92,'Дорожная карта'!L:L=TRUE())))"),"")</f>
        <v/>
      </c>
      <c r="J92" s="10" t="e">
        <f t="shared" ca="1" si="0"/>
        <v>#VALUE!</v>
      </c>
    </row>
    <row r="93" spans="1:10">
      <c r="A93" s="13">
        <v>91</v>
      </c>
      <c r="B93" s="16"/>
      <c r="C93" s="16"/>
      <c r="D93" s="14"/>
      <c r="E93" s="11"/>
      <c r="F93" s="12"/>
      <c r="G93" s="12"/>
      <c r="H93" s="10" t="str">
        <f ca="1">IFERROR(__xludf.DUMMYFUNCTION("IF(LEN(B93)&gt;0,IFERROR(SUM(FILTER('Дорожная карта'!E:E,'Дорожная карта'!D:D=B93)),),)"),"")</f>
        <v/>
      </c>
      <c r="I93" s="10" t="str">
        <f ca="1">IFERROR(__xludf.DUMMYFUNCTION("IFERROR(SUM(FILTER('Дорожная карта'!E:E,'Дорожная карта'!D:D=B93,'Дорожная карта'!L:L=TRUE())))"),"")</f>
        <v/>
      </c>
      <c r="J93" s="10" t="e">
        <f t="shared" ca="1" si="0"/>
        <v>#VALUE!</v>
      </c>
    </row>
    <row r="94" spans="1:10">
      <c r="A94" s="13">
        <v>92</v>
      </c>
      <c r="B94" s="16"/>
      <c r="C94" s="16"/>
      <c r="D94" s="14"/>
      <c r="E94" s="11"/>
      <c r="F94" s="12"/>
      <c r="G94" s="12"/>
      <c r="H94" s="10" t="str">
        <f ca="1">IFERROR(__xludf.DUMMYFUNCTION("IF(LEN(B94)&gt;0,IFERROR(SUM(FILTER('Дорожная карта'!E:E,'Дорожная карта'!D:D=B94)),),)"),"")</f>
        <v/>
      </c>
      <c r="I94" s="10" t="str">
        <f ca="1">IFERROR(__xludf.DUMMYFUNCTION("IFERROR(SUM(FILTER('Дорожная карта'!E:E,'Дорожная карта'!D:D=B94,'Дорожная карта'!L:L=TRUE())))"),"")</f>
        <v/>
      </c>
      <c r="J94" s="10" t="e">
        <f t="shared" ca="1" si="0"/>
        <v>#VALUE!</v>
      </c>
    </row>
    <row r="95" spans="1:10">
      <c r="A95" s="13">
        <v>93</v>
      </c>
      <c r="B95" s="16"/>
      <c r="C95" s="16"/>
      <c r="D95" s="14"/>
      <c r="E95" s="11"/>
      <c r="F95" s="12"/>
      <c r="G95" s="12"/>
      <c r="H95" s="10" t="str">
        <f ca="1">IFERROR(__xludf.DUMMYFUNCTION("IF(LEN(B95)&gt;0,IFERROR(SUM(FILTER('Дорожная карта'!E:E,'Дорожная карта'!D:D=B95)),),)"),"")</f>
        <v/>
      </c>
      <c r="I95" s="10" t="str">
        <f ca="1">IFERROR(__xludf.DUMMYFUNCTION("IFERROR(SUM(FILTER('Дорожная карта'!E:E,'Дорожная карта'!D:D=B95,'Дорожная карта'!L:L=TRUE())))"),"")</f>
        <v/>
      </c>
      <c r="J95" s="10" t="e">
        <f t="shared" ca="1" si="0"/>
        <v>#VALUE!</v>
      </c>
    </row>
    <row r="96" spans="1:10">
      <c r="A96" s="15">
        <v>94</v>
      </c>
      <c r="B96" s="16"/>
      <c r="C96" s="16"/>
      <c r="D96" s="14"/>
      <c r="E96" s="11"/>
      <c r="F96" s="12"/>
      <c r="G96" s="12"/>
      <c r="H96" s="10" t="str">
        <f ca="1">IFERROR(__xludf.DUMMYFUNCTION("IF(LEN(B96)&gt;0,IFERROR(SUM(FILTER('Дорожная карта'!E:E,'Дорожная карта'!D:D=B96)),),)"),"")</f>
        <v/>
      </c>
      <c r="I96" s="10" t="str">
        <f ca="1">IFERROR(__xludf.DUMMYFUNCTION("IFERROR(SUM(FILTER('Дорожная карта'!E:E,'Дорожная карта'!D:D=B96,'Дорожная карта'!L:L=TRUE())))"),"")</f>
        <v/>
      </c>
      <c r="J96" s="10" t="e">
        <f t="shared" ca="1" si="0"/>
        <v>#VALUE!</v>
      </c>
    </row>
    <row r="97" spans="1:10">
      <c r="A97" s="15">
        <v>95</v>
      </c>
      <c r="B97" s="16"/>
      <c r="C97" s="16"/>
      <c r="D97" s="14"/>
      <c r="E97" s="11"/>
      <c r="F97" s="12"/>
      <c r="G97" s="12"/>
      <c r="H97" s="10" t="str">
        <f ca="1">IFERROR(__xludf.DUMMYFUNCTION("IF(LEN(B97)&gt;0,IFERROR(SUM(FILTER('Дорожная карта'!E:E,'Дорожная карта'!D:D=B97)),),)"),"")</f>
        <v/>
      </c>
      <c r="I97" s="10" t="str">
        <f ca="1">IFERROR(__xludf.DUMMYFUNCTION("IFERROR(SUM(FILTER('Дорожная карта'!E:E,'Дорожная карта'!D:D=B97,'Дорожная карта'!L:L=TRUE())))"),"")</f>
        <v/>
      </c>
      <c r="J97" s="10" t="e">
        <f t="shared" ca="1" si="0"/>
        <v>#VALUE!</v>
      </c>
    </row>
    <row r="98" spans="1:10">
      <c r="A98" s="13">
        <v>96</v>
      </c>
      <c r="B98" s="16"/>
      <c r="C98" s="16"/>
      <c r="D98" s="14"/>
      <c r="E98" s="11"/>
      <c r="F98" s="12"/>
      <c r="G98" s="12"/>
      <c r="H98" s="10" t="str">
        <f ca="1">IFERROR(__xludf.DUMMYFUNCTION("IF(LEN(B98)&gt;0,IFERROR(SUM(FILTER('Дорожная карта'!E:E,'Дорожная карта'!D:D=B98)),),)"),"")</f>
        <v/>
      </c>
      <c r="I98" s="10" t="str">
        <f ca="1">IFERROR(__xludf.DUMMYFUNCTION("IFERROR(SUM(FILTER('Дорожная карта'!E:E,'Дорожная карта'!D:D=B98,'Дорожная карта'!L:L=TRUE())))"),"")</f>
        <v/>
      </c>
      <c r="J98" s="10" t="e">
        <f t="shared" ca="1" si="0"/>
        <v>#VALUE!</v>
      </c>
    </row>
    <row r="99" spans="1:10">
      <c r="A99" s="13">
        <v>97</v>
      </c>
      <c r="B99" s="16"/>
      <c r="C99" s="16"/>
      <c r="D99" s="14"/>
      <c r="E99" s="11"/>
      <c r="F99" s="12"/>
      <c r="G99" s="12"/>
      <c r="H99" s="10" t="str">
        <f ca="1">IFERROR(__xludf.DUMMYFUNCTION("IF(LEN(B99)&gt;0,IFERROR(SUM(FILTER('Дорожная карта'!E:E,'Дорожная карта'!D:D=B99)),),)"),"")</f>
        <v/>
      </c>
      <c r="I99" s="10" t="str">
        <f ca="1">IFERROR(__xludf.DUMMYFUNCTION("IFERROR(SUM(FILTER('Дорожная карта'!E:E,'Дорожная карта'!D:D=B99,'Дорожная карта'!L:L=TRUE())))"),"")</f>
        <v/>
      </c>
      <c r="J99" s="10" t="e">
        <f t="shared" ca="1" si="0"/>
        <v>#VALUE!</v>
      </c>
    </row>
    <row r="100" spans="1:10">
      <c r="A100" s="13">
        <v>98</v>
      </c>
      <c r="B100" s="16"/>
      <c r="C100" s="16"/>
      <c r="D100" s="14"/>
      <c r="E100" s="11"/>
      <c r="F100" s="12"/>
      <c r="G100" s="12"/>
      <c r="H100" s="10" t="str">
        <f ca="1">IFERROR(__xludf.DUMMYFUNCTION("IF(LEN(B100)&gt;0,IFERROR(SUM(FILTER('Дорожная карта'!E:E,'Дорожная карта'!D:D=B100)),),)"),"")</f>
        <v/>
      </c>
      <c r="I100" s="10" t="str">
        <f ca="1">IFERROR(__xludf.DUMMYFUNCTION("IFERROR(SUM(FILTER('Дорожная карта'!E:E,'Дорожная карта'!D:D=B100,'Дорожная карта'!L:L=TRUE())))"),"")</f>
        <v/>
      </c>
      <c r="J100" s="10" t="e">
        <f t="shared" ca="1" si="0"/>
        <v>#VALUE!</v>
      </c>
    </row>
    <row r="101" spans="1:10">
      <c r="A101" s="15">
        <v>99</v>
      </c>
      <c r="B101" s="16"/>
      <c r="C101" s="16"/>
      <c r="D101" s="14"/>
      <c r="E101" s="11"/>
      <c r="F101" s="12"/>
      <c r="G101" s="12"/>
      <c r="H101" s="10" t="str">
        <f ca="1">IFERROR(__xludf.DUMMYFUNCTION("IF(LEN(B101)&gt;0,IFERROR(SUM(FILTER('Дорожная карта'!E:E,'Дорожная карта'!D:D=B101)),),)"),"")</f>
        <v/>
      </c>
      <c r="I101" s="10" t="str">
        <f ca="1">IFERROR(__xludf.DUMMYFUNCTION("IFERROR(SUM(FILTER('Дорожная карта'!E:E,'Дорожная карта'!D:D=B101,'Дорожная карта'!L:L=TRUE())))"),"")</f>
        <v/>
      </c>
      <c r="J101" s="10" t="e">
        <f t="shared" ca="1" si="0"/>
        <v>#VALUE!</v>
      </c>
    </row>
    <row r="102" spans="1:10">
      <c r="A102" s="15">
        <v>100</v>
      </c>
      <c r="B102" s="16"/>
      <c r="C102" s="16"/>
      <c r="D102" s="14"/>
      <c r="E102" s="11"/>
      <c r="F102" s="12"/>
      <c r="G102" s="12"/>
      <c r="H102" s="10" t="str">
        <f ca="1">IFERROR(__xludf.DUMMYFUNCTION("IF(LEN(B102)&gt;0,IFERROR(SUM(FILTER('Дорожная карта'!E:E,'Дорожная карта'!D:D=B102)),),)"),"")</f>
        <v/>
      </c>
      <c r="I102" s="10" t="str">
        <f ca="1">IFERROR(__xludf.DUMMYFUNCTION("IFERROR(SUM(FILTER('Дорожная карта'!E:E,'Дорожная карта'!D:D=B102,'Дорожная карта'!L:L=TRUE())))"),"")</f>
        <v/>
      </c>
      <c r="J102" s="10" t="e">
        <f t="shared" ca="1" si="0"/>
        <v>#VALUE!</v>
      </c>
    </row>
  </sheetData>
  <sortState xmlns:xlrd2="http://schemas.microsoft.com/office/spreadsheetml/2017/richdata2" ref="B3:C23">
    <sortCondition ref="B3:B23"/>
  </sortState>
  <mergeCells count="7">
    <mergeCell ref="F1:G1"/>
    <mergeCell ref="H1:J1"/>
    <mergeCell ref="A1:A2"/>
    <mergeCell ref="B1:B2"/>
    <mergeCell ref="C1:C2"/>
    <mergeCell ref="D1:D2"/>
    <mergeCell ref="E1:E2"/>
  </mergeCells>
  <phoneticPr fontId="18" type="noConversion"/>
  <conditionalFormatting sqref="E3:E5 E29:E102">
    <cfRule type="cellIs" dxfId="0" priority="1" operator="greaterThan">
      <formula>10</formula>
    </cfRule>
  </conditionalFormatting>
  <dataValidations count="2">
    <dataValidation type="list" allowBlank="1" showErrorMessage="1" sqref="F3:F102" xr:uid="{00000000-0002-0000-0200-000000000000}">
      <formula1>"0,1,2,3,4,5,6,7,8,9,10"</formula1>
    </dataValidation>
    <dataValidation type="list" allowBlank="1" showErrorMessage="1" sqref="D3:D102" xr:uid="{00000000-0002-0000-0200-000001000000}">
      <formula1>"Лидер проекта,Бригадир,Исполнитель,Журналист"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topLeftCell="A22" workbookViewId="0">
      <selection activeCell="A6" sqref="A6"/>
    </sheetView>
  </sheetViews>
  <sheetFormatPr defaultColWidth="12.6640625" defaultRowHeight="15.75" customHeight="1"/>
  <cols>
    <col min="1" max="1" width="44.44140625" customWidth="1"/>
    <col min="2" max="11" width="25.109375" customWidth="1"/>
  </cols>
  <sheetData>
    <row r="1" spans="1:11">
      <c r="A1" s="18" t="s">
        <v>58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</row>
    <row r="2" spans="1:11">
      <c r="A2" s="20" t="s">
        <v>59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16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>
      <c r="A4" s="16" t="s">
        <v>61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>
      <c r="A5" s="16" t="s">
        <v>62</v>
      </c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>
      <c r="A6" s="16" t="s">
        <v>63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>
      <c r="A8" s="20" t="s">
        <v>64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>
      <c r="A9" s="16" t="s">
        <v>65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>
      <c r="A10" s="16" t="s">
        <v>66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>
      <c r="A11" s="16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>
      <c r="A12" s="16" t="s">
        <v>68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>
      <c r="A13" s="22" t="s">
        <v>69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>
      <c r="A14" s="16" t="s">
        <v>70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>
      <c r="A15" s="16" t="s">
        <v>71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>
      <c r="A16" s="16" t="s">
        <v>72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s="20" t="s">
        <v>73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>
      <c r="A19" s="16" t="s">
        <v>74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>
      <c r="A20" s="16" t="s">
        <v>75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>
      <c r="A21" s="16" t="s">
        <v>76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16" t="s">
        <v>77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16" t="s">
        <v>78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16" t="s">
        <v>79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0" t="s">
        <v>80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>
      <c r="A27" s="16" t="s">
        <v>81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>
      <c r="A28" s="16" t="s">
        <v>82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16" t="s">
        <v>83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16" t="s">
        <v>84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16" t="s">
        <v>85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16" t="s">
        <v>86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>
      <c r="A33" s="22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>
      <c r="A35" s="20" t="s">
        <v>88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>
      <c r="A36" s="16" t="s">
        <v>89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>
      <c r="A37" s="16" t="s">
        <v>90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>
      <c r="A38" s="16" t="s">
        <v>91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>
      <c r="A39" s="16" t="s">
        <v>92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20" t="s">
        <v>93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>
      <c r="A42" s="16" t="s">
        <v>94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>
      <c r="A43" s="16" t="s">
        <v>95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>
      <c r="A44" s="16" t="s">
        <v>96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>
      <c r="A45" s="16" t="s">
        <v>97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>
      <c r="A47" s="20" t="s">
        <v>98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2:11"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2:11"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2:11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2:11"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2:11"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2:11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1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1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1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1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1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1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1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1"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2:11"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2:11"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2:11"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2:11"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2:11"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2:11"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2:11"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2:11"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2:11"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2:11"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2:11"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2:11"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2:11"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2:11"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2:11"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2:11"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2:11"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2:11"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2:11"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2:11"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2:11"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2:11"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2:11"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2:11"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2:11"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2:11"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2:11"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2:11"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2:11"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2:11"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2:11"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2:11"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2:11"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2:11"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2:11"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2:11"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2:11"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2:11"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2:11"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2:11"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2:11"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2:11"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2:11"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2:11"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2:11"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2:11"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2:11"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2:11"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2:11"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2:11"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2:11"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2:11"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2:11"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2:11"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2:11"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2:11"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2:11"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2:11"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2:11"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2:11"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2:11"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2:11"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2:11"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2:11"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2:11"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2:11"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2:11"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2:11"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2:11"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2:11"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2:11"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2:11"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2:11"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2:11"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2:11"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2:11"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2:11"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2:11"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2:11"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2:11"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2:11"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2:11"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2:11"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2:11"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2:11"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2:11"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2:11"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2:11"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2:11"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2:11"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2:11"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2:11"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2:11"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2:11"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2:11"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2:11"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2:11"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2:11"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2:11"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2:11"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2:11"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2:11"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2:11"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2:11"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2:11"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2:11"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2:11"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2:11"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2:11"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2:11"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2:11"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2:11"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2:11"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2:11"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2:11"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2:11"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2:11"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2:11"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2:11"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2:11"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2:11"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2:11"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2:11"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2:11"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2:11"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2:11"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2:11"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2:11"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2:11"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2:11"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2:11"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2:11"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2:11"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2:11"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2:11"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2:11"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2:11"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2:11"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2:11"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2:11"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2:11"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2:11"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2:11"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2:11"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2:11"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2:11"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2:11"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2:11"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2:11"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2:11"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2:11"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2:11"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2:11"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2:11"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2:11"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2:11"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2:11"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2:11"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2:11"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2:11"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2:11"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2:11"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2:11"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2:11"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2:11"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2:11"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2:11"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2:11"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2:11"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2:11"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2:11"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2:11"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2:11"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2:11"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2:11"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2:11"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2:11"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2:11"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2:11"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2:11"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2:11"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2:11"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2:11"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2:11"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2:11"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2:11"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2:11"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2:11"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2:11"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2:11"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2:11"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2:11"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2:11"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2:11"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2:11"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2:11"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2:11"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2:11"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2:11"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2:11"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2:11"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2:11"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2:11"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2:11"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2:11"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2:11"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2:11"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2:11"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2:11"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2:11"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2:11"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2:11"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2:11"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2:11"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2:11"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2:11"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2:11"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2:11"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2:11"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2:11"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2:11"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2:11"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2:11"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2:11"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2:11"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2:11"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2:11"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2:11"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2:11"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2:11"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2:11"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2:11"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2:11"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2:11"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2:11"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2:11"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2:11"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2:11"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2:11"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2:11"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2:11"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2:11"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2:11"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2:11"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2:11"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2:11"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2:11"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2:11"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2:11">
      <c r="B311" s="22"/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2:11">
      <c r="B312" s="22"/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2:11">
      <c r="B313" s="22"/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2:11">
      <c r="B314" s="22"/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2:11"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2:11">
      <c r="B316" s="22"/>
      <c r="C316" s="22"/>
      <c r="D316" s="22"/>
      <c r="E316" s="22"/>
      <c r="F316" s="22"/>
      <c r="G316" s="22"/>
      <c r="H316" s="22"/>
      <c r="I316" s="22"/>
      <c r="J316" s="22"/>
      <c r="K316" s="22"/>
    </row>
    <row r="317" spans="2:11">
      <c r="B317" s="22"/>
      <c r="C317" s="22"/>
      <c r="D317" s="22"/>
      <c r="E317" s="22"/>
      <c r="F317" s="22"/>
      <c r="G317" s="22"/>
      <c r="H317" s="22"/>
      <c r="I317" s="22"/>
      <c r="J317" s="22"/>
      <c r="K317" s="22"/>
    </row>
    <row r="318" spans="2:11">
      <c r="B318" s="22"/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2:11">
      <c r="B319" s="22"/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2:11">
      <c r="B320" s="22"/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2:11">
      <c r="B321" s="22"/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2:11">
      <c r="B322" s="22"/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2:11">
      <c r="B323" s="22"/>
      <c r="C323" s="22"/>
      <c r="D323" s="22"/>
      <c r="E323" s="22"/>
      <c r="F323" s="22"/>
      <c r="G323" s="22"/>
      <c r="H323" s="22"/>
      <c r="I323" s="22"/>
      <c r="J323" s="22"/>
      <c r="K323" s="22"/>
    </row>
    <row r="324" spans="2:11">
      <c r="B324" s="22"/>
      <c r="C324" s="22"/>
      <c r="D324" s="22"/>
      <c r="E324" s="22"/>
      <c r="F324" s="22"/>
      <c r="G324" s="22"/>
      <c r="H324" s="22"/>
      <c r="I324" s="22"/>
      <c r="J324" s="22"/>
      <c r="K324" s="22"/>
    </row>
    <row r="325" spans="2:11">
      <c r="B325" s="22"/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2:11">
      <c r="B326" s="22"/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2:11">
      <c r="B327" s="22"/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2:11">
      <c r="B328" s="22"/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2:11"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2:11"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spans="2:11">
      <c r="B331" s="22"/>
      <c r="C331" s="22"/>
      <c r="D331" s="22"/>
      <c r="E331" s="22"/>
      <c r="F331" s="22"/>
      <c r="G331" s="22"/>
      <c r="H331" s="22"/>
      <c r="I331" s="22"/>
      <c r="J331" s="22"/>
      <c r="K331" s="22"/>
    </row>
    <row r="332" spans="2:11">
      <c r="B332" s="22"/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2:11">
      <c r="B333" s="22"/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2:11">
      <c r="B334" s="22"/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2:11">
      <c r="B335" s="22"/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2:11">
      <c r="B336" s="22"/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2:11">
      <c r="B337" s="22"/>
      <c r="C337" s="22"/>
      <c r="D337" s="22"/>
      <c r="E337" s="22"/>
      <c r="F337" s="22"/>
      <c r="G337" s="22"/>
      <c r="H337" s="22"/>
      <c r="I337" s="22"/>
      <c r="J337" s="22"/>
      <c r="K337" s="22"/>
    </row>
    <row r="338" spans="2:11">
      <c r="B338" s="22"/>
      <c r="C338" s="22"/>
      <c r="D338" s="22"/>
      <c r="E338" s="22"/>
      <c r="F338" s="22"/>
      <c r="G338" s="22"/>
      <c r="H338" s="22"/>
      <c r="I338" s="22"/>
      <c r="J338" s="22"/>
      <c r="K338" s="22"/>
    </row>
    <row r="339" spans="2:11">
      <c r="B339" s="22"/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2:11">
      <c r="B340" s="22"/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2:11"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2:11"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2:11">
      <c r="B343" s="22"/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2:11">
      <c r="B344" s="22"/>
      <c r="C344" s="22"/>
      <c r="D344" s="22"/>
      <c r="E344" s="22"/>
      <c r="F344" s="22"/>
      <c r="G344" s="22"/>
      <c r="H344" s="22"/>
      <c r="I344" s="22"/>
      <c r="J344" s="22"/>
      <c r="K344" s="22"/>
    </row>
    <row r="345" spans="2:11">
      <c r="B345" s="22"/>
      <c r="C345" s="22"/>
      <c r="D345" s="22"/>
      <c r="E345" s="22"/>
      <c r="F345" s="22"/>
      <c r="G345" s="22"/>
      <c r="H345" s="22"/>
      <c r="I345" s="22"/>
      <c r="J345" s="22"/>
      <c r="K345" s="22"/>
    </row>
    <row r="346" spans="2:11">
      <c r="B346" s="22"/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2:11">
      <c r="B347" s="22"/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2:11">
      <c r="B348" s="22"/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2:11">
      <c r="B349" s="22"/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2:11">
      <c r="B350" s="22"/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2:11">
      <c r="B351" s="22"/>
      <c r="C351" s="22"/>
      <c r="D351" s="22"/>
      <c r="E351" s="22"/>
      <c r="F351" s="22"/>
      <c r="G351" s="22"/>
      <c r="H351" s="22"/>
      <c r="I351" s="22"/>
      <c r="J351" s="22"/>
      <c r="K351" s="22"/>
    </row>
    <row r="352" spans="2:11"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 spans="2:11"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2:11">
      <c r="B354" s="22"/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2:11">
      <c r="B355" s="22"/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2:11">
      <c r="B356" s="22"/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2:11"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2:11"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spans="2:11">
      <c r="B359" s="22"/>
      <c r="C359" s="22"/>
      <c r="D359" s="22"/>
      <c r="E359" s="22"/>
      <c r="F359" s="22"/>
      <c r="G359" s="22"/>
      <c r="H359" s="22"/>
      <c r="I359" s="22"/>
      <c r="J359" s="22"/>
      <c r="K359" s="22"/>
    </row>
    <row r="360" spans="2:11">
      <c r="B360" s="22"/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2:11">
      <c r="B361" s="22"/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2:11">
      <c r="B362" s="22"/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2:11">
      <c r="B363" s="22"/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2:11">
      <c r="B364" s="22"/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2:11"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2:11">
      <c r="B366" s="22"/>
      <c r="C366" s="22"/>
      <c r="D366" s="22"/>
      <c r="E366" s="22"/>
      <c r="F366" s="22"/>
      <c r="G366" s="22"/>
      <c r="H366" s="22"/>
      <c r="I366" s="22"/>
      <c r="J366" s="22"/>
      <c r="K366" s="22"/>
    </row>
    <row r="367" spans="2:11">
      <c r="B367" s="22"/>
      <c r="C367" s="22"/>
      <c r="D367" s="22"/>
      <c r="E367" s="22"/>
      <c r="F367" s="22"/>
      <c r="G367" s="22"/>
      <c r="H367" s="22"/>
      <c r="I367" s="22"/>
      <c r="J367" s="22"/>
      <c r="K367" s="22"/>
    </row>
    <row r="368" spans="2:11">
      <c r="B368" s="22"/>
      <c r="C368" s="22"/>
      <c r="D368" s="22"/>
      <c r="E368" s="22"/>
      <c r="F368" s="22"/>
      <c r="G368" s="22"/>
      <c r="H368" s="22"/>
      <c r="I368" s="22"/>
      <c r="J368" s="22"/>
      <c r="K368" s="22"/>
    </row>
    <row r="369" spans="2:11">
      <c r="B369" s="22"/>
      <c r="C369" s="22"/>
      <c r="D369" s="22"/>
      <c r="E369" s="22"/>
      <c r="F369" s="22"/>
      <c r="G369" s="22"/>
      <c r="H369" s="22"/>
      <c r="I369" s="22"/>
      <c r="J369" s="22"/>
      <c r="K369" s="22"/>
    </row>
    <row r="370" spans="2:11">
      <c r="B370" s="22"/>
      <c r="C370" s="22"/>
      <c r="D370" s="22"/>
      <c r="E370" s="22"/>
      <c r="F370" s="22"/>
      <c r="G370" s="22"/>
      <c r="H370" s="22"/>
      <c r="I370" s="22"/>
      <c r="J370" s="22"/>
      <c r="K370" s="22"/>
    </row>
    <row r="371" spans="2:11">
      <c r="B371" s="22"/>
      <c r="C371" s="22"/>
      <c r="D371" s="22"/>
      <c r="E371" s="22"/>
      <c r="F371" s="22"/>
      <c r="G371" s="22"/>
      <c r="H371" s="22"/>
      <c r="I371" s="22"/>
      <c r="J371" s="22"/>
      <c r="K371" s="22"/>
    </row>
    <row r="372" spans="2:11">
      <c r="B372" s="22"/>
      <c r="C372" s="22"/>
      <c r="D372" s="22"/>
      <c r="E372" s="22"/>
      <c r="F372" s="22"/>
      <c r="G372" s="22"/>
      <c r="H372" s="22"/>
      <c r="I372" s="22"/>
      <c r="J372" s="22"/>
      <c r="K372" s="22"/>
    </row>
    <row r="373" spans="2:11"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2:11">
      <c r="B374" s="22"/>
      <c r="C374" s="22"/>
      <c r="D374" s="22"/>
      <c r="E374" s="22"/>
      <c r="F374" s="22"/>
      <c r="G374" s="22"/>
      <c r="H374" s="22"/>
      <c r="I374" s="22"/>
      <c r="J374" s="22"/>
      <c r="K374" s="22"/>
    </row>
    <row r="375" spans="2:11">
      <c r="B375" s="22"/>
      <c r="C375" s="22"/>
      <c r="D375" s="22"/>
      <c r="E375" s="22"/>
      <c r="F375" s="22"/>
      <c r="G375" s="22"/>
      <c r="H375" s="22"/>
      <c r="I375" s="22"/>
      <c r="J375" s="22"/>
      <c r="K375" s="22"/>
    </row>
    <row r="376" spans="2:11">
      <c r="B376" s="22"/>
      <c r="C376" s="22"/>
      <c r="D376" s="22"/>
      <c r="E376" s="22"/>
      <c r="F376" s="22"/>
      <c r="G376" s="22"/>
      <c r="H376" s="22"/>
      <c r="I376" s="22"/>
      <c r="J376" s="22"/>
      <c r="K376" s="22"/>
    </row>
    <row r="377" spans="2:11">
      <c r="B377" s="22"/>
      <c r="C377" s="22"/>
      <c r="D377" s="22"/>
      <c r="E377" s="22"/>
      <c r="F377" s="22"/>
      <c r="G377" s="22"/>
      <c r="H377" s="22"/>
      <c r="I377" s="22"/>
      <c r="J377" s="22"/>
      <c r="K377" s="22"/>
    </row>
    <row r="378" spans="2:11">
      <c r="B378" s="22"/>
      <c r="C378" s="22"/>
      <c r="D378" s="22"/>
      <c r="E378" s="22"/>
      <c r="F378" s="22"/>
      <c r="G378" s="22"/>
      <c r="H378" s="22"/>
      <c r="I378" s="22"/>
      <c r="J378" s="22"/>
      <c r="K378" s="22"/>
    </row>
    <row r="379" spans="2:11">
      <c r="B379" s="22"/>
      <c r="C379" s="22"/>
      <c r="D379" s="22"/>
      <c r="E379" s="22"/>
      <c r="F379" s="22"/>
      <c r="G379" s="22"/>
      <c r="H379" s="22"/>
      <c r="I379" s="22"/>
      <c r="J379" s="22"/>
      <c r="K379" s="22"/>
    </row>
    <row r="380" spans="2:11"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 spans="2:11"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 spans="2:11">
      <c r="B382" s="22"/>
      <c r="C382" s="22"/>
      <c r="D382" s="22"/>
      <c r="E382" s="22"/>
      <c r="F382" s="22"/>
      <c r="G382" s="22"/>
      <c r="H382" s="22"/>
      <c r="I382" s="22"/>
      <c r="J382" s="22"/>
      <c r="K382" s="22"/>
    </row>
    <row r="383" spans="2:11">
      <c r="B383" s="22"/>
      <c r="C383" s="22"/>
      <c r="D383" s="22"/>
      <c r="E383" s="22"/>
      <c r="F383" s="22"/>
      <c r="G383" s="22"/>
      <c r="H383" s="22"/>
      <c r="I383" s="22"/>
      <c r="J383" s="22"/>
      <c r="K383" s="22"/>
    </row>
    <row r="384" spans="2:11">
      <c r="B384" s="22"/>
      <c r="C384" s="22"/>
      <c r="D384" s="22"/>
      <c r="E384" s="22"/>
      <c r="F384" s="22"/>
      <c r="G384" s="22"/>
      <c r="H384" s="22"/>
      <c r="I384" s="22"/>
      <c r="J384" s="22"/>
      <c r="K384" s="22"/>
    </row>
    <row r="385" spans="2:11"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spans="2:11"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spans="2:11">
      <c r="B387" s="22"/>
      <c r="C387" s="22"/>
      <c r="D387" s="22"/>
      <c r="E387" s="22"/>
      <c r="F387" s="22"/>
      <c r="G387" s="22"/>
      <c r="H387" s="22"/>
      <c r="I387" s="22"/>
      <c r="J387" s="22"/>
      <c r="K387" s="22"/>
    </row>
    <row r="388" spans="2:11">
      <c r="B388" s="22"/>
      <c r="C388" s="22"/>
      <c r="D388" s="22"/>
      <c r="E388" s="22"/>
      <c r="F388" s="22"/>
      <c r="G388" s="22"/>
      <c r="H388" s="22"/>
      <c r="I388" s="22"/>
      <c r="J388" s="22"/>
      <c r="K388" s="22"/>
    </row>
    <row r="389" spans="2:11">
      <c r="B389" s="22"/>
      <c r="C389" s="22"/>
      <c r="D389" s="22"/>
      <c r="E389" s="22"/>
      <c r="F389" s="22"/>
      <c r="G389" s="22"/>
      <c r="H389" s="22"/>
      <c r="I389" s="22"/>
      <c r="J389" s="22"/>
      <c r="K389" s="22"/>
    </row>
    <row r="390" spans="2:11">
      <c r="B390" s="22"/>
      <c r="C390" s="22"/>
      <c r="D390" s="22"/>
      <c r="E390" s="22"/>
      <c r="F390" s="22"/>
      <c r="G390" s="22"/>
      <c r="H390" s="22"/>
      <c r="I390" s="22"/>
      <c r="J390" s="22"/>
      <c r="K390" s="22"/>
    </row>
    <row r="391" spans="2:11">
      <c r="B391" s="22"/>
      <c r="C391" s="22"/>
      <c r="D391" s="22"/>
      <c r="E391" s="22"/>
      <c r="F391" s="22"/>
      <c r="G391" s="22"/>
      <c r="H391" s="22"/>
      <c r="I391" s="22"/>
      <c r="J391" s="22"/>
      <c r="K391" s="22"/>
    </row>
    <row r="392" spans="2:11">
      <c r="B392" s="22"/>
      <c r="C392" s="22"/>
      <c r="D392" s="22"/>
      <c r="E392" s="22"/>
      <c r="F392" s="22"/>
      <c r="G392" s="22"/>
      <c r="H392" s="22"/>
      <c r="I392" s="22"/>
      <c r="J392" s="22"/>
      <c r="K392" s="22"/>
    </row>
    <row r="393" spans="2:11">
      <c r="B393" s="22"/>
      <c r="C393" s="22"/>
      <c r="D393" s="22"/>
      <c r="E393" s="22"/>
      <c r="F393" s="22"/>
      <c r="G393" s="22"/>
      <c r="H393" s="22"/>
      <c r="I393" s="22"/>
      <c r="J393" s="22"/>
      <c r="K393" s="22"/>
    </row>
    <row r="394" spans="2:11">
      <c r="B394" s="22"/>
      <c r="C394" s="22"/>
      <c r="D394" s="22"/>
      <c r="E394" s="22"/>
      <c r="F394" s="22"/>
      <c r="G394" s="22"/>
      <c r="H394" s="22"/>
      <c r="I394" s="22"/>
      <c r="J394" s="22"/>
      <c r="K394" s="22"/>
    </row>
    <row r="395" spans="2:11">
      <c r="B395" s="22"/>
      <c r="C395" s="22"/>
      <c r="D395" s="22"/>
      <c r="E395" s="22"/>
      <c r="F395" s="22"/>
      <c r="G395" s="22"/>
      <c r="H395" s="22"/>
      <c r="I395" s="22"/>
      <c r="J395" s="22"/>
      <c r="K395" s="22"/>
    </row>
    <row r="396" spans="2:11"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2:11">
      <c r="B397" s="22"/>
      <c r="C397" s="22"/>
      <c r="D397" s="22"/>
      <c r="E397" s="22"/>
      <c r="F397" s="22"/>
      <c r="G397" s="22"/>
      <c r="H397" s="22"/>
      <c r="I397" s="22"/>
      <c r="J397" s="22"/>
      <c r="K397" s="22"/>
    </row>
    <row r="398" spans="2:11">
      <c r="B398" s="22"/>
      <c r="C398" s="22"/>
      <c r="D398" s="22"/>
      <c r="E398" s="22"/>
      <c r="F398" s="22"/>
      <c r="G398" s="22"/>
      <c r="H398" s="22"/>
      <c r="I398" s="22"/>
      <c r="J398" s="22"/>
      <c r="K398" s="22"/>
    </row>
    <row r="399" spans="2:11">
      <c r="B399" s="22"/>
      <c r="C399" s="22"/>
      <c r="D399" s="22"/>
      <c r="E399" s="22"/>
      <c r="F399" s="22"/>
      <c r="G399" s="22"/>
      <c r="H399" s="22"/>
      <c r="I399" s="22"/>
      <c r="J399" s="22"/>
      <c r="K399" s="22"/>
    </row>
    <row r="400" spans="2:11">
      <c r="B400" s="22"/>
      <c r="C400" s="22"/>
      <c r="D400" s="22"/>
      <c r="E400" s="22"/>
      <c r="F400" s="22"/>
      <c r="G400" s="22"/>
      <c r="H400" s="22"/>
      <c r="I400" s="22"/>
      <c r="J400" s="22"/>
      <c r="K400" s="22"/>
    </row>
    <row r="401" spans="2:11">
      <c r="B401" s="22"/>
      <c r="C401" s="22"/>
      <c r="D401" s="22"/>
      <c r="E401" s="22"/>
      <c r="F401" s="22"/>
      <c r="G401" s="22"/>
      <c r="H401" s="22"/>
      <c r="I401" s="22"/>
      <c r="J401" s="22"/>
      <c r="K401" s="22"/>
    </row>
    <row r="402" spans="2:11">
      <c r="B402" s="22"/>
      <c r="C402" s="22"/>
      <c r="D402" s="22"/>
      <c r="E402" s="22"/>
      <c r="F402" s="22"/>
      <c r="G402" s="22"/>
      <c r="H402" s="22"/>
      <c r="I402" s="22"/>
      <c r="J402" s="22"/>
      <c r="K402" s="22"/>
    </row>
    <row r="403" spans="2:11">
      <c r="B403" s="22"/>
      <c r="C403" s="22"/>
      <c r="D403" s="22"/>
      <c r="E403" s="22"/>
      <c r="F403" s="22"/>
      <c r="G403" s="22"/>
      <c r="H403" s="22"/>
      <c r="I403" s="22"/>
      <c r="J403" s="22"/>
      <c r="K403" s="22"/>
    </row>
    <row r="404" spans="2:11">
      <c r="B404" s="22"/>
      <c r="C404" s="22"/>
      <c r="D404" s="22"/>
      <c r="E404" s="22"/>
      <c r="F404" s="22"/>
      <c r="G404" s="22"/>
      <c r="H404" s="22"/>
      <c r="I404" s="22"/>
      <c r="J404" s="22"/>
      <c r="K404" s="22"/>
    </row>
    <row r="405" spans="2:11">
      <c r="B405" s="22"/>
      <c r="C405" s="22"/>
      <c r="D405" s="22"/>
      <c r="E405" s="22"/>
      <c r="F405" s="22"/>
      <c r="G405" s="22"/>
      <c r="H405" s="22"/>
      <c r="I405" s="22"/>
      <c r="J405" s="22"/>
      <c r="K405" s="22"/>
    </row>
    <row r="406" spans="2:11">
      <c r="B406" s="22"/>
      <c r="C406" s="22"/>
      <c r="D406" s="22"/>
      <c r="E406" s="22"/>
      <c r="F406" s="22"/>
      <c r="G406" s="22"/>
      <c r="H406" s="22"/>
      <c r="I406" s="22"/>
      <c r="J406" s="22"/>
      <c r="K406" s="22"/>
    </row>
    <row r="407" spans="2:11">
      <c r="B407" s="22"/>
      <c r="C407" s="22"/>
      <c r="D407" s="22"/>
      <c r="E407" s="22"/>
      <c r="F407" s="22"/>
      <c r="G407" s="22"/>
      <c r="H407" s="22"/>
      <c r="I407" s="22"/>
      <c r="J407" s="22"/>
      <c r="K407" s="22"/>
    </row>
    <row r="408" spans="2:11"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 spans="2:11"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 spans="2:11">
      <c r="B410" s="22"/>
      <c r="C410" s="22"/>
      <c r="D410" s="22"/>
      <c r="E410" s="22"/>
      <c r="F410" s="22"/>
      <c r="G410" s="22"/>
      <c r="H410" s="22"/>
      <c r="I410" s="22"/>
      <c r="J410" s="22"/>
      <c r="K410" s="22"/>
    </row>
    <row r="411" spans="2:11">
      <c r="B411" s="22"/>
      <c r="C411" s="22"/>
      <c r="D411" s="22"/>
      <c r="E411" s="22"/>
      <c r="F411" s="22"/>
      <c r="G411" s="22"/>
      <c r="H411" s="22"/>
      <c r="I411" s="22"/>
      <c r="J411" s="22"/>
      <c r="K411" s="22"/>
    </row>
    <row r="412" spans="2:11">
      <c r="B412" s="22"/>
      <c r="C412" s="22"/>
      <c r="D412" s="22"/>
      <c r="E412" s="22"/>
      <c r="F412" s="22"/>
      <c r="G412" s="22"/>
      <c r="H412" s="22"/>
      <c r="I412" s="22"/>
      <c r="J412" s="22"/>
      <c r="K412" s="22"/>
    </row>
    <row r="413" spans="2:11"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2:11"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2:11"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2:11">
      <c r="B416" s="22"/>
      <c r="C416" s="22"/>
      <c r="D416" s="22"/>
      <c r="E416" s="22"/>
      <c r="F416" s="22"/>
      <c r="G416" s="22"/>
      <c r="H416" s="22"/>
      <c r="I416" s="22"/>
      <c r="J416" s="22"/>
      <c r="K416" s="22"/>
    </row>
    <row r="417" spans="2:11">
      <c r="B417" s="22"/>
      <c r="C417" s="22"/>
      <c r="D417" s="22"/>
      <c r="E417" s="22"/>
      <c r="F417" s="22"/>
      <c r="G417" s="22"/>
      <c r="H417" s="22"/>
      <c r="I417" s="22"/>
      <c r="J417" s="22"/>
      <c r="K417" s="22"/>
    </row>
    <row r="418" spans="2:11">
      <c r="B418" s="22"/>
      <c r="C418" s="22"/>
      <c r="D418" s="22"/>
      <c r="E418" s="22"/>
      <c r="F418" s="22"/>
      <c r="G418" s="22"/>
      <c r="H418" s="22"/>
      <c r="I418" s="22"/>
      <c r="J418" s="22"/>
      <c r="K418" s="22"/>
    </row>
    <row r="419" spans="2:11">
      <c r="B419" s="22"/>
      <c r="C419" s="22"/>
      <c r="D419" s="22"/>
      <c r="E419" s="22"/>
      <c r="F419" s="22"/>
      <c r="G419" s="22"/>
      <c r="H419" s="22"/>
      <c r="I419" s="22"/>
      <c r="J419" s="22"/>
      <c r="K419" s="22"/>
    </row>
    <row r="420" spans="2:11">
      <c r="B420" s="22"/>
      <c r="C420" s="22"/>
      <c r="D420" s="22"/>
      <c r="E420" s="22"/>
      <c r="F420" s="22"/>
      <c r="G420" s="22"/>
      <c r="H420" s="22"/>
      <c r="I420" s="22"/>
      <c r="J420" s="22"/>
      <c r="K420" s="22"/>
    </row>
    <row r="421" spans="2:11">
      <c r="B421" s="22"/>
      <c r="C421" s="22"/>
      <c r="D421" s="22"/>
      <c r="E421" s="22"/>
      <c r="F421" s="22"/>
      <c r="G421" s="22"/>
      <c r="H421" s="22"/>
      <c r="I421" s="22"/>
      <c r="J421" s="22"/>
      <c r="K421" s="22"/>
    </row>
    <row r="422" spans="2:11">
      <c r="B422" s="22"/>
      <c r="C422" s="22"/>
      <c r="D422" s="22"/>
      <c r="E422" s="22"/>
      <c r="F422" s="22"/>
      <c r="G422" s="22"/>
      <c r="H422" s="22"/>
      <c r="I422" s="22"/>
      <c r="J422" s="22"/>
      <c r="K422" s="22"/>
    </row>
    <row r="423" spans="2:11">
      <c r="B423" s="22"/>
      <c r="C423" s="22"/>
      <c r="D423" s="22"/>
      <c r="E423" s="22"/>
      <c r="F423" s="22"/>
      <c r="G423" s="22"/>
      <c r="H423" s="22"/>
      <c r="I423" s="22"/>
      <c r="J423" s="22"/>
      <c r="K423" s="22"/>
    </row>
    <row r="424" spans="2:11">
      <c r="B424" s="22"/>
      <c r="C424" s="22"/>
      <c r="D424" s="22"/>
      <c r="E424" s="22"/>
      <c r="F424" s="22"/>
      <c r="G424" s="22"/>
      <c r="H424" s="22"/>
      <c r="I424" s="22"/>
      <c r="J424" s="22"/>
      <c r="K424" s="22"/>
    </row>
    <row r="425" spans="2:11">
      <c r="B425" s="22"/>
      <c r="C425" s="22"/>
      <c r="D425" s="22"/>
      <c r="E425" s="22"/>
      <c r="F425" s="22"/>
      <c r="G425" s="22"/>
      <c r="H425" s="22"/>
      <c r="I425" s="22"/>
      <c r="J425" s="22"/>
      <c r="K425" s="22"/>
    </row>
    <row r="426" spans="2:11">
      <c r="B426" s="22"/>
      <c r="C426" s="22"/>
      <c r="D426" s="22"/>
      <c r="E426" s="22"/>
      <c r="F426" s="22"/>
      <c r="G426" s="22"/>
      <c r="H426" s="22"/>
      <c r="I426" s="22"/>
      <c r="J426" s="22"/>
      <c r="K426" s="22"/>
    </row>
    <row r="427" spans="2:11">
      <c r="B427" s="22"/>
      <c r="C427" s="22"/>
      <c r="D427" s="22"/>
      <c r="E427" s="22"/>
      <c r="F427" s="22"/>
      <c r="G427" s="22"/>
      <c r="H427" s="22"/>
      <c r="I427" s="22"/>
      <c r="J427" s="22"/>
      <c r="K427" s="22"/>
    </row>
    <row r="428" spans="2:11">
      <c r="B428" s="22"/>
      <c r="C428" s="22"/>
      <c r="D428" s="22"/>
      <c r="E428" s="22"/>
      <c r="F428" s="22"/>
      <c r="G428" s="22"/>
      <c r="H428" s="22"/>
      <c r="I428" s="22"/>
      <c r="J428" s="22"/>
      <c r="K428" s="22"/>
    </row>
    <row r="429" spans="2:11">
      <c r="B429" s="22"/>
      <c r="C429" s="22"/>
      <c r="D429" s="22"/>
      <c r="E429" s="22"/>
      <c r="F429" s="22"/>
      <c r="G429" s="22"/>
      <c r="H429" s="22"/>
      <c r="I429" s="22"/>
      <c r="J429" s="22"/>
      <c r="K429" s="22"/>
    </row>
    <row r="430" spans="2:11">
      <c r="B430" s="22"/>
      <c r="C430" s="22"/>
      <c r="D430" s="22"/>
      <c r="E430" s="22"/>
      <c r="F430" s="22"/>
      <c r="G430" s="22"/>
      <c r="H430" s="22"/>
      <c r="I430" s="22"/>
      <c r="J430" s="22"/>
      <c r="K430" s="22"/>
    </row>
    <row r="431" spans="2:11">
      <c r="B431" s="22"/>
      <c r="C431" s="22"/>
      <c r="D431" s="22"/>
      <c r="E431" s="22"/>
      <c r="F431" s="22"/>
      <c r="G431" s="22"/>
      <c r="H431" s="22"/>
      <c r="I431" s="22"/>
      <c r="J431" s="22"/>
      <c r="K431" s="22"/>
    </row>
    <row r="432" spans="2:11">
      <c r="B432" s="22"/>
      <c r="C432" s="22"/>
      <c r="D432" s="22"/>
      <c r="E432" s="22"/>
      <c r="F432" s="22"/>
      <c r="G432" s="22"/>
      <c r="H432" s="22"/>
      <c r="I432" s="22"/>
      <c r="J432" s="22"/>
      <c r="K432" s="22"/>
    </row>
    <row r="433" spans="2:11">
      <c r="B433" s="22"/>
      <c r="C433" s="22"/>
      <c r="D433" s="22"/>
      <c r="E433" s="22"/>
      <c r="F433" s="22"/>
      <c r="G433" s="22"/>
      <c r="H433" s="22"/>
      <c r="I433" s="22"/>
      <c r="J433" s="22"/>
      <c r="K433" s="22"/>
    </row>
    <row r="434" spans="2:11">
      <c r="B434" s="22"/>
      <c r="C434" s="22"/>
      <c r="D434" s="22"/>
      <c r="E434" s="22"/>
      <c r="F434" s="22"/>
      <c r="G434" s="22"/>
      <c r="H434" s="22"/>
      <c r="I434" s="22"/>
      <c r="J434" s="22"/>
      <c r="K434" s="22"/>
    </row>
    <row r="435" spans="2:11">
      <c r="B435" s="22"/>
      <c r="C435" s="22"/>
      <c r="D435" s="22"/>
      <c r="E435" s="22"/>
      <c r="F435" s="22"/>
      <c r="G435" s="22"/>
      <c r="H435" s="22"/>
      <c r="I435" s="22"/>
      <c r="J435" s="22"/>
      <c r="K435" s="22"/>
    </row>
    <row r="436" spans="2:11"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 spans="2:11"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 spans="2:11">
      <c r="B438" s="22"/>
      <c r="C438" s="22"/>
      <c r="D438" s="22"/>
      <c r="E438" s="22"/>
      <c r="F438" s="22"/>
      <c r="G438" s="22"/>
      <c r="H438" s="22"/>
      <c r="I438" s="22"/>
      <c r="J438" s="22"/>
      <c r="K438" s="22"/>
    </row>
    <row r="439" spans="2:11">
      <c r="B439" s="22"/>
      <c r="C439" s="22"/>
      <c r="D439" s="22"/>
      <c r="E439" s="22"/>
      <c r="F439" s="22"/>
      <c r="G439" s="22"/>
      <c r="H439" s="22"/>
      <c r="I439" s="22"/>
      <c r="J439" s="22"/>
      <c r="K439" s="22"/>
    </row>
    <row r="440" spans="2:11">
      <c r="B440" s="22"/>
      <c r="C440" s="22"/>
      <c r="D440" s="22"/>
      <c r="E440" s="22"/>
      <c r="F440" s="22"/>
      <c r="G440" s="22"/>
      <c r="H440" s="22"/>
      <c r="I440" s="22"/>
      <c r="J440" s="22"/>
      <c r="K440" s="22"/>
    </row>
    <row r="441" spans="2:11"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spans="2:11"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spans="2:11">
      <c r="B443" s="22"/>
      <c r="C443" s="22"/>
      <c r="D443" s="22"/>
      <c r="E443" s="22"/>
      <c r="F443" s="22"/>
      <c r="G443" s="22"/>
      <c r="H443" s="22"/>
      <c r="I443" s="22"/>
      <c r="J443" s="22"/>
      <c r="K443" s="22"/>
    </row>
    <row r="444" spans="2:11">
      <c r="B444" s="22"/>
      <c r="C444" s="22"/>
      <c r="D444" s="22"/>
      <c r="E444" s="22"/>
      <c r="F444" s="22"/>
      <c r="G444" s="22"/>
      <c r="H444" s="22"/>
      <c r="I444" s="22"/>
      <c r="J444" s="22"/>
      <c r="K444" s="22"/>
    </row>
    <row r="445" spans="2:11">
      <c r="B445" s="22"/>
      <c r="C445" s="22"/>
      <c r="D445" s="22"/>
      <c r="E445" s="22"/>
      <c r="F445" s="22"/>
      <c r="G445" s="22"/>
      <c r="H445" s="22"/>
      <c r="I445" s="22"/>
      <c r="J445" s="22"/>
      <c r="K445" s="22"/>
    </row>
    <row r="446" spans="2:11">
      <c r="B446" s="22"/>
      <c r="C446" s="22"/>
      <c r="D446" s="22"/>
      <c r="E446" s="22"/>
      <c r="F446" s="22"/>
      <c r="G446" s="22"/>
      <c r="H446" s="22"/>
      <c r="I446" s="22"/>
      <c r="J446" s="22"/>
      <c r="K446" s="22"/>
    </row>
    <row r="447" spans="2:11">
      <c r="B447" s="22"/>
      <c r="C447" s="22"/>
      <c r="D447" s="22"/>
      <c r="E447" s="22"/>
      <c r="F447" s="22"/>
      <c r="G447" s="22"/>
      <c r="H447" s="22"/>
      <c r="I447" s="22"/>
      <c r="J447" s="22"/>
      <c r="K447" s="22"/>
    </row>
    <row r="448" spans="2:11">
      <c r="B448" s="22"/>
      <c r="C448" s="22"/>
      <c r="D448" s="22"/>
      <c r="E448" s="22"/>
      <c r="F448" s="22"/>
      <c r="G448" s="22"/>
      <c r="H448" s="22"/>
      <c r="I448" s="22"/>
      <c r="J448" s="22"/>
      <c r="K448" s="22"/>
    </row>
    <row r="449" spans="2:11">
      <c r="B449" s="22"/>
      <c r="C449" s="22"/>
      <c r="D449" s="22"/>
      <c r="E449" s="22"/>
      <c r="F449" s="22"/>
      <c r="G449" s="22"/>
      <c r="H449" s="22"/>
      <c r="I449" s="22"/>
      <c r="J449" s="22"/>
      <c r="K449" s="22"/>
    </row>
    <row r="450" spans="2:11">
      <c r="B450" s="22"/>
      <c r="C450" s="22"/>
      <c r="D450" s="22"/>
      <c r="E450" s="22"/>
      <c r="F450" s="22"/>
      <c r="G450" s="22"/>
      <c r="H450" s="22"/>
      <c r="I450" s="22"/>
      <c r="J450" s="22"/>
      <c r="K450" s="22"/>
    </row>
    <row r="451" spans="2:11">
      <c r="B451" s="22"/>
      <c r="C451" s="22"/>
      <c r="D451" s="22"/>
      <c r="E451" s="22"/>
      <c r="F451" s="22"/>
      <c r="G451" s="22"/>
      <c r="H451" s="22"/>
      <c r="I451" s="22"/>
      <c r="J451" s="22"/>
      <c r="K451" s="22"/>
    </row>
    <row r="452" spans="2:11">
      <c r="B452" s="22"/>
      <c r="C452" s="22"/>
      <c r="D452" s="22"/>
      <c r="E452" s="22"/>
      <c r="F452" s="22"/>
      <c r="G452" s="22"/>
      <c r="H452" s="22"/>
      <c r="I452" s="22"/>
      <c r="J452" s="22"/>
      <c r="K452" s="22"/>
    </row>
    <row r="453" spans="2:11">
      <c r="B453" s="22"/>
      <c r="C453" s="22"/>
      <c r="D453" s="22"/>
      <c r="E453" s="22"/>
      <c r="F453" s="22"/>
      <c r="G453" s="22"/>
      <c r="H453" s="22"/>
      <c r="I453" s="22"/>
      <c r="J453" s="22"/>
      <c r="K453" s="22"/>
    </row>
    <row r="454" spans="2:11">
      <c r="B454" s="22"/>
      <c r="C454" s="22"/>
      <c r="D454" s="22"/>
      <c r="E454" s="22"/>
      <c r="F454" s="22"/>
      <c r="G454" s="22"/>
      <c r="H454" s="22"/>
      <c r="I454" s="22"/>
      <c r="J454" s="22"/>
      <c r="K454" s="22"/>
    </row>
    <row r="455" spans="2:11">
      <c r="B455" s="22"/>
      <c r="C455" s="22"/>
      <c r="D455" s="22"/>
      <c r="E455" s="22"/>
      <c r="F455" s="22"/>
      <c r="G455" s="22"/>
      <c r="H455" s="22"/>
      <c r="I455" s="22"/>
      <c r="J455" s="22"/>
      <c r="K455" s="22"/>
    </row>
    <row r="456" spans="2:11">
      <c r="B456" s="22"/>
      <c r="C456" s="22"/>
      <c r="D456" s="22"/>
      <c r="E456" s="22"/>
      <c r="F456" s="22"/>
      <c r="G456" s="22"/>
      <c r="H456" s="22"/>
      <c r="I456" s="22"/>
      <c r="J456" s="22"/>
      <c r="K456" s="22"/>
    </row>
    <row r="457" spans="2:11">
      <c r="B457" s="22"/>
      <c r="C457" s="22"/>
      <c r="D457" s="22"/>
      <c r="E457" s="22"/>
      <c r="F457" s="22"/>
      <c r="G457" s="22"/>
      <c r="H457" s="22"/>
      <c r="I457" s="22"/>
      <c r="J457" s="22"/>
      <c r="K457" s="22"/>
    </row>
    <row r="458" spans="2:11">
      <c r="B458" s="22"/>
      <c r="C458" s="22"/>
      <c r="D458" s="22"/>
      <c r="E458" s="22"/>
      <c r="F458" s="22"/>
      <c r="G458" s="22"/>
      <c r="H458" s="22"/>
      <c r="I458" s="22"/>
      <c r="J458" s="22"/>
      <c r="K458" s="22"/>
    </row>
    <row r="459" spans="2:11">
      <c r="B459" s="22"/>
      <c r="C459" s="22"/>
      <c r="D459" s="22"/>
      <c r="E459" s="22"/>
      <c r="F459" s="22"/>
      <c r="G459" s="22"/>
      <c r="H459" s="22"/>
      <c r="I459" s="22"/>
      <c r="J459" s="22"/>
      <c r="K459" s="22"/>
    </row>
    <row r="460" spans="2:11">
      <c r="B460" s="22"/>
      <c r="C460" s="22"/>
      <c r="D460" s="22"/>
      <c r="E460" s="22"/>
      <c r="F460" s="22"/>
      <c r="G460" s="22"/>
      <c r="H460" s="22"/>
      <c r="I460" s="22"/>
      <c r="J460" s="22"/>
      <c r="K460" s="22"/>
    </row>
    <row r="461" spans="2:11">
      <c r="B461" s="22"/>
      <c r="C461" s="22"/>
      <c r="D461" s="22"/>
      <c r="E461" s="22"/>
      <c r="F461" s="22"/>
      <c r="G461" s="22"/>
      <c r="H461" s="22"/>
      <c r="I461" s="22"/>
      <c r="J461" s="22"/>
      <c r="K461" s="22"/>
    </row>
    <row r="462" spans="2:11">
      <c r="B462" s="22"/>
      <c r="C462" s="22"/>
      <c r="D462" s="22"/>
      <c r="E462" s="22"/>
      <c r="F462" s="22"/>
      <c r="G462" s="22"/>
      <c r="H462" s="22"/>
      <c r="I462" s="22"/>
      <c r="J462" s="22"/>
      <c r="K462" s="22"/>
    </row>
    <row r="463" spans="2:11">
      <c r="B463" s="22"/>
      <c r="C463" s="22"/>
      <c r="D463" s="22"/>
      <c r="E463" s="22"/>
      <c r="F463" s="22"/>
      <c r="G463" s="22"/>
      <c r="H463" s="22"/>
      <c r="I463" s="22"/>
      <c r="J463" s="22"/>
      <c r="K463" s="22"/>
    </row>
    <row r="464" spans="2:11"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 spans="2:11"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 spans="2:11">
      <c r="B466" s="22"/>
      <c r="C466" s="22"/>
      <c r="D466" s="22"/>
      <c r="E466" s="22"/>
      <c r="F466" s="22"/>
      <c r="G466" s="22"/>
      <c r="H466" s="22"/>
      <c r="I466" s="22"/>
      <c r="J466" s="22"/>
      <c r="K466" s="22"/>
    </row>
    <row r="467" spans="2:11">
      <c r="B467" s="22"/>
      <c r="C467" s="22"/>
      <c r="D467" s="22"/>
      <c r="E467" s="22"/>
      <c r="F467" s="22"/>
      <c r="G467" s="22"/>
      <c r="H467" s="22"/>
      <c r="I467" s="22"/>
      <c r="J467" s="22"/>
      <c r="K467" s="22"/>
    </row>
    <row r="468" spans="2:11">
      <c r="B468" s="22"/>
      <c r="C468" s="22"/>
      <c r="D468" s="22"/>
      <c r="E468" s="22"/>
      <c r="F468" s="22"/>
      <c r="G468" s="22"/>
      <c r="H468" s="22"/>
      <c r="I468" s="22"/>
      <c r="J468" s="22"/>
      <c r="K468" s="22"/>
    </row>
    <row r="469" spans="2:11"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spans="2:11"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spans="2:11">
      <c r="B471" s="22"/>
      <c r="C471" s="22"/>
      <c r="D471" s="22"/>
      <c r="E471" s="22"/>
      <c r="F471" s="22"/>
      <c r="G471" s="22"/>
      <c r="H471" s="22"/>
      <c r="I471" s="22"/>
      <c r="J471" s="22"/>
      <c r="K471" s="22"/>
    </row>
    <row r="472" spans="2:11">
      <c r="B472" s="22"/>
      <c r="C472" s="22"/>
      <c r="D472" s="22"/>
      <c r="E472" s="22"/>
      <c r="F472" s="22"/>
      <c r="G472" s="22"/>
      <c r="H472" s="22"/>
      <c r="I472" s="22"/>
      <c r="J472" s="22"/>
      <c r="K472" s="22"/>
    </row>
    <row r="473" spans="2:11">
      <c r="B473" s="22"/>
      <c r="C473" s="22"/>
      <c r="D473" s="22"/>
      <c r="E473" s="22"/>
      <c r="F473" s="22"/>
      <c r="G473" s="22"/>
      <c r="H473" s="22"/>
      <c r="I473" s="22"/>
      <c r="J473" s="22"/>
      <c r="K473" s="22"/>
    </row>
    <row r="474" spans="2:11">
      <c r="B474" s="22"/>
      <c r="C474" s="22"/>
      <c r="D474" s="22"/>
      <c r="E474" s="22"/>
      <c r="F474" s="22"/>
      <c r="G474" s="22"/>
      <c r="H474" s="22"/>
      <c r="I474" s="22"/>
      <c r="J474" s="22"/>
      <c r="K474" s="22"/>
    </row>
    <row r="475" spans="2:11">
      <c r="B475" s="22"/>
      <c r="C475" s="22"/>
      <c r="D475" s="22"/>
      <c r="E475" s="22"/>
      <c r="F475" s="22"/>
      <c r="G475" s="22"/>
      <c r="H475" s="22"/>
      <c r="I475" s="22"/>
      <c r="J475" s="22"/>
      <c r="K475" s="22"/>
    </row>
    <row r="476" spans="2:11">
      <c r="B476" s="22"/>
      <c r="C476" s="22"/>
      <c r="D476" s="22"/>
      <c r="E476" s="22"/>
      <c r="F476" s="22"/>
      <c r="G476" s="22"/>
      <c r="H476" s="22"/>
      <c r="I476" s="22"/>
      <c r="J476" s="22"/>
      <c r="K476" s="22"/>
    </row>
    <row r="477" spans="2:11">
      <c r="B477" s="22"/>
      <c r="C477" s="22"/>
      <c r="D477" s="22"/>
      <c r="E477" s="22"/>
      <c r="F477" s="22"/>
      <c r="G477" s="22"/>
      <c r="H477" s="22"/>
      <c r="I477" s="22"/>
      <c r="J477" s="22"/>
      <c r="K477" s="22"/>
    </row>
    <row r="478" spans="2:11">
      <c r="B478" s="22"/>
      <c r="C478" s="22"/>
      <c r="D478" s="22"/>
      <c r="E478" s="22"/>
      <c r="F478" s="22"/>
      <c r="G478" s="22"/>
      <c r="H478" s="22"/>
      <c r="I478" s="22"/>
      <c r="J478" s="22"/>
      <c r="K478" s="22"/>
    </row>
    <row r="479" spans="2:11">
      <c r="B479" s="22"/>
      <c r="C479" s="22"/>
      <c r="D479" s="22"/>
      <c r="E479" s="22"/>
      <c r="F479" s="22"/>
      <c r="G479" s="22"/>
      <c r="H479" s="22"/>
      <c r="I479" s="22"/>
      <c r="J479" s="22"/>
      <c r="K479" s="22"/>
    </row>
    <row r="480" spans="2:11">
      <c r="B480" s="22"/>
      <c r="C480" s="22"/>
      <c r="D480" s="22"/>
      <c r="E480" s="22"/>
      <c r="F480" s="22"/>
      <c r="G480" s="22"/>
      <c r="H480" s="22"/>
      <c r="I480" s="22"/>
      <c r="J480" s="22"/>
      <c r="K480" s="22"/>
    </row>
    <row r="481" spans="2:11">
      <c r="B481" s="22"/>
      <c r="C481" s="22"/>
      <c r="D481" s="22"/>
      <c r="E481" s="22"/>
      <c r="F481" s="22"/>
      <c r="G481" s="22"/>
      <c r="H481" s="22"/>
      <c r="I481" s="22"/>
      <c r="J481" s="22"/>
      <c r="K481" s="22"/>
    </row>
    <row r="482" spans="2:11">
      <c r="B482" s="22"/>
      <c r="C482" s="22"/>
      <c r="D482" s="22"/>
      <c r="E482" s="22"/>
      <c r="F482" s="22"/>
      <c r="G482" s="22"/>
      <c r="H482" s="22"/>
      <c r="I482" s="22"/>
      <c r="J482" s="22"/>
      <c r="K482" s="22"/>
    </row>
    <row r="483" spans="2:11">
      <c r="B483" s="22"/>
      <c r="C483" s="22"/>
      <c r="D483" s="22"/>
      <c r="E483" s="22"/>
      <c r="F483" s="22"/>
      <c r="G483" s="22"/>
      <c r="H483" s="22"/>
      <c r="I483" s="22"/>
      <c r="J483" s="22"/>
      <c r="K483" s="22"/>
    </row>
    <row r="484" spans="2:11">
      <c r="B484" s="22"/>
      <c r="C484" s="22"/>
      <c r="D484" s="22"/>
      <c r="E484" s="22"/>
      <c r="F484" s="22"/>
      <c r="G484" s="22"/>
      <c r="H484" s="22"/>
      <c r="I484" s="22"/>
      <c r="J484" s="22"/>
      <c r="K484" s="22"/>
    </row>
    <row r="485" spans="2:11">
      <c r="B485" s="22"/>
      <c r="C485" s="22"/>
      <c r="D485" s="22"/>
      <c r="E485" s="22"/>
      <c r="F485" s="22"/>
      <c r="G485" s="22"/>
      <c r="H485" s="22"/>
      <c r="I485" s="22"/>
      <c r="J485" s="22"/>
      <c r="K485" s="22"/>
    </row>
    <row r="486" spans="2:11">
      <c r="B486" s="22"/>
      <c r="C486" s="22"/>
      <c r="D486" s="22"/>
      <c r="E486" s="22"/>
      <c r="F486" s="22"/>
      <c r="G486" s="22"/>
      <c r="H486" s="22"/>
      <c r="I486" s="22"/>
      <c r="J486" s="22"/>
      <c r="K486" s="22"/>
    </row>
    <row r="487" spans="2:11">
      <c r="B487" s="22"/>
      <c r="C487" s="22"/>
      <c r="D487" s="22"/>
      <c r="E487" s="22"/>
      <c r="F487" s="22"/>
      <c r="G487" s="22"/>
      <c r="H487" s="22"/>
      <c r="I487" s="22"/>
      <c r="J487" s="22"/>
      <c r="K487" s="22"/>
    </row>
    <row r="488" spans="2:11">
      <c r="B488" s="22"/>
      <c r="C488" s="22"/>
      <c r="D488" s="22"/>
      <c r="E488" s="22"/>
      <c r="F488" s="22"/>
      <c r="G488" s="22"/>
      <c r="H488" s="22"/>
      <c r="I488" s="22"/>
      <c r="J488" s="22"/>
      <c r="K488" s="22"/>
    </row>
    <row r="489" spans="2:11">
      <c r="B489" s="22"/>
      <c r="C489" s="22"/>
      <c r="D489" s="22"/>
      <c r="E489" s="22"/>
      <c r="F489" s="22"/>
      <c r="G489" s="22"/>
      <c r="H489" s="22"/>
      <c r="I489" s="22"/>
      <c r="J489" s="22"/>
      <c r="K489" s="22"/>
    </row>
    <row r="490" spans="2:11">
      <c r="B490" s="22"/>
      <c r="C490" s="22"/>
      <c r="D490" s="22"/>
      <c r="E490" s="22"/>
      <c r="F490" s="22"/>
      <c r="G490" s="22"/>
      <c r="H490" s="22"/>
      <c r="I490" s="22"/>
      <c r="J490" s="22"/>
      <c r="K490" s="22"/>
    </row>
    <row r="491" spans="2:11"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2:11"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 spans="2:11"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2:11">
      <c r="B494" s="22"/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2:11">
      <c r="B495" s="22"/>
      <c r="C495" s="22"/>
      <c r="D495" s="22"/>
      <c r="E495" s="22"/>
      <c r="F495" s="22"/>
      <c r="G495" s="22"/>
      <c r="H495" s="22"/>
      <c r="I495" s="22"/>
      <c r="J495" s="22"/>
      <c r="K495" s="22"/>
    </row>
    <row r="496" spans="2:11">
      <c r="B496" s="22"/>
      <c r="C496" s="22"/>
      <c r="D496" s="22"/>
      <c r="E496" s="22"/>
      <c r="F496" s="22"/>
      <c r="G496" s="22"/>
      <c r="H496" s="22"/>
      <c r="I496" s="22"/>
      <c r="J496" s="22"/>
      <c r="K496" s="22"/>
    </row>
    <row r="497" spans="2:11"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2:11"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2:11">
      <c r="B499" s="22"/>
      <c r="C499" s="22"/>
      <c r="D499" s="22"/>
      <c r="E499" s="22"/>
      <c r="F499" s="22"/>
      <c r="G499" s="22"/>
      <c r="H499" s="22"/>
      <c r="I499" s="22"/>
      <c r="J499" s="22"/>
      <c r="K499" s="22"/>
    </row>
    <row r="500" spans="2:11">
      <c r="B500" s="22"/>
      <c r="C500" s="22"/>
      <c r="D500" s="22"/>
      <c r="E500" s="22"/>
      <c r="F500" s="22"/>
      <c r="G500" s="22"/>
      <c r="H500" s="22"/>
      <c r="I500" s="22"/>
      <c r="J500" s="22"/>
      <c r="K500" s="22"/>
    </row>
    <row r="501" spans="2:11"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2:11">
      <c r="B502" s="22"/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2:11">
      <c r="B503" s="22"/>
      <c r="C503" s="22"/>
      <c r="D503" s="22"/>
      <c r="E503" s="22"/>
      <c r="F503" s="22"/>
      <c r="G503" s="22"/>
      <c r="H503" s="22"/>
      <c r="I503" s="22"/>
      <c r="J503" s="22"/>
      <c r="K503" s="22"/>
    </row>
    <row r="504" spans="2:11">
      <c r="B504" s="22"/>
      <c r="C504" s="22"/>
      <c r="D504" s="22"/>
      <c r="E504" s="22"/>
      <c r="F504" s="22"/>
      <c r="G504" s="22"/>
      <c r="H504" s="22"/>
      <c r="I504" s="22"/>
      <c r="J504" s="22"/>
      <c r="K504" s="22"/>
    </row>
    <row r="505" spans="2:11">
      <c r="B505" s="22"/>
      <c r="C505" s="22"/>
      <c r="D505" s="22"/>
      <c r="E505" s="22"/>
      <c r="F505" s="22"/>
      <c r="G505" s="22"/>
      <c r="H505" s="22"/>
      <c r="I505" s="22"/>
      <c r="J505" s="22"/>
      <c r="K505" s="22"/>
    </row>
    <row r="506" spans="2:11">
      <c r="B506" s="22"/>
      <c r="C506" s="22"/>
      <c r="D506" s="22"/>
      <c r="E506" s="22"/>
      <c r="F506" s="22"/>
      <c r="G506" s="22"/>
      <c r="H506" s="22"/>
      <c r="I506" s="22"/>
      <c r="J506" s="22"/>
      <c r="K506" s="22"/>
    </row>
    <row r="507" spans="2:11">
      <c r="B507" s="22"/>
      <c r="C507" s="22"/>
      <c r="D507" s="22"/>
      <c r="E507" s="22"/>
      <c r="F507" s="22"/>
      <c r="G507" s="22"/>
      <c r="H507" s="22"/>
      <c r="I507" s="22"/>
      <c r="J507" s="22"/>
      <c r="K507" s="22"/>
    </row>
    <row r="508" spans="2:11">
      <c r="B508" s="22"/>
      <c r="C508" s="22"/>
      <c r="D508" s="22"/>
      <c r="E508" s="22"/>
      <c r="F508" s="22"/>
      <c r="G508" s="22"/>
      <c r="H508" s="22"/>
      <c r="I508" s="22"/>
      <c r="J508" s="22"/>
      <c r="K508" s="22"/>
    </row>
    <row r="509" spans="2:11">
      <c r="B509" s="22"/>
      <c r="C509" s="22"/>
      <c r="D509" s="22"/>
      <c r="E509" s="22"/>
      <c r="F509" s="22"/>
      <c r="G509" s="22"/>
      <c r="H509" s="22"/>
      <c r="I509" s="22"/>
      <c r="J509" s="22"/>
      <c r="K509" s="22"/>
    </row>
    <row r="510" spans="2:11">
      <c r="B510" s="22"/>
      <c r="C510" s="22"/>
      <c r="D510" s="22"/>
      <c r="E510" s="22"/>
      <c r="F510" s="22"/>
      <c r="G510" s="22"/>
      <c r="H510" s="22"/>
      <c r="I510" s="22"/>
      <c r="J510" s="22"/>
      <c r="K510" s="22"/>
    </row>
    <row r="511" spans="2:11">
      <c r="B511" s="22"/>
      <c r="C511" s="22"/>
      <c r="D511" s="22"/>
      <c r="E511" s="22"/>
      <c r="F511" s="22"/>
      <c r="G511" s="22"/>
      <c r="H511" s="22"/>
      <c r="I511" s="22"/>
      <c r="J511" s="22"/>
      <c r="K511" s="22"/>
    </row>
    <row r="512" spans="2:11">
      <c r="B512" s="22"/>
      <c r="C512" s="22"/>
      <c r="D512" s="22"/>
      <c r="E512" s="22"/>
      <c r="F512" s="22"/>
      <c r="G512" s="22"/>
      <c r="H512" s="22"/>
      <c r="I512" s="22"/>
      <c r="J512" s="22"/>
      <c r="K512" s="22"/>
    </row>
    <row r="513" spans="2:11">
      <c r="B513" s="22"/>
      <c r="C513" s="22"/>
      <c r="D513" s="22"/>
      <c r="E513" s="22"/>
      <c r="F513" s="22"/>
      <c r="G513" s="22"/>
      <c r="H513" s="22"/>
      <c r="I513" s="22"/>
      <c r="J513" s="22"/>
      <c r="K513" s="22"/>
    </row>
    <row r="514" spans="2:11">
      <c r="B514" s="22"/>
      <c r="C514" s="22"/>
      <c r="D514" s="22"/>
      <c r="E514" s="22"/>
      <c r="F514" s="22"/>
      <c r="G514" s="22"/>
      <c r="H514" s="22"/>
      <c r="I514" s="22"/>
      <c r="J514" s="22"/>
      <c r="K514" s="22"/>
    </row>
    <row r="515" spans="2:11">
      <c r="B515" s="22"/>
      <c r="C515" s="22"/>
      <c r="D515" s="22"/>
      <c r="E515" s="22"/>
      <c r="F515" s="22"/>
      <c r="G515" s="22"/>
      <c r="H515" s="22"/>
      <c r="I515" s="22"/>
      <c r="J515" s="22"/>
      <c r="K515" s="22"/>
    </row>
    <row r="516" spans="2:11">
      <c r="B516" s="22"/>
      <c r="C516" s="22"/>
      <c r="D516" s="22"/>
      <c r="E516" s="22"/>
      <c r="F516" s="22"/>
      <c r="G516" s="22"/>
      <c r="H516" s="22"/>
      <c r="I516" s="22"/>
      <c r="J516" s="22"/>
      <c r="K516" s="22"/>
    </row>
    <row r="517" spans="2:11">
      <c r="B517" s="22"/>
      <c r="C517" s="22"/>
      <c r="D517" s="22"/>
      <c r="E517" s="22"/>
      <c r="F517" s="22"/>
      <c r="G517" s="22"/>
      <c r="H517" s="22"/>
      <c r="I517" s="22"/>
      <c r="J517" s="22"/>
      <c r="K517" s="22"/>
    </row>
    <row r="518" spans="2:11">
      <c r="B518" s="22"/>
      <c r="C518" s="22"/>
      <c r="D518" s="22"/>
      <c r="E518" s="22"/>
      <c r="F518" s="22"/>
      <c r="G518" s="22"/>
      <c r="H518" s="22"/>
      <c r="I518" s="22"/>
      <c r="J518" s="22"/>
      <c r="K518" s="22"/>
    </row>
    <row r="519" spans="2:11">
      <c r="B519" s="22"/>
      <c r="C519" s="22"/>
      <c r="D519" s="22"/>
      <c r="E519" s="22"/>
      <c r="F519" s="22"/>
      <c r="G519" s="22"/>
      <c r="H519" s="22"/>
      <c r="I519" s="22"/>
      <c r="J519" s="22"/>
      <c r="K519" s="22"/>
    </row>
    <row r="520" spans="2:11"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 spans="2:11"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 spans="2:11">
      <c r="B522" s="22"/>
      <c r="C522" s="22"/>
      <c r="D522" s="22"/>
      <c r="E522" s="22"/>
      <c r="F522" s="22"/>
      <c r="G522" s="22"/>
      <c r="H522" s="22"/>
      <c r="I522" s="22"/>
      <c r="J522" s="22"/>
      <c r="K522" s="22"/>
    </row>
    <row r="523" spans="2:11">
      <c r="B523" s="22"/>
      <c r="C523" s="22"/>
      <c r="D523" s="22"/>
      <c r="E523" s="22"/>
      <c r="F523" s="22"/>
      <c r="G523" s="22"/>
      <c r="H523" s="22"/>
      <c r="I523" s="22"/>
      <c r="J523" s="22"/>
      <c r="K523" s="22"/>
    </row>
    <row r="524" spans="2:11">
      <c r="B524" s="22"/>
      <c r="C524" s="22"/>
      <c r="D524" s="22"/>
      <c r="E524" s="22"/>
      <c r="F524" s="22"/>
      <c r="G524" s="22"/>
      <c r="H524" s="22"/>
      <c r="I524" s="22"/>
      <c r="J524" s="22"/>
      <c r="K524" s="22"/>
    </row>
    <row r="525" spans="2:11"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spans="2:11"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spans="2:11">
      <c r="B527" s="22"/>
      <c r="C527" s="22"/>
      <c r="D527" s="22"/>
      <c r="E527" s="22"/>
      <c r="F527" s="22"/>
      <c r="G527" s="22"/>
      <c r="H527" s="22"/>
      <c r="I527" s="22"/>
      <c r="J527" s="22"/>
      <c r="K527" s="22"/>
    </row>
    <row r="528" spans="2:11">
      <c r="B528" s="22"/>
      <c r="C528" s="22"/>
      <c r="D528" s="22"/>
      <c r="E528" s="22"/>
      <c r="F528" s="22"/>
      <c r="G528" s="22"/>
      <c r="H528" s="22"/>
      <c r="I528" s="22"/>
      <c r="J528" s="22"/>
      <c r="K528" s="22"/>
    </row>
    <row r="529" spans="2:11">
      <c r="B529" s="22"/>
      <c r="C529" s="22"/>
      <c r="D529" s="22"/>
      <c r="E529" s="22"/>
      <c r="F529" s="22"/>
      <c r="G529" s="22"/>
      <c r="H529" s="22"/>
      <c r="I529" s="22"/>
      <c r="J529" s="22"/>
      <c r="K529" s="22"/>
    </row>
    <row r="530" spans="2:11">
      <c r="B530" s="22"/>
      <c r="C530" s="22"/>
      <c r="D530" s="22"/>
      <c r="E530" s="22"/>
      <c r="F530" s="22"/>
      <c r="G530" s="22"/>
      <c r="H530" s="22"/>
      <c r="I530" s="22"/>
      <c r="J530" s="22"/>
      <c r="K530" s="22"/>
    </row>
    <row r="531" spans="2:11">
      <c r="B531" s="22"/>
      <c r="C531" s="22"/>
      <c r="D531" s="22"/>
      <c r="E531" s="22"/>
      <c r="F531" s="22"/>
      <c r="G531" s="22"/>
      <c r="H531" s="22"/>
      <c r="I531" s="22"/>
      <c r="J531" s="22"/>
      <c r="K531" s="22"/>
    </row>
    <row r="532" spans="2:11">
      <c r="B532" s="22"/>
      <c r="C532" s="22"/>
      <c r="D532" s="22"/>
      <c r="E532" s="22"/>
      <c r="F532" s="22"/>
      <c r="G532" s="22"/>
      <c r="H532" s="22"/>
      <c r="I532" s="22"/>
      <c r="J532" s="22"/>
      <c r="K532" s="22"/>
    </row>
    <row r="533" spans="2:11">
      <c r="B533" s="22"/>
      <c r="C533" s="22"/>
      <c r="D533" s="22"/>
      <c r="E533" s="22"/>
      <c r="F533" s="22"/>
      <c r="G533" s="22"/>
      <c r="H533" s="22"/>
      <c r="I533" s="22"/>
      <c r="J533" s="22"/>
      <c r="K533" s="22"/>
    </row>
    <row r="534" spans="2:11">
      <c r="B534" s="22"/>
      <c r="C534" s="22"/>
      <c r="D534" s="22"/>
      <c r="E534" s="22"/>
      <c r="F534" s="22"/>
      <c r="G534" s="22"/>
      <c r="H534" s="22"/>
      <c r="I534" s="22"/>
      <c r="J534" s="22"/>
      <c r="K534" s="22"/>
    </row>
    <row r="535" spans="2:11">
      <c r="B535" s="22"/>
      <c r="C535" s="22"/>
      <c r="D535" s="22"/>
      <c r="E535" s="22"/>
      <c r="F535" s="22"/>
      <c r="G535" s="22"/>
      <c r="H535" s="22"/>
      <c r="I535" s="22"/>
      <c r="J535" s="22"/>
      <c r="K535" s="22"/>
    </row>
    <row r="536" spans="2:11">
      <c r="B536" s="22"/>
      <c r="C536" s="22"/>
      <c r="D536" s="22"/>
      <c r="E536" s="22"/>
      <c r="F536" s="22"/>
      <c r="G536" s="22"/>
      <c r="H536" s="22"/>
      <c r="I536" s="22"/>
      <c r="J536" s="22"/>
      <c r="K536" s="22"/>
    </row>
    <row r="537" spans="2:11">
      <c r="B537" s="22"/>
      <c r="C537" s="22"/>
      <c r="D537" s="22"/>
      <c r="E537" s="22"/>
      <c r="F537" s="22"/>
      <c r="G537" s="22"/>
      <c r="H537" s="22"/>
      <c r="I537" s="22"/>
      <c r="J537" s="22"/>
      <c r="K537" s="22"/>
    </row>
    <row r="538" spans="2:11">
      <c r="B538" s="22"/>
      <c r="C538" s="22"/>
      <c r="D538" s="22"/>
      <c r="E538" s="22"/>
      <c r="F538" s="22"/>
      <c r="G538" s="22"/>
      <c r="H538" s="22"/>
      <c r="I538" s="22"/>
      <c r="J538" s="22"/>
      <c r="K538" s="22"/>
    </row>
    <row r="539" spans="2:11">
      <c r="B539" s="22"/>
      <c r="C539" s="22"/>
      <c r="D539" s="22"/>
      <c r="E539" s="22"/>
      <c r="F539" s="22"/>
      <c r="G539" s="22"/>
      <c r="H539" s="22"/>
      <c r="I539" s="22"/>
      <c r="J539" s="22"/>
      <c r="K539" s="22"/>
    </row>
    <row r="540" spans="2:11">
      <c r="B540" s="22"/>
      <c r="C540" s="22"/>
      <c r="D540" s="22"/>
      <c r="E540" s="22"/>
      <c r="F540" s="22"/>
      <c r="G540" s="22"/>
      <c r="H540" s="22"/>
      <c r="I540" s="22"/>
      <c r="J540" s="22"/>
      <c r="K540" s="22"/>
    </row>
    <row r="541" spans="2:11">
      <c r="B541" s="22"/>
      <c r="C541" s="22"/>
      <c r="D541" s="22"/>
      <c r="E541" s="22"/>
      <c r="F541" s="22"/>
      <c r="G541" s="22"/>
      <c r="H541" s="22"/>
      <c r="I541" s="22"/>
      <c r="J541" s="22"/>
      <c r="K541" s="22"/>
    </row>
    <row r="542" spans="2:11">
      <c r="B542" s="22"/>
      <c r="C542" s="22"/>
      <c r="D542" s="22"/>
      <c r="E542" s="22"/>
      <c r="F542" s="22"/>
      <c r="G542" s="22"/>
      <c r="H542" s="22"/>
      <c r="I542" s="22"/>
      <c r="J542" s="22"/>
      <c r="K542" s="22"/>
    </row>
    <row r="543" spans="2:11">
      <c r="B543" s="22"/>
      <c r="C543" s="22"/>
      <c r="D543" s="22"/>
      <c r="E543" s="22"/>
      <c r="F543" s="22"/>
      <c r="G543" s="22"/>
      <c r="H543" s="22"/>
      <c r="I543" s="22"/>
      <c r="J543" s="22"/>
      <c r="K543" s="22"/>
    </row>
    <row r="544" spans="2:11">
      <c r="B544" s="22"/>
      <c r="C544" s="22"/>
      <c r="D544" s="22"/>
      <c r="E544" s="22"/>
      <c r="F544" s="22"/>
      <c r="G544" s="22"/>
      <c r="H544" s="22"/>
      <c r="I544" s="22"/>
      <c r="J544" s="22"/>
      <c r="K544" s="22"/>
    </row>
    <row r="545" spans="2:11">
      <c r="B545" s="22"/>
      <c r="C545" s="22"/>
      <c r="D545" s="22"/>
      <c r="E545" s="22"/>
      <c r="F545" s="22"/>
      <c r="G545" s="22"/>
      <c r="H545" s="22"/>
      <c r="I545" s="22"/>
      <c r="J545" s="22"/>
      <c r="K545" s="22"/>
    </row>
    <row r="546" spans="2:11">
      <c r="B546" s="22"/>
      <c r="C546" s="22"/>
      <c r="D546" s="22"/>
      <c r="E546" s="22"/>
      <c r="F546" s="22"/>
      <c r="G546" s="22"/>
      <c r="H546" s="22"/>
      <c r="I546" s="22"/>
      <c r="J546" s="22"/>
      <c r="K546" s="22"/>
    </row>
    <row r="547" spans="2:11">
      <c r="B547" s="22"/>
      <c r="C547" s="22"/>
      <c r="D547" s="22"/>
      <c r="E547" s="22"/>
      <c r="F547" s="22"/>
      <c r="G547" s="22"/>
      <c r="H547" s="22"/>
      <c r="I547" s="22"/>
      <c r="J547" s="22"/>
      <c r="K547" s="22"/>
    </row>
    <row r="548" spans="2:11"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 spans="2:11"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 spans="2:11">
      <c r="B550" s="22"/>
      <c r="C550" s="22"/>
      <c r="D550" s="22"/>
      <c r="E550" s="22"/>
      <c r="F550" s="22"/>
      <c r="G550" s="22"/>
      <c r="H550" s="22"/>
      <c r="I550" s="22"/>
      <c r="J550" s="22"/>
      <c r="K550" s="22"/>
    </row>
    <row r="551" spans="2:11">
      <c r="B551" s="22"/>
      <c r="C551" s="22"/>
      <c r="D551" s="22"/>
      <c r="E551" s="22"/>
      <c r="F551" s="22"/>
      <c r="G551" s="22"/>
      <c r="H551" s="22"/>
      <c r="I551" s="22"/>
      <c r="J551" s="22"/>
      <c r="K551" s="22"/>
    </row>
    <row r="552" spans="2:11">
      <c r="B552" s="22"/>
      <c r="C552" s="22"/>
      <c r="D552" s="22"/>
      <c r="E552" s="22"/>
      <c r="F552" s="22"/>
      <c r="G552" s="22"/>
      <c r="H552" s="22"/>
      <c r="I552" s="22"/>
      <c r="J552" s="22"/>
      <c r="K552" s="22"/>
    </row>
    <row r="553" spans="2:11"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spans="2:11"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spans="2:11"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2:11"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2:11">
      <c r="B557" s="22"/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2:11">
      <c r="B558" s="22"/>
      <c r="C558" s="22"/>
      <c r="D558" s="22"/>
      <c r="E558" s="22"/>
      <c r="F558" s="22"/>
      <c r="G558" s="22"/>
      <c r="H558" s="22"/>
      <c r="I558" s="22"/>
      <c r="J558" s="22"/>
      <c r="K558" s="22"/>
    </row>
    <row r="559" spans="2:11">
      <c r="B559" s="22"/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2:11">
      <c r="B560" s="22"/>
      <c r="C560" s="22"/>
      <c r="D560" s="22"/>
      <c r="E560" s="22"/>
      <c r="F560" s="22"/>
      <c r="G560" s="22"/>
      <c r="H560" s="22"/>
      <c r="I560" s="22"/>
      <c r="J560" s="22"/>
      <c r="K560" s="22"/>
    </row>
    <row r="561" spans="2:11">
      <c r="B561" s="22"/>
      <c r="C561" s="22"/>
      <c r="D561" s="22"/>
      <c r="E561" s="22"/>
      <c r="F561" s="22"/>
      <c r="G561" s="22"/>
      <c r="H561" s="22"/>
      <c r="I561" s="22"/>
      <c r="J561" s="22"/>
      <c r="K561" s="22"/>
    </row>
    <row r="562" spans="2:11"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2:11">
      <c r="B563" s="22"/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2:11">
      <c r="B564" s="22"/>
      <c r="C564" s="22"/>
      <c r="D564" s="22"/>
      <c r="E564" s="22"/>
      <c r="F564" s="22"/>
      <c r="G564" s="22"/>
      <c r="H564" s="22"/>
      <c r="I564" s="22"/>
      <c r="J564" s="22"/>
      <c r="K564" s="22"/>
    </row>
    <row r="565" spans="2:11">
      <c r="B565" s="22"/>
      <c r="C565" s="22"/>
      <c r="D565" s="22"/>
      <c r="E565" s="22"/>
      <c r="F565" s="22"/>
      <c r="G565" s="22"/>
      <c r="H565" s="22"/>
      <c r="I565" s="22"/>
      <c r="J565" s="22"/>
      <c r="K565" s="22"/>
    </row>
    <row r="566" spans="2:11"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2:11">
      <c r="B567" s="22"/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2:11">
      <c r="B568" s="22"/>
      <c r="C568" s="22"/>
      <c r="D568" s="22"/>
      <c r="E568" s="22"/>
      <c r="F568" s="22"/>
      <c r="G568" s="22"/>
      <c r="H568" s="22"/>
      <c r="I568" s="22"/>
      <c r="J568" s="22"/>
      <c r="K568" s="22"/>
    </row>
    <row r="569" spans="2:11">
      <c r="B569" s="22"/>
      <c r="C569" s="22"/>
      <c r="D569" s="22"/>
      <c r="E569" s="22"/>
      <c r="F569" s="22"/>
      <c r="G569" s="22"/>
      <c r="H569" s="22"/>
      <c r="I569" s="22"/>
      <c r="J569" s="22"/>
      <c r="K569" s="22"/>
    </row>
    <row r="570" spans="2:11">
      <c r="B570" s="22"/>
      <c r="C570" s="22"/>
      <c r="D570" s="22"/>
      <c r="E570" s="22"/>
      <c r="F570" s="22"/>
      <c r="G570" s="22"/>
      <c r="H570" s="22"/>
      <c r="I570" s="22"/>
      <c r="J570" s="22"/>
      <c r="K570" s="22"/>
    </row>
    <row r="571" spans="2:11">
      <c r="B571" s="22"/>
      <c r="C571" s="22"/>
      <c r="D571" s="22"/>
      <c r="E571" s="22"/>
      <c r="F571" s="22"/>
      <c r="G571" s="22"/>
      <c r="H571" s="22"/>
      <c r="I571" s="22"/>
      <c r="J571" s="22"/>
      <c r="K571" s="22"/>
    </row>
    <row r="572" spans="2:11">
      <c r="B572" s="22"/>
      <c r="C572" s="22"/>
      <c r="D572" s="22"/>
      <c r="E572" s="22"/>
      <c r="F572" s="22"/>
      <c r="G572" s="22"/>
      <c r="H572" s="22"/>
      <c r="I572" s="22"/>
      <c r="J572" s="22"/>
      <c r="K572" s="22"/>
    </row>
    <row r="573" spans="2:11">
      <c r="B573" s="22"/>
      <c r="C573" s="22"/>
      <c r="D573" s="22"/>
      <c r="E573" s="22"/>
      <c r="F573" s="22"/>
      <c r="G573" s="22"/>
      <c r="H573" s="22"/>
      <c r="I573" s="22"/>
      <c r="J573" s="22"/>
      <c r="K573" s="22"/>
    </row>
    <row r="574" spans="2:11">
      <c r="B574" s="22"/>
      <c r="C574" s="22"/>
      <c r="D574" s="22"/>
      <c r="E574" s="22"/>
      <c r="F574" s="22"/>
      <c r="G574" s="22"/>
      <c r="H574" s="22"/>
      <c r="I574" s="22"/>
      <c r="J574" s="22"/>
      <c r="K574" s="22"/>
    </row>
    <row r="575" spans="2:11">
      <c r="B575" s="22"/>
      <c r="C575" s="22"/>
      <c r="D575" s="22"/>
      <c r="E575" s="22"/>
      <c r="F575" s="22"/>
      <c r="G575" s="22"/>
      <c r="H575" s="22"/>
      <c r="I575" s="22"/>
      <c r="J575" s="22"/>
      <c r="K575" s="22"/>
    </row>
    <row r="576" spans="2:11"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 spans="2:11"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 spans="2:11">
      <c r="B578" s="22"/>
      <c r="C578" s="22"/>
      <c r="D578" s="22"/>
      <c r="E578" s="22"/>
      <c r="F578" s="22"/>
      <c r="G578" s="22"/>
      <c r="H578" s="22"/>
      <c r="I578" s="22"/>
      <c r="J578" s="22"/>
      <c r="K578" s="22"/>
    </row>
    <row r="579" spans="2:11">
      <c r="B579" s="22"/>
      <c r="C579" s="22"/>
      <c r="D579" s="22"/>
      <c r="E579" s="22"/>
      <c r="F579" s="22"/>
      <c r="G579" s="22"/>
      <c r="H579" s="22"/>
      <c r="I579" s="22"/>
      <c r="J579" s="22"/>
      <c r="K579" s="22"/>
    </row>
    <row r="580" spans="2:11">
      <c r="B580" s="22"/>
      <c r="C580" s="22"/>
      <c r="D580" s="22"/>
      <c r="E580" s="22"/>
      <c r="F580" s="22"/>
      <c r="G580" s="22"/>
      <c r="H580" s="22"/>
      <c r="I580" s="22"/>
      <c r="J580" s="22"/>
      <c r="K580" s="22"/>
    </row>
    <row r="581" spans="2:11">
      <c r="B581" s="22"/>
      <c r="C581" s="22"/>
      <c r="D581" s="22"/>
      <c r="E581" s="22"/>
      <c r="F581" s="22"/>
      <c r="G581" s="22"/>
      <c r="H581" s="22"/>
      <c r="I581" s="22"/>
      <c r="J581" s="22"/>
      <c r="K581" s="22"/>
    </row>
    <row r="582" spans="2:11"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spans="2:11">
      <c r="B583" s="22"/>
      <c r="C583" s="22"/>
      <c r="D583" s="22"/>
      <c r="E583" s="22"/>
      <c r="F583" s="22"/>
      <c r="G583" s="22"/>
      <c r="H583" s="22"/>
      <c r="I583" s="22"/>
      <c r="J583" s="22"/>
      <c r="K583" s="22"/>
    </row>
    <row r="584" spans="2:11">
      <c r="B584" s="22"/>
      <c r="C584" s="22"/>
      <c r="D584" s="22"/>
      <c r="E584" s="22"/>
      <c r="F584" s="22"/>
      <c r="G584" s="22"/>
      <c r="H584" s="22"/>
      <c r="I584" s="22"/>
      <c r="J584" s="22"/>
      <c r="K584" s="22"/>
    </row>
    <row r="585" spans="2:11">
      <c r="B585" s="22"/>
      <c r="C585" s="22"/>
      <c r="D585" s="22"/>
      <c r="E585" s="22"/>
      <c r="F585" s="22"/>
      <c r="G585" s="22"/>
      <c r="H585" s="22"/>
      <c r="I585" s="22"/>
      <c r="J585" s="22"/>
      <c r="K585" s="22"/>
    </row>
    <row r="586" spans="2:11">
      <c r="B586" s="22"/>
      <c r="C586" s="22"/>
      <c r="D586" s="22"/>
      <c r="E586" s="22"/>
      <c r="F586" s="22"/>
      <c r="G586" s="22"/>
      <c r="H586" s="22"/>
      <c r="I586" s="22"/>
      <c r="J586" s="22"/>
      <c r="K586" s="22"/>
    </row>
    <row r="587" spans="2:11"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 spans="2:11"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 spans="2:11"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 spans="2:11"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 spans="2:11"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 spans="2:11"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 spans="2:11"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 spans="2:11"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 spans="2:11"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 spans="2:11"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 spans="2:11"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 spans="2:11"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 spans="2:11"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 spans="2:11"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 spans="2:11"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2:11"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 spans="2:11"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 spans="2:11"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2:11"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 spans="2:11"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 spans="2:11"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2:11"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 spans="2:11"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spans="2:11"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2:11"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 spans="2:11"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 spans="2:11"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2:11"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 spans="2:11"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 spans="2:11"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2:11"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 spans="2:11"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 spans="2:11"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 spans="2:11"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 spans="2:11"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 spans="2:11"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2:11"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 spans="2:11"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 spans="2:11"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2:11"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 spans="2:11"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 spans="2:11"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 spans="2:11"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 spans="2:11"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 spans="2:11"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2:11"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 spans="2:11"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 spans="2:11"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 spans="2:11"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 spans="2:11"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 spans="2:11"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 spans="2:11"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 spans="2:11"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 spans="2:11"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 spans="2:11"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 spans="2:11"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 spans="2:11"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 spans="2:11"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 spans="2:11"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 spans="2:11"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 spans="2:11"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 spans="2:11"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 spans="2:11"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 spans="2:11"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 spans="2:11"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 spans="2:11"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 spans="2:11"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 spans="2:11"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 spans="2:11"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 spans="2:11"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 spans="2:11"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 spans="2:11"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 spans="2:11"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 spans="2:11"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 spans="2:11"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 spans="2:11"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 spans="2:11"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 spans="2:11"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 spans="2:11"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 spans="2:11"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 spans="2:11"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 spans="2:11"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 spans="2:11"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 spans="2:11"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 spans="2:11"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 spans="2:11"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 spans="2:11"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 spans="2:11"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 spans="2:11"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 spans="2:11"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 spans="2:11"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 spans="2:11"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 spans="2:11"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 spans="2:11"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 spans="2:11"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 spans="2:11"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 spans="2:11"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 spans="2:11"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 spans="2:11"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 spans="2:11"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 spans="2:11"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 spans="2:11"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 spans="2:11"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 spans="2:11"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 spans="2:11"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 spans="2:11"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 spans="2:11"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 spans="2:11"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 spans="2:11"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 spans="2:11"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 spans="2:11"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 spans="2:11"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 spans="2:11"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 spans="2:11"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 spans="2:11"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 spans="2:11"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 spans="2:11"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 spans="2:11"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 spans="2:11"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 spans="2:11"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 spans="2:11"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 spans="2:11"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 spans="2:11"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 spans="2:11"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 spans="2:11"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 spans="2:11"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 spans="2:11"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 spans="2:11"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 spans="2:11"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 spans="2:11"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 spans="2:11"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 spans="2:11"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2:11"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2:11"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2:11"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 spans="2:11"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 spans="2:11"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 spans="2:11"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 spans="2:11"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 spans="2:11"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 spans="2:11"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 spans="2:11"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 spans="2:11"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 spans="2:11"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 spans="2:11"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 spans="2:11"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 spans="2:11"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 spans="2:11"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 spans="2:11"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 spans="2:11"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 spans="2:11"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 spans="2:11"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 spans="2:11"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 spans="2:11"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 spans="2:11"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 spans="2:11"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 spans="2:11"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 spans="2:11"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 spans="2:11"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 spans="2:11"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 spans="2:11"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 spans="2:11"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 spans="2:11"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 spans="2:11"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 spans="2:11"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 spans="2:11"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 spans="2:11"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 spans="2:11"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 spans="2:11"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 spans="2:11"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 spans="2:11"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 spans="2:11"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2:11"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 spans="2:11"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 spans="2:11"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 spans="2:11"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 spans="2:11"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 spans="2:11"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 spans="2:11"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 spans="2:11"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 spans="2:11"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 spans="2:11"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 spans="2:11"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 spans="2:11"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 spans="2:11"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 spans="2:11"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 spans="2:11"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 spans="2:11"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 spans="2:11"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 spans="2:11"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 spans="2:11"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 spans="2:11"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 spans="2:11"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 spans="2:11"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 spans="2:11"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 spans="2:11"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 spans="2:11"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 spans="2:11"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 spans="2:11"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 spans="2:11"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 spans="2:11"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 spans="2:11"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 spans="2:11"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 spans="2:11"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 spans="2:11"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 spans="2:11"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 spans="2:11"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 spans="2:11"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 spans="2:11"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 spans="2:11"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 spans="2:11"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 spans="2:11"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 spans="2:11"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2:11"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 spans="2:11"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 spans="2:11"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 spans="2:11"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 spans="2:11"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 spans="2:11"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 spans="2:11"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 spans="2:11"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 spans="2:11"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 spans="2:11"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 spans="2:11"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 spans="2:11"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 spans="2:11"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 spans="2:11"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 spans="2:11"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 spans="2:11"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 spans="2:11"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 spans="2:11"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 spans="2:11"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 spans="2:11"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 spans="2:11"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 spans="2:11"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 spans="2:11"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 spans="2:11"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 spans="2:11"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 spans="2:11"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 spans="2:11"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 spans="2:11"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 spans="2:11"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 spans="2:11"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 spans="2:11"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 spans="2:11"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 spans="2:11"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 spans="2:11"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 spans="2:11"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 spans="2:11"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 spans="2:11"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 spans="2:11"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 spans="2:11"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 spans="2:11"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 spans="2:11"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 spans="2:11"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 spans="2:11"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 spans="2:11"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 spans="2:11"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 spans="2:11"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2:11"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 spans="2:11"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 spans="2:11"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 spans="2:11"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 spans="2:11"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 spans="2:11"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 spans="2:11"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 spans="2:11"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 spans="2:11"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 spans="2:11"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 spans="2:11"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 spans="2:11"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 spans="2:11"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 spans="2:11"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 spans="2:11"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 spans="2:11"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 spans="2:11"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 spans="2:11"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 spans="2:11"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 spans="2:11"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 spans="2:11"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 spans="2:11"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 spans="2:11"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 spans="2:11"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 spans="2:11"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 spans="2:11"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 spans="2:11"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 spans="2:11"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 spans="2:11"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 spans="2:11"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 spans="2:11"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 spans="2:11"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 spans="2:11"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 spans="2:11"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 spans="2:11"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 spans="2:11"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 spans="2:11"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 spans="2:11"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 spans="2:11"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 spans="2:11"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 spans="2:11"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 spans="2:11"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 spans="2:11"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 spans="2:11"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 spans="2:11"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 spans="2:11"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 spans="2:11"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 spans="2:11"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 spans="2:11"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 spans="2:11"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 spans="2:11"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2:11"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 spans="2:11"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 spans="2:11"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2:11"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 spans="2:11"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 spans="2:11"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 spans="2:11"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 spans="2:11"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 spans="2:11"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 spans="2:11"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 spans="2:11"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 spans="2:11"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 spans="2:11"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 spans="2:11"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 spans="2:11"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 spans="2:11"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 spans="2:11"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 spans="2:11"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 spans="2:11"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 spans="2:11"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 spans="2:11"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 spans="2:11"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 spans="2:11"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 spans="2:11"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 spans="2:11"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 spans="2:11"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 spans="2:11"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 spans="2:11"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 spans="2:11"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 spans="2:11"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 spans="2:11"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 spans="2:11"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 spans="2:11"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 spans="2:11"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 spans="2:11"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 spans="2:11"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 spans="2:11"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 spans="2:11"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 spans="2:11"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2:11"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 spans="2:11"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 spans="2:11"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 spans="2:11"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 spans="2:11"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 spans="2:11"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 spans="2:11"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 spans="2:11"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 spans="2:11"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 spans="2:11"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 spans="2:11"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 spans="2:11"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 spans="2:11"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 spans="2:11"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 spans="2:11"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 spans="2:11"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 spans="2:11"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 spans="2:11"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 spans="2:11"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 spans="2:11"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 spans="2:11"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 spans="2:11"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 spans="2:11"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 spans="2:11"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 spans="2:11"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 spans="2:11"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 spans="2:11"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 spans="2:11"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 spans="2:11"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 spans="2:11"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 spans="2:11"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 spans="2:11"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 spans="2:11"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 spans="2:11"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 spans="2:11"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 spans="2:11"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 spans="2:11"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 spans="2:11"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 spans="2:11"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 spans="2:11"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 spans="2:11"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 spans="2:11"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 spans="2:11"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 spans="2:11"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 spans="2:11"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 spans="2:11"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 spans="2:11"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 spans="2:11"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 spans="2:11"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 spans="2:11"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 spans="2:11"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 spans="2:11"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 spans="2:11"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 spans="2:11"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 spans="2:11"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 spans="2:11"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 spans="2:11"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 spans="2:11"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 spans="2:11"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 spans="2:11"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 spans="2:11"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 spans="2:11"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 spans="2:11"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  <row r="999" spans="2:11">
      <c r="B999" s="22"/>
      <c r="C999" s="22"/>
      <c r="D999" s="22"/>
      <c r="E999" s="22"/>
      <c r="F999" s="22"/>
      <c r="G999" s="22"/>
      <c r="H999" s="22"/>
      <c r="I999" s="22"/>
      <c r="J999" s="22"/>
      <c r="K999" s="22"/>
    </row>
    <row r="1000" spans="2:11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</row>
  </sheetData>
  <dataValidations count="2">
    <dataValidation type="list" allowBlank="1" sqref="B9:K9" xr:uid="{00000000-0002-0000-0300-000000000000}">
      <formula1>"ВАК,Scopus,WoS,Conference Proceedings,Прочее"</formula1>
    </dataValidation>
    <dataValidation type="list" allowBlank="1" sqref="B26:K26" xr:uid="{00000000-0002-0000-0300-000001000000}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O92"/>
  <sheetViews>
    <sheetView workbookViewId="0">
      <pane ySplit="1" topLeftCell="A2" activePane="bottomLeft" state="frozen"/>
      <selection pane="bottomLeft" activeCell="B14" sqref="B14"/>
    </sheetView>
  </sheetViews>
  <sheetFormatPr defaultColWidth="12.6640625" defaultRowHeight="15.75" customHeight="1"/>
  <cols>
    <col min="1" max="1" width="3.6640625" customWidth="1"/>
    <col min="2" max="2" width="36.6640625" customWidth="1"/>
    <col min="3" max="3" width="14.33203125" customWidth="1"/>
    <col min="4" max="4" width="6" customWidth="1"/>
    <col min="5" max="5" width="12.6640625" customWidth="1"/>
    <col min="6" max="6" width="13.6640625" customWidth="1"/>
    <col min="8" max="8" width="15.33203125" customWidth="1"/>
    <col min="9" max="9" width="41" customWidth="1"/>
    <col min="10" max="10" width="23.33203125" customWidth="1"/>
    <col min="11" max="11" width="8" customWidth="1"/>
    <col min="12" max="12" width="41.6640625" customWidth="1"/>
    <col min="13" max="13" width="12.6640625" customWidth="1"/>
    <col min="14" max="14" width="4.109375" customWidth="1"/>
    <col min="15" max="15" width="6.33203125" customWidth="1"/>
  </cols>
  <sheetData>
    <row r="1" spans="1:15">
      <c r="A1" s="23" t="s">
        <v>99</v>
      </c>
      <c r="B1" s="23" t="s">
        <v>100</v>
      </c>
      <c r="C1" s="23" t="s">
        <v>101</v>
      </c>
      <c r="D1" s="23" t="s">
        <v>102</v>
      </c>
      <c r="E1" s="24" t="s">
        <v>103</v>
      </c>
      <c r="F1" s="24" t="s">
        <v>104</v>
      </c>
      <c r="G1" s="24" t="s">
        <v>105</v>
      </c>
      <c r="H1" s="23" t="s">
        <v>106</v>
      </c>
      <c r="I1" s="23" t="s">
        <v>107</v>
      </c>
      <c r="J1" s="23" t="s">
        <v>108</v>
      </c>
      <c r="K1" s="23" t="s">
        <v>109</v>
      </c>
      <c r="L1" s="64" t="s">
        <v>110</v>
      </c>
      <c r="M1" s="63"/>
      <c r="N1" s="63"/>
      <c r="O1" s="63"/>
    </row>
    <row r="2" spans="1:15">
      <c r="A2" s="25">
        <v>1</v>
      </c>
      <c r="B2" s="26"/>
      <c r="C2" s="26"/>
      <c r="D2" s="25"/>
      <c r="E2" s="27"/>
      <c r="F2" s="25"/>
      <c r="G2" s="28" t="str">
        <f t="shared" ref="G2:G92" si="0">IF(F2*D2=0,"",F2*D2)</f>
        <v/>
      </c>
      <c r="H2" s="26"/>
      <c r="I2" s="29"/>
      <c r="J2" s="26" t="s">
        <v>111</v>
      </c>
      <c r="K2" s="30"/>
      <c r="L2" s="31" t="s">
        <v>112</v>
      </c>
      <c r="M2" s="28">
        <f>SUM(G2:G92)</f>
        <v>0</v>
      </c>
      <c r="N2" s="31" t="s">
        <v>113</v>
      </c>
      <c r="O2" s="31"/>
    </row>
    <row r="3" spans="1:15">
      <c r="A3" s="25">
        <v>2</v>
      </c>
      <c r="B3" s="32"/>
      <c r="C3" s="26"/>
      <c r="D3" s="25"/>
      <c r="E3" s="27"/>
      <c r="F3" s="33"/>
      <c r="G3" s="28" t="str">
        <f t="shared" si="0"/>
        <v/>
      </c>
      <c r="H3" s="34"/>
      <c r="I3" s="32"/>
      <c r="J3" s="26"/>
      <c r="K3" s="30"/>
      <c r="L3" s="31" t="s">
        <v>114</v>
      </c>
      <c r="M3" s="28">
        <f>SUMIF(J2:J92,"ЦПД",G2:G92)</f>
        <v>0</v>
      </c>
      <c r="N3" s="31" t="s">
        <v>113</v>
      </c>
      <c r="O3" s="35">
        <f t="shared" ref="O3:O7" si="1">IFERROR(M3/M$2,0)</f>
        <v>0</v>
      </c>
    </row>
    <row r="4" spans="1:15">
      <c r="A4" s="25">
        <v>3</v>
      </c>
      <c r="B4" s="26"/>
      <c r="C4" s="26"/>
      <c r="D4" s="25"/>
      <c r="E4" s="27"/>
      <c r="F4" s="25"/>
      <c r="G4" s="28" t="str">
        <f t="shared" si="0"/>
        <v/>
      </c>
      <c r="H4" s="26"/>
      <c r="I4" s="26"/>
      <c r="J4" s="26"/>
      <c r="K4" s="30"/>
      <c r="L4" s="36" t="s">
        <v>115</v>
      </c>
      <c r="M4" s="28">
        <f>SUMIF(J2:J92,"Иные подразделения вуза",G2:G92)</f>
        <v>0</v>
      </c>
      <c r="N4" s="31" t="s">
        <v>113</v>
      </c>
      <c r="O4" s="35">
        <f t="shared" si="1"/>
        <v>0</v>
      </c>
    </row>
    <row r="5" spans="1:15">
      <c r="A5" s="25">
        <v>4</v>
      </c>
      <c r="B5" s="26"/>
      <c r="C5" s="26"/>
      <c r="D5" s="25"/>
      <c r="E5" s="27"/>
      <c r="F5" s="25"/>
      <c r="G5" s="28" t="str">
        <f t="shared" si="0"/>
        <v/>
      </c>
      <c r="H5" s="26"/>
      <c r="I5" s="26"/>
      <c r="J5" s="26"/>
      <c r="K5" s="37"/>
      <c r="L5" s="31" t="s">
        <v>116</v>
      </c>
      <c r="M5" s="28">
        <f>SUMIF(J2:J92,"Заказчик",G2:G92)</f>
        <v>0</v>
      </c>
      <c r="N5" s="31" t="s">
        <v>113</v>
      </c>
      <c r="O5" s="35">
        <f t="shared" si="1"/>
        <v>0</v>
      </c>
    </row>
    <row r="6" spans="1:15">
      <c r="A6" s="25">
        <v>5</v>
      </c>
      <c r="B6" s="26"/>
      <c r="C6" s="26"/>
      <c r="D6" s="25"/>
      <c r="E6" s="27"/>
      <c r="F6" s="25"/>
      <c r="G6" s="28" t="str">
        <f t="shared" si="0"/>
        <v/>
      </c>
      <c r="H6" s="26"/>
      <c r="I6" s="26"/>
      <c r="J6" s="26"/>
      <c r="K6" s="37"/>
      <c r="L6" s="36" t="s">
        <v>117</v>
      </c>
      <c r="M6" s="28">
        <f>SUMIF(J2:J92,"Партнёр/спонсор",G2:G92)</f>
        <v>0</v>
      </c>
      <c r="N6" s="31" t="s">
        <v>113</v>
      </c>
      <c r="O6" s="35">
        <f t="shared" si="1"/>
        <v>0</v>
      </c>
    </row>
    <row r="7" spans="1:15">
      <c r="A7" s="25">
        <v>6</v>
      </c>
      <c r="B7" s="26"/>
      <c r="C7" s="26"/>
      <c r="D7" s="25"/>
      <c r="E7" s="27"/>
      <c r="F7" s="38"/>
      <c r="G7" s="28" t="str">
        <f t="shared" si="0"/>
        <v/>
      </c>
      <c r="H7" s="39"/>
      <c r="I7" s="26"/>
      <c r="J7" s="26"/>
      <c r="K7" s="37"/>
      <c r="L7" s="40" t="s">
        <v>118</v>
      </c>
      <c r="M7" s="28">
        <f>SUMIF(J2:J92,"Личные средства",G2:G92)</f>
        <v>0</v>
      </c>
      <c r="N7" s="31" t="s">
        <v>113</v>
      </c>
      <c r="O7" s="35">
        <f t="shared" si="1"/>
        <v>0</v>
      </c>
    </row>
    <row r="8" spans="1:15">
      <c r="A8" s="25">
        <v>7</v>
      </c>
      <c r="B8" s="32"/>
      <c r="C8" s="26"/>
      <c r="D8" s="25"/>
      <c r="E8" s="27"/>
      <c r="F8" s="25"/>
      <c r="G8" s="28" t="str">
        <f t="shared" si="0"/>
        <v/>
      </c>
      <c r="H8" s="26"/>
      <c r="I8" s="32"/>
      <c r="J8" s="26"/>
      <c r="K8" s="30"/>
      <c r="L8" s="31"/>
      <c r="M8" s="31"/>
      <c r="N8" s="31"/>
      <c r="O8" s="31"/>
    </row>
    <row r="9" spans="1:15">
      <c r="A9" s="25">
        <v>8</v>
      </c>
      <c r="B9" s="41"/>
      <c r="C9" s="26"/>
      <c r="D9" s="25"/>
      <c r="E9" s="27"/>
      <c r="F9" s="25"/>
      <c r="G9" s="28" t="str">
        <f t="shared" si="0"/>
        <v/>
      </c>
      <c r="H9" s="26"/>
      <c r="I9" s="26"/>
      <c r="J9" s="26"/>
      <c r="K9" s="30"/>
      <c r="L9" s="31"/>
      <c r="M9" s="31"/>
      <c r="N9" s="31"/>
      <c r="O9" s="31"/>
    </row>
    <row r="10" spans="1:15">
      <c r="A10" s="25">
        <v>10</v>
      </c>
      <c r="B10" s="26"/>
      <c r="C10" s="26"/>
      <c r="D10" s="25"/>
      <c r="E10" s="27"/>
      <c r="F10" s="25"/>
      <c r="G10" s="28" t="str">
        <f t="shared" si="0"/>
        <v/>
      </c>
      <c r="H10" s="39"/>
      <c r="I10" s="26"/>
      <c r="J10" s="26"/>
      <c r="K10" s="30"/>
      <c r="L10" s="31"/>
      <c r="M10" s="31"/>
      <c r="N10" s="31"/>
      <c r="O10" s="31"/>
    </row>
    <row r="11" spans="1:15">
      <c r="A11" s="25">
        <v>11</v>
      </c>
      <c r="B11" s="26"/>
      <c r="C11" s="26"/>
      <c r="D11" s="25"/>
      <c r="E11" s="27"/>
      <c r="F11" s="25"/>
      <c r="G11" s="28" t="str">
        <f t="shared" si="0"/>
        <v/>
      </c>
      <c r="H11" s="26"/>
      <c r="I11" s="26"/>
      <c r="J11" s="26"/>
      <c r="K11" s="30"/>
      <c r="L11" s="31"/>
      <c r="M11" s="31"/>
      <c r="N11" s="31"/>
      <c r="O11" s="31"/>
    </row>
    <row r="12" spans="1:15">
      <c r="A12" s="25">
        <v>12</v>
      </c>
      <c r="B12" s="26"/>
      <c r="C12" s="26"/>
      <c r="D12" s="25"/>
      <c r="E12" s="27"/>
      <c r="F12" s="25"/>
      <c r="G12" s="28" t="str">
        <f t="shared" si="0"/>
        <v/>
      </c>
      <c r="H12" s="26"/>
      <c r="I12" s="26"/>
      <c r="J12" s="26"/>
      <c r="K12" s="30"/>
      <c r="L12" s="31"/>
      <c r="M12" s="31"/>
      <c r="N12" s="31"/>
      <c r="O12" s="31"/>
    </row>
    <row r="13" spans="1:15">
      <c r="A13" s="25">
        <v>13</v>
      </c>
      <c r="B13" s="26"/>
      <c r="C13" s="26"/>
      <c r="D13" s="25"/>
      <c r="E13" s="27"/>
      <c r="F13" s="25"/>
      <c r="G13" s="28" t="str">
        <f t="shared" si="0"/>
        <v/>
      </c>
      <c r="H13" s="26"/>
      <c r="I13" s="26"/>
      <c r="J13" s="26"/>
      <c r="K13" s="30"/>
      <c r="L13" s="31"/>
      <c r="M13" s="31"/>
      <c r="N13" s="31"/>
      <c r="O13" s="31"/>
    </row>
    <row r="14" spans="1:15">
      <c r="A14" s="25">
        <v>14</v>
      </c>
      <c r="B14" s="26"/>
      <c r="C14" s="26"/>
      <c r="D14" s="25"/>
      <c r="E14" s="27"/>
      <c r="F14" s="25"/>
      <c r="G14" s="28" t="str">
        <f t="shared" si="0"/>
        <v/>
      </c>
      <c r="H14" s="26"/>
      <c r="I14" s="26"/>
      <c r="J14" s="26"/>
      <c r="K14" s="30"/>
      <c r="L14" s="31"/>
      <c r="M14" s="31"/>
      <c r="N14" s="31"/>
      <c r="O14" s="31"/>
    </row>
    <row r="15" spans="1:15">
      <c r="A15" s="25">
        <v>15</v>
      </c>
      <c r="B15" s="26"/>
      <c r="C15" s="26"/>
      <c r="D15" s="25"/>
      <c r="E15" s="27"/>
      <c r="F15" s="25"/>
      <c r="G15" s="28" t="str">
        <f t="shared" si="0"/>
        <v/>
      </c>
      <c r="H15" s="26"/>
      <c r="I15" s="26"/>
      <c r="J15" s="26"/>
      <c r="K15" s="30"/>
      <c r="L15" s="31"/>
      <c r="M15" s="31"/>
      <c r="N15" s="31"/>
      <c r="O15" s="31"/>
    </row>
    <row r="16" spans="1:15">
      <c r="A16" s="25">
        <v>16</v>
      </c>
      <c r="B16" s="26"/>
      <c r="C16" s="26"/>
      <c r="D16" s="25"/>
      <c r="E16" s="27"/>
      <c r="F16" s="25"/>
      <c r="G16" s="28" t="str">
        <f t="shared" si="0"/>
        <v/>
      </c>
      <c r="H16" s="26"/>
      <c r="I16" s="26"/>
      <c r="J16" s="26"/>
      <c r="K16" s="30"/>
      <c r="L16" s="31"/>
      <c r="M16" s="31"/>
      <c r="N16" s="31"/>
      <c r="O16" s="31"/>
    </row>
    <row r="17" spans="1:15">
      <c r="A17" s="25">
        <v>17</v>
      </c>
      <c r="B17" s="26"/>
      <c r="C17" s="26"/>
      <c r="D17" s="25"/>
      <c r="E17" s="27"/>
      <c r="F17" s="25"/>
      <c r="G17" s="28" t="str">
        <f t="shared" si="0"/>
        <v/>
      </c>
      <c r="H17" s="26"/>
      <c r="I17" s="26"/>
      <c r="J17" s="26"/>
      <c r="K17" s="30"/>
      <c r="L17" s="31"/>
      <c r="M17" s="31"/>
      <c r="N17" s="31"/>
      <c r="O17" s="31"/>
    </row>
    <row r="18" spans="1:15">
      <c r="A18" s="25">
        <v>18</v>
      </c>
      <c r="B18" s="26"/>
      <c r="C18" s="26"/>
      <c r="D18" s="25"/>
      <c r="E18" s="27"/>
      <c r="F18" s="25"/>
      <c r="G18" s="28" t="str">
        <f t="shared" si="0"/>
        <v/>
      </c>
      <c r="H18" s="26"/>
      <c r="I18" s="26"/>
      <c r="J18" s="26"/>
      <c r="K18" s="30"/>
      <c r="L18" s="31"/>
      <c r="M18" s="31"/>
      <c r="N18" s="31"/>
      <c r="O18" s="31"/>
    </row>
    <row r="19" spans="1:15">
      <c r="A19" s="25">
        <v>19</v>
      </c>
      <c r="B19" s="26"/>
      <c r="C19" s="26"/>
      <c r="D19" s="25"/>
      <c r="E19" s="27"/>
      <c r="F19" s="25"/>
      <c r="G19" s="28" t="str">
        <f t="shared" si="0"/>
        <v/>
      </c>
      <c r="H19" s="26"/>
      <c r="I19" s="26"/>
      <c r="J19" s="26"/>
      <c r="K19" s="30"/>
      <c r="L19" s="31"/>
      <c r="M19" s="31"/>
      <c r="N19" s="31"/>
      <c r="O19" s="31"/>
    </row>
    <row r="20" spans="1:15">
      <c r="A20" s="25">
        <v>20</v>
      </c>
      <c r="B20" s="26"/>
      <c r="C20" s="26"/>
      <c r="D20" s="25"/>
      <c r="E20" s="27"/>
      <c r="F20" s="25"/>
      <c r="G20" s="28" t="str">
        <f t="shared" si="0"/>
        <v/>
      </c>
      <c r="H20" s="26"/>
      <c r="I20" s="26"/>
      <c r="J20" s="26"/>
      <c r="K20" s="30"/>
      <c r="L20" s="31"/>
      <c r="M20" s="31"/>
      <c r="N20" s="31"/>
      <c r="O20" s="31"/>
    </row>
    <row r="21" spans="1:15">
      <c r="A21" s="25">
        <v>21</v>
      </c>
      <c r="B21" s="26"/>
      <c r="C21" s="26"/>
      <c r="D21" s="25"/>
      <c r="E21" s="27"/>
      <c r="F21" s="25"/>
      <c r="G21" s="28" t="str">
        <f t="shared" si="0"/>
        <v/>
      </c>
      <c r="H21" s="26"/>
      <c r="I21" s="26"/>
      <c r="J21" s="26"/>
      <c r="K21" s="30"/>
      <c r="L21" s="31"/>
      <c r="M21" s="31"/>
      <c r="N21" s="31"/>
      <c r="O21" s="31"/>
    </row>
    <row r="22" spans="1:15">
      <c r="A22" s="25">
        <v>30</v>
      </c>
      <c r="B22" s="26"/>
      <c r="C22" s="26"/>
      <c r="D22" s="25"/>
      <c r="E22" s="27"/>
      <c r="F22" s="25"/>
      <c r="G22" s="28" t="str">
        <f t="shared" si="0"/>
        <v/>
      </c>
      <c r="H22" s="26"/>
      <c r="I22" s="26"/>
      <c r="J22" s="26"/>
      <c r="K22" s="30"/>
      <c r="L22" s="31"/>
      <c r="M22" s="31"/>
      <c r="N22" s="31"/>
      <c r="O22" s="31"/>
    </row>
    <row r="23" spans="1:15">
      <c r="A23" s="25">
        <v>31</v>
      </c>
      <c r="B23" s="26"/>
      <c r="C23" s="26"/>
      <c r="D23" s="25"/>
      <c r="E23" s="27"/>
      <c r="F23" s="25"/>
      <c r="G23" s="28" t="str">
        <f t="shared" si="0"/>
        <v/>
      </c>
      <c r="H23" s="26"/>
      <c r="I23" s="26"/>
      <c r="J23" s="26"/>
      <c r="K23" s="30"/>
      <c r="L23" s="31"/>
      <c r="M23" s="31"/>
      <c r="N23" s="31"/>
      <c r="O23" s="31"/>
    </row>
    <row r="24" spans="1:15">
      <c r="A24" s="25">
        <v>32</v>
      </c>
      <c r="B24" s="26"/>
      <c r="C24" s="26"/>
      <c r="D24" s="25"/>
      <c r="E24" s="27"/>
      <c r="F24" s="25"/>
      <c r="G24" s="28" t="str">
        <f t="shared" si="0"/>
        <v/>
      </c>
      <c r="H24" s="26"/>
      <c r="I24" s="26"/>
      <c r="J24" s="26"/>
      <c r="K24" s="30"/>
      <c r="L24" s="31"/>
      <c r="M24" s="31"/>
      <c r="N24" s="31"/>
      <c r="O24" s="31"/>
    </row>
    <row r="25" spans="1:15">
      <c r="A25" s="25">
        <v>33</v>
      </c>
      <c r="B25" s="26"/>
      <c r="C25" s="26"/>
      <c r="D25" s="25"/>
      <c r="E25" s="27"/>
      <c r="F25" s="25"/>
      <c r="G25" s="28" t="str">
        <f t="shared" si="0"/>
        <v/>
      </c>
      <c r="H25" s="26"/>
      <c r="I25" s="26"/>
      <c r="J25" s="26"/>
      <c r="K25" s="30"/>
      <c r="L25" s="31"/>
      <c r="M25" s="31"/>
      <c r="N25" s="31"/>
      <c r="O25" s="31"/>
    </row>
    <row r="26" spans="1:15">
      <c r="A26" s="25">
        <v>34</v>
      </c>
      <c r="B26" s="26"/>
      <c r="C26" s="26"/>
      <c r="D26" s="25"/>
      <c r="E26" s="27"/>
      <c r="F26" s="25"/>
      <c r="G26" s="28" t="str">
        <f t="shared" si="0"/>
        <v/>
      </c>
      <c r="H26" s="26"/>
      <c r="I26" s="26"/>
      <c r="J26" s="26"/>
      <c r="K26" s="30"/>
      <c r="L26" s="31"/>
      <c r="M26" s="31"/>
      <c r="N26" s="31"/>
      <c r="O26" s="31"/>
    </row>
    <row r="27" spans="1:15">
      <c r="A27" s="25">
        <v>35</v>
      </c>
      <c r="B27" s="26"/>
      <c r="C27" s="26"/>
      <c r="D27" s="25"/>
      <c r="E27" s="27"/>
      <c r="F27" s="25"/>
      <c r="G27" s="28" t="str">
        <f t="shared" si="0"/>
        <v/>
      </c>
      <c r="H27" s="26"/>
      <c r="I27" s="26"/>
      <c r="J27" s="26"/>
      <c r="K27" s="30"/>
      <c r="L27" s="31"/>
      <c r="M27" s="31"/>
      <c r="N27" s="31"/>
      <c r="O27" s="31"/>
    </row>
    <row r="28" spans="1:15">
      <c r="A28" s="25">
        <v>36</v>
      </c>
      <c r="B28" s="26"/>
      <c r="C28" s="26"/>
      <c r="D28" s="25"/>
      <c r="E28" s="27"/>
      <c r="F28" s="25"/>
      <c r="G28" s="28" t="str">
        <f t="shared" si="0"/>
        <v/>
      </c>
      <c r="H28" s="26"/>
      <c r="I28" s="26"/>
      <c r="J28" s="26"/>
      <c r="K28" s="30"/>
      <c r="L28" s="31"/>
      <c r="M28" s="31"/>
      <c r="N28" s="31"/>
      <c r="O28" s="31"/>
    </row>
    <row r="29" spans="1:15">
      <c r="A29" s="25">
        <v>37</v>
      </c>
      <c r="B29" s="26"/>
      <c r="C29" s="26"/>
      <c r="D29" s="25"/>
      <c r="E29" s="27"/>
      <c r="F29" s="25"/>
      <c r="G29" s="28" t="str">
        <f t="shared" si="0"/>
        <v/>
      </c>
      <c r="H29" s="26"/>
      <c r="I29" s="26"/>
      <c r="J29" s="26"/>
      <c r="K29" s="30"/>
      <c r="L29" s="31"/>
      <c r="M29" s="31"/>
      <c r="N29" s="31"/>
      <c r="O29" s="31"/>
    </row>
    <row r="30" spans="1:15">
      <c r="A30" s="25">
        <v>38</v>
      </c>
      <c r="B30" s="26"/>
      <c r="C30" s="26"/>
      <c r="D30" s="25"/>
      <c r="E30" s="27"/>
      <c r="F30" s="25"/>
      <c r="G30" s="28" t="str">
        <f t="shared" si="0"/>
        <v/>
      </c>
      <c r="H30" s="26"/>
      <c r="I30" s="26"/>
      <c r="J30" s="26"/>
      <c r="K30" s="30"/>
      <c r="L30" s="31"/>
      <c r="M30" s="31"/>
      <c r="N30" s="31"/>
      <c r="O30" s="31"/>
    </row>
    <row r="31" spans="1:15">
      <c r="A31" s="25">
        <v>39</v>
      </c>
      <c r="B31" s="26"/>
      <c r="C31" s="26"/>
      <c r="D31" s="25"/>
      <c r="E31" s="27"/>
      <c r="F31" s="25"/>
      <c r="G31" s="28" t="str">
        <f t="shared" si="0"/>
        <v/>
      </c>
      <c r="H31" s="26"/>
      <c r="I31" s="26"/>
      <c r="J31" s="26"/>
      <c r="K31" s="30"/>
      <c r="L31" s="31"/>
      <c r="M31" s="31"/>
      <c r="N31" s="31"/>
      <c r="O31" s="31"/>
    </row>
    <row r="32" spans="1:15">
      <c r="A32" s="25">
        <v>40</v>
      </c>
      <c r="B32" s="26"/>
      <c r="C32" s="26"/>
      <c r="D32" s="25"/>
      <c r="E32" s="27"/>
      <c r="F32" s="25"/>
      <c r="G32" s="28" t="str">
        <f t="shared" si="0"/>
        <v/>
      </c>
      <c r="H32" s="26"/>
      <c r="I32" s="26"/>
      <c r="J32" s="26"/>
      <c r="K32" s="30"/>
      <c r="L32" s="31"/>
      <c r="M32" s="31"/>
      <c r="N32" s="31"/>
      <c r="O32" s="31"/>
    </row>
    <row r="33" spans="1:15">
      <c r="A33" s="25">
        <v>41</v>
      </c>
      <c r="B33" s="26"/>
      <c r="C33" s="26"/>
      <c r="D33" s="25"/>
      <c r="E33" s="27"/>
      <c r="F33" s="25"/>
      <c r="G33" s="28" t="str">
        <f t="shared" si="0"/>
        <v/>
      </c>
      <c r="H33" s="26"/>
      <c r="I33" s="26"/>
      <c r="J33" s="26"/>
      <c r="K33" s="30"/>
      <c r="L33" s="31"/>
      <c r="M33" s="31"/>
      <c r="N33" s="31"/>
      <c r="O33" s="31"/>
    </row>
    <row r="34" spans="1:15">
      <c r="A34" s="25">
        <v>42</v>
      </c>
      <c r="B34" s="26"/>
      <c r="C34" s="26"/>
      <c r="D34" s="25"/>
      <c r="E34" s="27"/>
      <c r="F34" s="25"/>
      <c r="G34" s="28" t="str">
        <f t="shared" si="0"/>
        <v/>
      </c>
      <c r="H34" s="26"/>
      <c r="I34" s="26"/>
      <c r="J34" s="26"/>
      <c r="K34" s="30"/>
      <c r="L34" s="31"/>
      <c r="M34" s="31"/>
      <c r="N34" s="31"/>
      <c r="O34" s="31"/>
    </row>
    <row r="35" spans="1:15">
      <c r="A35" s="25">
        <v>43</v>
      </c>
      <c r="B35" s="26"/>
      <c r="C35" s="26"/>
      <c r="D35" s="25"/>
      <c r="E35" s="27"/>
      <c r="F35" s="25"/>
      <c r="G35" s="28" t="str">
        <f t="shared" si="0"/>
        <v/>
      </c>
      <c r="H35" s="26"/>
      <c r="I35" s="26"/>
      <c r="J35" s="26"/>
      <c r="K35" s="30"/>
      <c r="L35" s="31"/>
      <c r="M35" s="31"/>
      <c r="N35" s="31"/>
      <c r="O35" s="31"/>
    </row>
    <row r="36" spans="1:15">
      <c r="A36" s="25">
        <v>44</v>
      </c>
      <c r="B36" s="26"/>
      <c r="C36" s="26"/>
      <c r="D36" s="25"/>
      <c r="E36" s="27"/>
      <c r="F36" s="25"/>
      <c r="G36" s="28" t="str">
        <f t="shared" si="0"/>
        <v/>
      </c>
      <c r="H36" s="26"/>
      <c r="I36" s="26"/>
      <c r="J36" s="26"/>
      <c r="K36" s="30"/>
      <c r="L36" s="31"/>
      <c r="M36" s="31"/>
      <c r="N36" s="31"/>
      <c r="O36" s="31"/>
    </row>
    <row r="37" spans="1:15">
      <c r="A37" s="25">
        <v>45</v>
      </c>
      <c r="B37" s="26"/>
      <c r="C37" s="26"/>
      <c r="D37" s="25"/>
      <c r="E37" s="27"/>
      <c r="F37" s="25"/>
      <c r="G37" s="28" t="str">
        <f t="shared" si="0"/>
        <v/>
      </c>
      <c r="H37" s="26"/>
      <c r="I37" s="26"/>
      <c r="J37" s="26"/>
      <c r="K37" s="30"/>
      <c r="L37" s="31"/>
      <c r="M37" s="31"/>
      <c r="N37" s="31"/>
      <c r="O37" s="31"/>
    </row>
    <row r="38" spans="1:15">
      <c r="A38" s="25">
        <v>46</v>
      </c>
      <c r="B38" s="26"/>
      <c r="C38" s="26"/>
      <c r="D38" s="25"/>
      <c r="E38" s="27"/>
      <c r="F38" s="25"/>
      <c r="G38" s="28" t="str">
        <f t="shared" si="0"/>
        <v/>
      </c>
      <c r="H38" s="26"/>
      <c r="I38" s="26"/>
      <c r="J38" s="26"/>
      <c r="K38" s="30"/>
      <c r="L38" s="31"/>
      <c r="M38" s="31"/>
      <c r="N38" s="31"/>
      <c r="O38" s="31"/>
    </row>
    <row r="39" spans="1:15">
      <c r="A39" s="25">
        <v>47</v>
      </c>
      <c r="B39" s="26"/>
      <c r="C39" s="26"/>
      <c r="D39" s="25"/>
      <c r="E39" s="27"/>
      <c r="F39" s="25"/>
      <c r="G39" s="28" t="str">
        <f t="shared" si="0"/>
        <v/>
      </c>
      <c r="H39" s="26"/>
      <c r="I39" s="26"/>
      <c r="J39" s="26"/>
      <c r="K39" s="30"/>
      <c r="L39" s="31"/>
      <c r="M39" s="31"/>
      <c r="N39" s="31"/>
      <c r="O39" s="31"/>
    </row>
    <row r="40" spans="1:15">
      <c r="A40" s="25">
        <v>48</v>
      </c>
      <c r="B40" s="26"/>
      <c r="C40" s="26"/>
      <c r="D40" s="25"/>
      <c r="E40" s="27"/>
      <c r="F40" s="25"/>
      <c r="G40" s="28" t="str">
        <f t="shared" si="0"/>
        <v/>
      </c>
      <c r="H40" s="26"/>
      <c r="I40" s="26"/>
      <c r="J40" s="26"/>
      <c r="K40" s="30"/>
      <c r="L40" s="31"/>
      <c r="M40" s="31"/>
      <c r="N40" s="31"/>
      <c r="O40" s="31"/>
    </row>
    <row r="41" spans="1:15">
      <c r="A41" s="25">
        <v>49</v>
      </c>
      <c r="B41" s="26"/>
      <c r="C41" s="26"/>
      <c r="D41" s="25"/>
      <c r="E41" s="27"/>
      <c r="F41" s="25"/>
      <c r="G41" s="28" t="str">
        <f t="shared" si="0"/>
        <v/>
      </c>
      <c r="H41" s="26"/>
      <c r="I41" s="26"/>
      <c r="J41" s="26"/>
      <c r="K41" s="30"/>
      <c r="L41" s="31"/>
      <c r="M41" s="31"/>
      <c r="N41" s="31"/>
      <c r="O41" s="31"/>
    </row>
    <row r="42" spans="1:15">
      <c r="A42" s="25">
        <v>50</v>
      </c>
      <c r="B42" s="26"/>
      <c r="C42" s="26"/>
      <c r="D42" s="25"/>
      <c r="E42" s="27"/>
      <c r="F42" s="25"/>
      <c r="G42" s="28" t="str">
        <f t="shared" si="0"/>
        <v/>
      </c>
      <c r="H42" s="26"/>
      <c r="I42" s="26"/>
      <c r="J42" s="26"/>
      <c r="K42" s="30"/>
      <c r="L42" s="31"/>
      <c r="M42" s="31"/>
      <c r="N42" s="31"/>
      <c r="O42" s="31"/>
    </row>
    <row r="43" spans="1:15">
      <c r="A43" s="25">
        <v>51</v>
      </c>
      <c r="B43" s="26"/>
      <c r="C43" s="26"/>
      <c r="D43" s="25"/>
      <c r="E43" s="27"/>
      <c r="F43" s="25"/>
      <c r="G43" s="28" t="str">
        <f t="shared" si="0"/>
        <v/>
      </c>
      <c r="H43" s="26"/>
      <c r="I43" s="26"/>
      <c r="J43" s="26"/>
      <c r="K43" s="30"/>
      <c r="L43" s="31"/>
      <c r="M43" s="31"/>
      <c r="N43" s="31"/>
      <c r="O43" s="31"/>
    </row>
    <row r="44" spans="1:15">
      <c r="A44" s="25">
        <v>52</v>
      </c>
      <c r="B44" s="26"/>
      <c r="C44" s="26"/>
      <c r="D44" s="25"/>
      <c r="E44" s="27"/>
      <c r="F44" s="25"/>
      <c r="G44" s="28" t="str">
        <f t="shared" si="0"/>
        <v/>
      </c>
      <c r="H44" s="26"/>
      <c r="I44" s="26"/>
      <c r="J44" s="26"/>
      <c r="K44" s="30"/>
      <c r="L44" s="31"/>
      <c r="M44" s="31"/>
      <c r="N44" s="31"/>
      <c r="O44" s="31"/>
    </row>
    <row r="45" spans="1:15">
      <c r="A45" s="25">
        <v>53</v>
      </c>
      <c r="B45" s="26"/>
      <c r="C45" s="26"/>
      <c r="D45" s="25"/>
      <c r="E45" s="27"/>
      <c r="F45" s="25"/>
      <c r="G45" s="28" t="str">
        <f t="shared" si="0"/>
        <v/>
      </c>
      <c r="H45" s="26"/>
      <c r="I45" s="26"/>
      <c r="J45" s="26"/>
      <c r="K45" s="30"/>
      <c r="L45" s="31"/>
      <c r="M45" s="31"/>
      <c r="N45" s="31"/>
      <c r="O45" s="31"/>
    </row>
    <row r="46" spans="1:15">
      <c r="A46" s="25">
        <v>54</v>
      </c>
      <c r="B46" s="26"/>
      <c r="C46" s="26"/>
      <c r="D46" s="25"/>
      <c r="E46" s="27"/>
      <c r="F46" s="25"/>
      <c r="G46" s="28" t="str">
        <f t="shared" si="0"/>
        <v/>
      </c>
      <c r="H46" s="26"/>
      <c r="I46" s="26"/>
      <c r="J46" s="26"/>
      <c r="K46" s="30"/>
      <c r="L46" s="31"/>
      <c r="M46" s="31"/>
      <c r="N46" s="31"/>
      <c r="O46" s="31"/>
    </row>
    <row r="47" spans="1:15">
      <c r="A47" s="25">
        <v>55</v>
      </c>
      <c r="B47" s="26"/>
      <c r="C47" s="26"/>
      <c r="D47" s="25"/>
      <c r="E47" s="27"/>
      <c r="F47" s="25"/>
      <c r="G47" s="28" t="str">
        <f t="shared" si="0"/>
        <v/>
      </c>
      <c r="H47" s="26"/>
      <c r="I47" s="26"/>
      <c r="J47" s="26"/>
      <c r="K47" s="30"/>
      <c r="L47" s="31"/>
      <c r="M47" s="31"/>
      <c r="N47" s="31"/>
      <c r="O47" s="31"/>
    </row>
    <row r="48" spans="1:15">
      <c r="A48" s="25">
        <v>56</v>
      </c>
      <c r="B48" s="26"/>
      <c r="C48" s="26"/>
      <c r="D48" s="25"/>
      <c r="E48" s="27"/>
      <c r="F48" s="25"/>
      <c r="G48" s="28" t="str">
        <f t="shared" si="0"/>
        <v/>
      </c>
      <c r="H48" s="26"/>
      <c r="I48" s="26"/>
      <c r="J48" s="26"/>
      <c r="K48" s="30"/>
      <c r="L48" s="31"/>
      <c r="M48" s="31"/>
      <c r="N48" s="31"/>
      <c r="O48" s="31"/>
    </row>
    <row r="49" spans="1:15">
      <c r="A49" s="25">
        <v>57</v>
      </c>
      <c r="B49" s="26"/>
      <c r="C49" s="26"/>
      <c r="D49" s="25"/>
      <c r="E49" s="27"/>
      <c r="F49" s="25"/>
      <c r="G49" s="28" t="str">
        <f t="shared" si="0"/>
        <v/>
      </c>
      <c r="H49" s="26"/>
      <c r="I49" s="26"/>
      <c r="J49" s="26"/>
      <c r="K49" s="30"/>
      <c r="L49" s="31"/>
      <c r="M49" s="31"/>
      <c r="N49" s="31"/>
      <c r="O49" s="31"/>
    </row>
    <row r="50" spans="1:15">
      <c r="A50" s="25">
        <v>58</v>
      </c>
      <c r="B50" s="26"/>
      <c r="C50" s="26"/>
      <c r="D50" s="25"/>
      <c r="E50" s="27"/>
      <c r="F50" s="25"/>
      <c r="G50" s="28" t="str">
        <f t="shared" si="0"/>
        <v/>
      </c>
      <c r="H50" s="26"/>
      <c r="I50" s="26"/>
      <c r="J50" s="26"/>
      <c r="K50" s="30"/>
      <c r="L50" s="31"/>
      <c r="M50" s="31"/>
      <c r="N50" s="31"/>
      <c r="O50" s="31"/>
    </row>
    <row r="51" spans="1:15">
      <c r="A51" s="25">
        <v>59</v>
      </c>
      <c r="B51" s="26"/>
      <c r="C51" s="26"/>
      <c r="D51" s="25"/>
      <c r="E51" s="27"/>
      <c r="F51" s="25"/>
      <c r="G51" s="28" t="str">
        <f t="shared" si="0"/>
        <v/>
      </c>
      <c r="H51" s="26"/>
      <c r="I51" s="26"/>
      <c r="J51" s="26"/>
      <c r="K51" s="30"/>
      <c r="L51" s="31"/>
      <c r="M51" s="31"/>
      <c r="N51" s="31"/>
      <c r="O51" s="31"/>
    </row>
    <row r="52" spans="1:15">
      <c r="A52" s="25">
        <v>60</v>
      </c>
      <c r="B52" s="26"/>
      <c r="C52" s="26"/>
      <c r="D52" s="25"/>
      <c r="E52" s="27"/>
      <c r="F52" s="25"/>
      <c r="G52" s="28" t="str">
        <f t="shared" si="0"/>
        <v/>
      </c>
      <c r="H52" s="26"/>
      <c r="I52" s="26"/>
      <c r="J52" s="26"/>
      <c r="K52" s="30"/>
      <c r="L52" s="31"/>
      <c r="M52" s="31"/>
      <c r="N52" s="31"/>
      <c r="O52" s="31"/>
    </row>
    <row r="53" spans="1:15">
      <c r="A53" s="25">
        <v>61</v>
      </c>
      <c r="B53" s="26"/>
      <c r="C53" s="26"/>
      <c r="D53" s="25"/>
      <c r="E53" s="27"/>
      <c r="F53" s="25"/>
      <c r="G53" s="28" t="str">
        <f t="shared" si="0"/>
        <v/>
      </c>
      <c r="H53" s="26"/>
      <c r="I53" s="26"/>
      <c r="J53" s="26"/>
      <c r="K53" s="30"/>
      <c r="L53" s="31"/>
      <c r="M53" s="31"/>
      <c r="N53" s="31"/>
      <c r="O53" s="31"/>
    </row>
    <row r="54" spans="1:15">
      <c r="A54" s="25">
        <v>62</v>
      </c>
      <c r="B54" s="26"/>
      <c r="C54" s="26"/>
      <c r="D54" s="25"/>
      <c r="E54" s="27"/>
      <c r="F54" s="25"/>
      <c r="G54" s="28" t="str">
        <f t="shared" si="0"/>
        <v/>
      </c>
      <c r="H54" s="26"/>
      <c r="I54" s="26"/>
      <c r="J54" s="26"/>
      <c r="K54" s="30"/>
      <c r="L54" s="31"/>
      <c r="M54" s="31"/>
      <c r="N54" s="31"/>
      <c r="O54" s="31"/>
    </row>
    <row r="55" spans="1:15">
      <c r="A55" s="25">
        <v>63</v>
      </c>
      <c r="B55" s="26"/>
      <c r="C55" s="26"/>
      <c r="D55" s="25"/>
      <c r="E55" s="27"/>
      <c r="F55" s="25"/>
      <c r="G55" s="28" t="str">
        <f t="shared" si="0"/>
        <v/>
      </c>
      <c r="H55" s="26"/>
      <c r="I55" s="26"/>
      <c r="J55" s="26"/>
      <c r="K55" s="30"/>
      <c r="L55" s="31"/>
      <c r="M55" s="31"/>
      <c r="N55" s="31"/>
      <c r="O55" s="31"/>
    </row>
    <row r="56" spans="1:15">
      <c r="A56" s="25">
        <v>64</v>
      </c>
      <c r="B56" s="26"/>
      <c r="C56" s="26"/>
      <c r="D56" s="25"/>
      <c r="E56" s="27"/>
      <c r="F56" s="25"/>
      <c r="G56" s="28" t="str">
        <f t="shared" si="0"/>
        <v/>
      </c>
      <c r="H56" s="26"/>
      <c r="I56" s="26"/>
      <c r="J56" s="26"/>
      <c r="K56" s="30"/>
      <c r="L56" s="31"/>
      <c r="M56" s="31"/>
      <c r="N56" s="31"/>
      <c r="O56" s="31"/>
    </row>
    <row r="57" spans="1:15">
      <c r="A57" s="25">
        <v>65</v>
      </c>
      <c r="B57" s="26"/>
      <c r="C57" s="26"/>
      <c r="D57" s="25"/>
      <c r="E57" s="27"/>
      <c r="F57" s="25"/>
      <c r="G57" s="28" t="str">
        <f t="shared" si="0"/>
        <v/>
      </c>
      <c r="H57" s="26"/>
      <c r="I57" s="26"/>
      <c r="J57" s="26"/>
      <c r="K57" s="30"/>
      <c r="L57" s="31"/>
      <c r="M57" s="31"/>
      <c r="N57" s="31"/>
      <c r="O57" s="31"/>
    </row>
    <row r="58" spans="1:15">
      <c r="A58" s="25">
        <v>66</v>
      </c>
      <c r="B58" s="26"/>
      <c r="C58" s="26"/>
      <c r="D58" s="25"/>
      <c r="E58" s="27"/>
      <c r="F58" s="25"/>
      <c r="G58" s="28" t="str">
        <f t="shared" si="0"/>
        <v/>
      </c>
      <c r="H58" s="26"/>
      <c r="I58" s="26"/>
      <c r="J58" s="26"/>
      <c r="K58" s="30"/>
      <c r="L58" s="31"/>
      <c r="M58" s="31"/>
      <c r="N58" s="31"/>
      <c r="O58" s="31"/>
    </row>
    <row r="59" spans="1:15">
      <c r="A59" s="25">
        <v>67</v>
      </c>
      <c r="B59" s="26"/>
      <c r="C59" s="26"/>
      <c r="D59" s="25"/>
      <c r="E59" s="27"/>
      <c r="F59" s="25"/>
      <c r="G59" s="28" t="str">
        <f t="shared" si="0"/>
        <v/>
      </c>
      <c r="H59" s="26"/>
      <c r="I59" s="26"/>
      <c r="J59" s="26"/>
      <c r="K59" s="30"/>
      <c r="L59" s="31"/>
      <c r="M59" s="31"/>
      <c r="N59" s="31"/>
      <c r="O59" s="31"/>
    </row>
    <row r="60" spans="1:15">
      <c r="A60" s="25">
        <v>68</v>
      </c>
      <c r="B60" s="26"/>
      <c r="C60" s="26"/>
      <c r="D60" s="25"/>
      <c r="E60" s="27"/>
      <c r="F60" s="25"/>
      <c r="G60" s="28" t="str">
        <f t="shared" si="0"/>
        <v/>
      </c>
      <c r="H60" s="26"/>
      <c r="I60" s="26"/>
      <c r="J60" s="26"/>
      <c r="K60" s="30"/>
      <c r="L60" s="31"/>
      <c r="M60" s="31"/>
      <c r="N60" s="31"/>
      <c r="O60" s="31"/>
    </row>
    <row r="61" spans="1:15">
      <c r="A61" s="25">
        <v>69</v>
      </c>
      <c r="B61" s="26"/>
      <c r="C61" s="26"/>
      <c r="D61" s="25"/>
      <c r="E61" s="27"/>
      <c r="F61" s="25"/>
      <c r="G61" s="28" t="str">
        <f t="shared" si="0"/>
        <v/>
      </c>
      <c r="H61" s="26"/>
      <c r="I61" s="26"/>
      <c r="J61" s="26"/>
      <c r="K61" s="30"/>
      <c r="L61" s="31"/>
      <c r="M61" s="31"/>
      <c r="N61" s="31"/>
      <c r="O61" s="31"/>
    </row>
    <row r="62" spans="1:15">
      <c r="A62" s="25">
        <v>70</v>
      </c>
      <c r="B62" s="26"/>
      <c r="C62" s="26"/>
      <c r="D62" s="25"/>
      <c r="E62" s="27"/>
      <c r="F62" s="25"/>
      <c r="G62" s="28" t="str">
        <f t="shared" si="0"/>
        <v/>
      </c>
      <c r="H62" s="26"/>
      <c r="I62" s="26"/>
      <c r="J62" s="26"/>
      <c r="K62" s="30"/>
      <c r="L62" s="31"/>
      <c r="M62" s="31"/>
      <c r="N62" s="31"/>
      <c r="O62" s="31"/>
    </row>
    <row r="63" spans="1:15">
      <c r="A63" s="25">
        <v>71</v>
      </c>
      <c r="B63" s="26"/>
      <c r="C63" s="26"/>
      <c r="D63" s="25"/>
      <c r="E63" s="27"/>
      <c r="F63" s="25"/>
      <c r="G63" s="28" t="str">
        <f t="shared" si="0"/>
        <v/>
      </c>
      <c r="H63" s="26"/>
      <c r="I63" s="26"/>
      <c r="J63" s="26"/>
      <c r="K63" s="30"/>
      <c r="L63" s="31"/>
      <c r="M63" s="31"/>
      <c r="N63" s="31"/>
      <c r="O63" s="31"/>
    </row>
    <row r="64" spans="1:15">
      <c r="A64" s="25">
        <v>72</v>
      </c>
      <c r="B64" s="26"/>
      <c r="C64" s="26"/>
      <c r="D64" s="25"/>
      <c r="E64" s="27"/>
      <c r="F64" s="25"/>
      <c r="G64" s="28" t="str">
        <f t="shared" si="0"/>
        <v/>
      </c>
      <c r="H64" s="26"/>
      <c r="I64" s="26"/>
      <c r="J64" s="26"/>
      <c r="K64" s="30"/>
      <c r="L64" s="31"/>
      <c r="M64" s="31"/>
      <c r="N64" s="31"/>
      <c r="O64" s="31"/>
    </row>
    <row r="65" spans="1:15">
      <c r="A65" s="25">
        <v>73</v>
      </c>
      <c r="B65" s="26"/>
      <c r="C65" s="26"/>
      <c r="D65" s="25"/>
      <c r="E65" s="27"/>
      <c r="F65" s="25"/>
      <c r="G65" s="28" t="str">
        <f t="shared" si="0"/>
        <v/>
      </c>
      <c r="H65" s="26"/>
      <c r="I65" s="26"/>
      <c r="J65" s="26"/>
      <c r="K65" s="30"/>
      <c r="L65" s="31"/>
      <c r="M65" s="31"/>
      <c r="N65" s="31"/>
      <c r="O65" s="31"/>
    </row>
    <row r="66" spans="1:15">
      <c r="A66" s="25">
        <v>74</v>
      </c>
      <c r="B66" s="26"/>
      <c r="C66" s="26"/>
      <c r="D66" s="25"/>
      <c r="E66" s="27"/>
      <c r="F66" s="25"/>
      <c r="G66" s="28" t="str">
        <f t="shared" si="0"/>
        <v/>
      </c>
      <c r="H66" s="26"/>
      <c r="I66" s="26"/>
      <c r="J66" s="26"/>
      <c r="K66" s="30"/>
      <c r="L66" s="31"/>
      <c r="M66" s="31"/>
      <c r="N66" s="31"/>
      <c r="O66" s="31"/>
    </row>
    <row r="67" spans="1:15">
      <c r="A67" s="25">
        <v>75</v>
      </c>
      <c r="B67" s="26"/>
      <c r="C67" s="26"/>
      <c r="D67" s="25"/>
      <c r="E67" s="27"/>
      <c r="F67" s="25"/>
      <c r="G67" s="28" t="str">
        <f t="shared" si="0"/>
        <v/>
      </c>
      <c r="H67" s="26"/>
      <c r="I67" s="26"/>
      <c r="J67" s="26"/>
      <c r="K67" s="30"/>
      <c r="L67" s="31"/>
      <c r="M67" s="31"/>
      <c r="N67" s="31"/>
      <c r="O67" s="31"/>
    </row>
    <row r="68" spans="1:15">
      <c r="A68" s="25">
        <v>76</v>
      </c>
      <c r="B68" s="26"/>
      <c r="C68" s="26"/>
      <c r="D68" s="25"/>
      <c r="E68" s="27"/>
      <c r="F68" s="25"/>
      <c r="G68" s="28" t="str">
        <f t="shared" si="0"/>
        <v/>
      </c>
      <c r="H68" s="26"/>
      <c r="I68" s="26"/>
      <c r="J68" s="26"/>
      <c r="K68" s="30"/>
      <c r="L68" s="31"/>
      <c r="M68" s="31"/>
      <c r="N68" s="31"/>
      <c r="O68" s="31"/>
    </row>
    <row r="69" spans="1:15">
      <c r="A69" s="25">
        <v>77</v>
      </c>
      <c r="B69" s="26"/>
      <c r="C69" s="26"/>
      <c r="D69" s="25"/>
      <c r="E69" s="27"/>
      <c r="F69" s="25"/>
      <c r="G69" s="28" t="str">
        <f t="shared" si="0"/>
        <v/>
      </c>
      <c r="H69" s="26"/>
      <c r="I69" s="26"/>
      <c r="J69" s="26"/>
      <c r="K69" s="30"/>
      <c r="L69" s="31"/>
      <c r="M69" s="31"/>
      <c r="N69" s="31"/>
      <c r="O69" s="31"/>
    </row>
    <row r="70" spans="1:15">
      <c r="A70" s="25">
        <v>78</v>
      </c>
      <c r="B70" s="26"/>
      <c r="C70" s="26"/>
      <c r="D70" s="25"/>
      <c r="E70" s="27"/>
      <c r="F70" s="25"/>
      <c r="G70" s="28" t="str">
        <f t="shared" si="0"/>
        <v/>
      </c>
      <c r="H70" s="26"/>
      <c r="I70" s="26"/>
      <c r="J70" s="26"/>
      <c r="K70" s="30"/>
      <c r="L70" s="31"/>
      <c r="M70" s="31"/>
      <c r="N70" s="31"/>
      <c r="O70" s="31"/>
    </row>
    <row r="71" spans="1:15">
      <c r="A71" s="25">
        <v>79</v>
      </c>
      <c r="B71" s="26"/>
      <c r="C71" s="26"/>
      <c r="D71" s="25"/>
      <c r="E71" s="27"/>
      <c r="F71" s="25"/>
      <c r="G71" s="28" t="str">
        <f t="shared" si="0"/>
        <v/>
      </c>
      <c r="H71" s="26"/>
      <c r="I71" s="26"/>
      <c r="J71" s="26"/>
      <c r="K71" s="30"/>
      <c r="L71" s="31"/>
      <c r="M71" s="31"/>
      <c r="N71" s="31"/>
      <c r="O71" s="31"/>
    </row>
    <row r="72" spans="1:15">
      <c r="A72" s="25">
        <v>80</v>
      </c>
      <c r="B72" s="26"/>
      <c r="C72" s="26"/>
      <c r="D72" s="25"/>
      <c r="E72" s="27"/>
      <c r="F72" s="25"/>
      <c r="G72" s="28" t="str">
        <f t="shared" si="0"/>
        <v/>
      </c>
      <c r="H72" s="26"/>
      <c r="I72" s="26"/>
      <c r="J72" s="26"/>
      <c r="K72" s="30"/>
      <c r="L72" s="31"/>
      <c r="M72" s="31"/>
      <c r="N72" s="31"/>
      <c r="O72" s="31"/>
    </row>
    <row r="73" spans="1:15">
      <c r="A73" s="25">
        <v>81</v>
      </c>
      <c r="B73" s="26"/>
      <c r="C73" s="26"/>
      <c r="D73" s="25"/>
      <c r="E73" s="27"/>
      <c r="F73" s="25"/>
      <c r="G73" s="28" t="str">
        <f t="shared" si="0"/>
        <v/>
      </c>
      <c r="H73" s="26"/>
      <c r="I73" s="26"/>
      <c r="J73" s="26"/>
      <c r="K73" s="30"/>
      <c r="L73" s="31"/>
      <c r="M73" s="31"/>
      <c r="N73" s="31"/>
      <c r="O73" s="31"/>
    </row>
    <row r="74" spans="1:15">
      <c r="A74" s="25">
        <v>82</v>
      </c>
      <c r="B74" s="26"/>
      <c r="C74" s="26"/>
      <c r="D74" s="25"/>
      <c r="E74" s="27"/>
      <c r="F74" s="25"/>
      <c r="G74" s="28" t="str">
        <f t="shared" si="0"/>
        <v/>
      </c>
      <c r="H74" s="26"/>
      <c r="I74" s="26"/>
      <c r="J74" s="26"/>
      <c r="K74" s="30"/>
      <c r="L74" s="31"/>
      <c r="M74" s="31"/>
      <c r="N74" s="31"/>
      <c r="O74" s="31"/>
    </row>
    <row r="75" spans="1:15">
      <c r="A75" s="25">
        <v>83</v>
      </c>
      <c r="B75" s="26"/>
      <c r="C75" s="26"/>
      <c r="D75" s="25"/>
      <c r="E75" s="27"/>
      <c r="F75" s="25"/>
      <c r="G75" s="28" t="str">
        <f t="shared" si="0"/>
        <v/>
      </c>
      <c r="H75" s="26"/>
      <c r="I75" s="26"/>
      <c r="J75" s="26"/>
      <c r="K75" s="30"/>
      <c r="L75" s="31"/>
      <c r="M75" s="31"/>
      <c r="N75" s="31"/>
      <c r="O75" s="31"/>
    </row>
    <row r="76" spans="1:15">
      <c r="A76" s="25">
        <v>84</v>
      </c>
      <c r="B76" s="26"/>
      <c r="C76" s="26"/>
      <c r="D76" s="25"/>
      <c r="E76" s="27"/>
      <c r="F76" s="25"/>
      <c r="G76" s="28" t="str">
        <f t="shared" si="0"/>
        <v/>
      </c>
      <c r="H76" s="26"/>
      <c r="I76" s="26"/>
      <c r="J76" s="26"/>
      <c r="K76" s="30"/>
      <c r="L76" s="31"/>
      <c r="M76" s="31"/>
      <c r="N76" s="31"/>
      <c r="O76" s="31"/>
    </row>
    <row r="77" spans="1:15">
      <c r="A77" s="25">
        <v>85</v>
      </c>
      <c r="B77" s="26"/>
      <c r="C77" s="26"/>
      <c r="D77" s="25"/>
      <c r="E77" s="27"/>
      <c r="F77" s="25"/>
      <c r="G77" s="28" t="str">
        <f t="shared" si="0"/>
        <v/>
      </c>
      <c r="H77" s="26"/>
      <c r="I77" s="26"/>
      <c r="J77" s="26"/>
      <c r="K77" s="30"/>
      <c r="L77" s="31"/>
      <c r="M77" s="31"/>
      <c r="N77" s="31"/>
      <c r="O77" s="31"/>
    </row>
    <row r="78" spans="1:15">
      <c r="A78" s="25">
        <v>86</v>
      </c>
      <c r="B78" s="26"/>
      <c r="C78" s="26"/>
      <c r="D78" s="25"/>
      <c r="E78" s="27"/>
      <c r="F78" s="25"/>
      <c r="G78" s="28" t="str">
        <f t="shared" si="0"/>
        <v/>
      </c>
      <c r="H78" s="26"/>
      <c r="I78" s="26"/>
      <c r="J78" s="26"/>
      <c r="K78" s="30"/>
      <c r="L78" s="31"/>
      <c r="M78" s="31"/>
      <c r="N78" s="31"/>
      <c r="O78" s="31"/>
    </row>
    <row r="79" spans="1:15">
      <c r="A79" s="25">
        <v>87</v>
      </c>
      <c r="B79" s="26"/>
      <c r="C79" s="26"/>
      <c r="D79" s="25"/>
      <c r="E79" s="27"/>
      <c r="F79" s="25"/>
      <c r="G79" s="28" t="str">
        <f t="shared" si="0"/>
        <v/>
      </c>
      <c r="H79" s="26"/>
      <c r="I79" s="26"/>
      <c r="J79" s="26"/>
      <c r="K79" s="30"/>
      <c r="L79" s="31"/>
      <c r="M79" s="31"/>
      <c r="N79" s="31"/>
      <c r="O79" s="31"/>
    </row>
    <row r="80" spans="1:15">
      <c r="A80" s="25">
        <v>88</v>
      </c>
      <c r="B80" s="26"/>
      <c r="C80" s="26"/>
      <c r="D80" s="25"/>
      <c r="E80" s="27"/>
      <c r="F80" s="25"/>
      <c r="G80" s="28" t="str">
        <f t="shared" si="0"/>
        <v/>
      </c>
      <c r="H80" s="26"/>
      <c r="I80" s="26"/>
      <c r="J80" s="26"/>
      <c r="K80" s="30"/>
      <c r="L80" s="31"/>
      <c r="M80" s="31"/>
      <c r="N80" s="31"/>
      <c r="O80" s="31"/>
    </row>
    <row r="81" spans="1:15">
      <c r="A81" s="25">
        <v>89</v>
      </c>
      <c r="B81" s="26"/>
      <c r="C81" s="26"/>
      <c r="D81" s="25"/>
      <c r="E81" s="27"/>
      <c r="F81" s="25"/>
      <c r="G81" s="28" t="str">
        <f t="shared" si="0"/>
        <v/>
      </c>
      <c r="H81" s="26"/>
      <c r="I81" s="26"/>
      <c r="J81" s="26"/>
      <c r="K81" s="30"/>
      <c r="L81" s="31"/>
      <c r="M81" s="31"/>
      <c r="N81" s="31"/>
      <c r="O81" s="31"/>
    </row>
    <row r="82" spans="1:15">
      <c r="A82" s="25">
        <v>90</v>
      </c>
      <c r="B82" s="26"/>
      <c r="C82" s="26"/>
      <c r="D82" s="25"/>
      <c r="E82" s="27"/>
      <c r="F82" s="25"/>
      <c r="G82" s="28" t="str">
        <f t="shared" si="0"/>
        <v/>
      </c>
      <c r="H82" s="26"/>
      <c r="I82" s="26"/>
      <c r="J82" s="26"/>
      <c r="K82" s="30"/>
      <c r="L82" s="31"/>
      <c r="M82" s="31"/>
      <c r="N82" s="31"/>
      <c r="O82" s="31"/>
    </row>
    <row r="83" spans="1:15">
      <c r="A83" s="25">
        <v>91</v>
      </c>
      <c r="B83" s="26"/>
      <c r="C83" s="26"/>
      <c r="D83" s="25"/>
      <c r="E83" s="27"/>
      <c r="F83" s="25"/>
      <c r="G83" s="28" t="str">
        <f t="shared" si="0"/>
        <v/>
      </c>
      <c r="H83" s="26"/>
      <c r="I83" s="26"/>
      <c r="J83" s="26"/>
      <c r="K83" s="30"/>
      <c r="L83" s="31"/>
      <c r="M83" s="31"/>
      <c r="N83" s="31"/>
      <c r="O83" s="31"/>
    </row>
    <row r="84" spans="1:15">
      <c r="A84" s="25">
        <v>92</v>
      </c>
      <c r="B84" s="26"/>
      <c r="C84" s="26"/>
      <c r="D84" s="25"/>
      <c r="E84" s="27"/>
      <c r="F84" s="25"/>
      <c r="G84" s="28" t="str">
        <f t="shared" si="0"/>
        <v/>
      </c>
      <c r="H84" s="26"/>
      <c r="I84" s="26"/>
      <c r="J84" s="26"/>
      <c r="K84" s="30"/>
      <c r="L84" s="31"/>
      <c r="M84" s="31"/>
      <c r="N84" s="31"/>
      <c r="O84" s="31"/>
    </row>
    <row r="85" spans="1:15">
      <c r="A85" s="25">
        <v>93</v>
      </c>
      <c r="B85" s="26"/>
      <c r="C85" s="26"/>
      <c r="D85" s="25"/>
      <c r="E85" s="27"/>
      <c r="F85" s="25"/>
      <c r="G85" s="28" t="str">
        <f t="shared" si="0"/>
        <v/>
      </c>
      <c r="H85" s="26"/>
      <c r="I85" s="26"/>
      <c r="J85" s="26"/>
      <c r="K85" s="30"/>
      <c r="L85" s="31"/>
      <c r="M85" s="31"/>
      <c r="N85" s="31"/>
      <c r="O85" s="31"/>
    </row>
    <row r="86" spans="1:15">
      <c r="A86" s="25">
        <v>94</v>
      </c>
      <c r="B86" s="26"/>
      <c r="C86" s="26"/>
      <c r="D86" s="25"/>
      <c r="E86" s="27"/>
      <c r="F86" s="25"/>
      <c r="G86" s="28" t="str">
        <f t="shared" si="0"/>
        <v/>
      </c>
      <c r="H86" s="26"/>
      <c r="I86" s="26"/>
      <c r="J86" s="26"/>
      <c r="K86" s="30"/>
      <c r="L86" s="31"/>
      <c r="M86" s="31"/>
      <c r="N86" s="31"/>
      <c r="O86" s="31"/>
    </row>
    <row r="87" spans="1:15">
      <c r="A87" s="25">
        <v>95</v>
      </c>
      <c r="B87" s="26"/>
      <c r="C87" s="26"/>
      <c r="D87" s="25"/>
      <c r="E87" s="27"/>
      <c r="F87" s="25"/>
      <c r="G87" s="28" t="str">
        <f t="shared" si="0"/>
        <v/>
      </c>
      <c r="H87" s="26"/>
      <c r="I87" s="26"/>
      <c r="J87" s="26"/>
      <c r="K87" s="30"/>
      <c r="L87" s="31"/>
      <c r="M87" s="31"/>
      <c r="N87" s="31"/>
      <c r="O87" s="31"/>
    </row>
    <row r="88" spans="1:15">
      <c r="A88" s="25">
        <v>96</v>
      </c>
      <c r="B88" s="26"/>
      <c r="C88" s="26"/>
      <c r="D88" s="25"/>
      <c r="E88" s="27"/>
      <c r="F88" s="25"/>
      <c r="G88" s="28" t="str">
        <f t="shared" si="0"/>
        <v/>
      </c>
      <c r="H88" s="26"/>
      <c r="I88" s="26"/>
      <c r="J88" s="26"/>
      <c r="K88" s="30"/>
      <c r="L88" s="31"/>
      <c r="M88" s="31"/>
      <c r="N88" s="31"/>
      <c r="O88" s="31"/>
    </row>
    <row r="89" spans="1:15">
      <c r="A89" s="25">
        <v>97</v>
      </c>
      <c r="B89" s="26"/>
      <c r="C89" s="26"/>
      <c r="D89" s="25"/>
      <c r="E89" s="27"/>
      <c r="F89" s="25"/>
      <c r="G89" s="28" t="str">
        <f t="shared" si="0"/>
        <v/>
      </c>
      <c r="H89" s="26"/>
      <c r="I89" s="26"/>
      <c r="J89" s="26"/>
      <c r="K89" s="30"/>
      <c r="L89" s="31"/>
      <c r="M89" s="31"/>
      <c r="N89" s="31"/>
      <c r="O89" s="31"/>
    </row>
    <row r="90" spans="1:15">
      <c r="A90" s="25">
        <v>98</v>
      </c>
      <c r="B90" s="26"/>
      <c r="C90" s="26"/>
      <c r="D90" s="25"/>
      <c r="E90" s="27"/>
      <c r="F90" s="25"/>
      <c r="G90" s="28" t="str">
        <f t="shared" si="0"/>
        <v/>
      </c>
      <c r="H90" s="26"/>
      <c r="I90" s="26"/>
      <c r="J90" s="26"/>
      <c r="K90" s="30"/>
      <c r="L90" s="31"/>
      <c r="M90" s="31"/>
      <c r="N90" s="31"/>
      <c r="O90" s="31"/>
    </row>
    <row r="91" spans="1:15">
      <c r="A91" s="25">
        <v>99</v>
      </c>
      <c r="B91" s="26"/>
      <c r="C91" s="26"/>
      <c r="D91" s="25"/>
      <c r="E91" s="27"/>
      <c r="F91" s="25"/>
      <c r="G91" s="28" t="str">
        <f t="shared" si="0"/>
        <v/>
      </c>
      <c r="H91" s="26"/>
      <c r="I91" s="26"/>
      <c r="J91" s="26"/>
      <c r="K91" s="30"/>
      <c r="L91" s="31"/>
      <c r="M91" s="31"/>
      <c r="N91" s="31"/>
      <c r="O91" s="31"/>
    </row>
    <row r="92" spans="1:15">
      <c r="A92" s="25">
        <v>100</v>
      </c>
      <c r="B92" s="26"/>
      <c r="C92" s="26"/>
      <c r="D92" s="25"/>
      <c r="E92" s="27"/>
      <c r="F92" s="25"/>
      <c r="G92" s="28" t="str">
        <f t="shared" si="0"/>
        <v/>
      </c>
      <c r="H92" s="26"/>
      <c r="I92" s="26"/>
      <c r="J92" s="26"/>
      <c r="K92" s="30"/>
      <c r="L92" s="31"/>
      <c r="M92" s="31"/>
      <c r="N92" s="31"/>
      <c r="O92" s="31"/>
    </row>
  </sheetData>
  <mergeCells count="1">
    <mergeCell ref="L1:O1"/>
  </mergeCells>
  <dataValidations count="1">
    <dataValidation type="list" allowBlank="1" sqref="J2:J92" xr:uid="{00000000-0002-0000-0400-000000000000}">
      <formula1>"ЦПД,Иные подразделения вуза,Заказчик,Партнёр/спонсор,Личные средства"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15</vt:i4>
      </vt:variant>
    </vt:vector>
  </HeadingPairs>
  <TitlesOfParts>
    <vt:vector size="20" baseType="lpstr">
      <vt:lpstr>Общий</vt:lpstr>
      <vt:lpstr>Дорожная карта</vt:lpstr>
      <vt:lpstr>Список студентов</vt:lpstr>
      <vt:lpstr>Дополнительные результаты</vt:lpstr>
      <vt:lpstr>Смета</vt:lpstr>
      <vt:lpstr>Sheet1Diap1</vt:lpstr>
      <vt:lpstr>Sheet1Diap2</vt:lpstr>
      <vt:lpstr>Sheet1Diap3</vt:lpstr>
      <vt:lpstr>КлючевыеЗадачи</vt:lpstr>
      <vt:lpstr>КритерийДостижения</vt:lpstr>
      <vt:lpstr>Кураторы</vt:lpstr>
      <vt:lpstr>Описание</vt:lpstr>
      <vt:lpstr>ПродуктРезультат</vt:lpstr>
      <vt:lpstr>ПромежРезультат</vt:lpstr>
      <vt:lpstr>РольСтудента</vt:lpstr>
      <vt:lpstr>СметаСчёт</vt:lpstr>
      <vt:lpstr>ФИОСтудентаГруппа</vt:lpstr>
      <vt:lpstr>ЦенаСмета</vt:lpstr>
      <vt:lpstr>ШапкаСмета</vt:lpstr>
      <vt:lpstr>ШапкаСпискаСтудентов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Плюснин</dc:creator>
  <cp:lastModifiedBy>Natalia and the kids</cp:lastModifiedBy>
  <dcterms:created xsi:type="dcterms:W3CDTF">2024-11-14T16:53:08Z</dcterms:created>
  <dcterms:modified xsi:type="dcterms:W3CDTF">2025-03-18T08:07:12Z</dcterms:modified>
</cp:coreProperties>
</file>