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DFA US/"/>
    </mc:Choice>
  </mc:AlternateContent>
  <xr:revisionPtr revIDLastSave="1660" documentId="13_ncr:1_{1145E7EB-B52A-4035-9DB0-6756A4D32375}" xr6:coauthVersionLast="47" xr6:coauthVersionMax="47" xr10:uidLastSave="{144E7231-E45C-4703-9EAE-D81D3AA41DAB}"/>
  <bookViews>
    <workbookView xWindow="-105" yWindow="0" windowWidth="26010" windowHeight="20985" xr2:uid="{00000000-000D-0000-FFFF-FFFF00000000}"/>
  </bookViews>
  <sheets>
    <sheet name="DFSV" sheetId="17" r:id="rId1"/>
    <sheet name="DISV" sheetId="2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7" l="1"/>
  <c r="D29" i="27" s="1"/>
  <c r="A29" i="27"/>
  <c r="A28" i="27"/>
  <c r="A26" i="27"/>
  <c r="A25" i="27"/>
  <c r="D18" i="27"/>
  <c r="C14" i="27"/>
  <c r="C7" i="27"/>
  <c r="C20" i="27" s="1"/>
  <c r="D6" i="27"/>
  <c r="D6" i="17"/>
  <c r="C29" i="17"/>
  <c r="D29" i="17" s="1"/>
  <c r="C14" i="17"/>
  <c r="C7" i="17"/>
  <c r="C20" i="17" s="1"/>
  <c r="D18" i="17"/>
  <c r="A29" i="17"/>
  <c r="A28" i="17"/>
  <c r="A26" i="17"/>
  <c r="A25" i="17"/>
  <c r="C26" i="27" l="1"/>
  <c r="D26" i="27" s="1"/>
  <c r="D20" i="27"/>
  <c r="C10" i="27"/>
  <c r="C16" i="27"/>
  <c r="D16" i="27" s="1"/>
  <c r="C15" i="27"/>
  <c r="C28" i="27" s="1"/>
  <c r="D28" i="27" s="1"/>
  <c r="D20" i="17"/>
  <c r="C26" i="17"/>
  <c r="D26" i="17" s="1"/>
  <c r="C10" i="17"/>
  <c r="C15" i="17"/>
  <c r="C28" i="17" s="1"/>
  <c r="D28" i="17" s="1"/>
  <c r="C16" i="17"/>
  <c r="D16" i="17" s="1"/>
  <c r="C25" i="27" l="1"/>
  <c r="D25" i="27" s="1"/>
  <c r="D10" i="27"/>
  <c r="D32" i="27" s="1"/>
  <c r="D10" i="17"/>
  <c r="D32" i="17" s="1"/>
  <c r="C25" i="17"/>
  <c r="D25" i="17" s="1"/>
</calcChain>
</file>

<file path=xl/sharedStrings.xml><?xml version="1.0" encoding="utf-8"?>
<sst xmlns="http://schemas.openxmlformats.org/spreadsheetml/2006/main" count="38" uniqueCount="19">
  <si>
    <t>Dividend income (net)</t>
  </si>
  <si>
    <t>Net asset value end of year</t>
  </si>
  <si>
    <t>TER</t>
  </si>
  <si>
    <t>Average NAV</t>
  </si>
  <si>
    <t>Foreign withholding taxes</t>
  </si>
  <si>
    <t>% tax leakage</t>
  </si>
  <si>
    <t>Average</t>
  </si>
  <si>
    <t>Turnover</t>
  </si>
  <si>
    <t>Lending income</t>
  </si>
  <si>
    <t>Fees</t>
  </si>
  <si>
    <t>Lending income %</t>
  </si>
  <si>
    <t>Dividend (gross)</t>
  </si>
  <si>
    <t>Brokerage commissions</t>
  </si>
  <si>
    <t>Brokerage commissions %</t>
  </si>
  <si>
    <t>RR c/p</t>
  </si>
  <si>
    <t>Tax leakage costs</t>
  </si>
  <si>
    <t>Total costs</t>
  </si>
  <si>
    <t>Dimensional US Small Cap Value (DFSV)</t>
  </si>
  <si>
    <t>Dimensional International Small Cap Value ETF (DISV)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</si>
</sst>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0" fontId="0" fillId="0" borderId="0" xfId="1" applyNumberFormat="1" applyFont="1" applyFill="1"/>
    <xf numFmtId="0" fontId="3" fillId="0" borderId="0" xfId="3"/>
    <xf numFmtId="0" fontId="0" fillId="0" borderId="0" xfId="0" applyAlignment="1">
      <alignment horizontal="left"/>
    </xf>
    <xf numFmtId="0" fontId="3" fillId="0" borderId="0" xfId="3" applyAlignment="1">
      <alignment horizontal="left"/>
    </xf>
    <xf numFmtId="9" fontId="0" fillId="0" borderId="0" xfId="0" applyNumberFormat="1"/>
    <xf numFmtId="2" fontId="0" fillId="0" borderId="0" xfId="0" applyNumberFormat="1" applyAlignment="1">
      <alignment horizontal="left"/>
    </xf>
    <xf numFmtId="1" fontId="2" fillId="0" borderId="0" xfId="0" applyNumberFormat="1" applyFont="1"/>
    <xf numFmtId="9" fontId="0" fillId="0" borderId="0" xfId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A1:F48"/>
  <sheetViews>
    <sheetView tabSelected="1" zoomScale="145" zoomScaleNormal="145" workbookViewId="0"/>
  </sheetViews>
  <sheetFormatPr defaultRowHeight="15" x14ac:dyDescent="0.25"/>
  <cols>
    <col min="1" max="1" width="38.42578125" customWidth="1"/>
    <col min="2" max="2" width="12.42578125" customWidth="1"/>
    <col min="3" max="3" width="16.85546875" customWidth="1"/>
    <col min="4" max="4" width="13.7109375" customWidth="1"/>
    <col min="6" max="6" width="34.42578125" customWidth="1"/>
  </cols>
  <sheetData>
    <row r="1" spans="1:6" x14ac:dyDescent="0.25">
      <c r="A1" s="6" t="s">
        <v>17</v>
      </c>
      <c r="B1" s="6"/>
      <c r="C1" s="6"/>
      <c r="D1" s="7"/>
      <c r="F1" s="1"/>
    </row>
    <row r="3" spans="1:6" x14ac:dyDescent="0.25">
      <c r="B3" s="1">
        <v>2022</v>
      </c>
      <c r="C3" s="1">
        <v>2023</v>
      </c>
      <c r="D3" s="1" t="s">
        <v>6</v>
      </c>
    </row>
    <row r="4" spans="1:6" x14ac:dyDescent="0.25">
      <c r="A4" t="s">
        <v>1</v>
      </c>
      <c r="B4" s="5">
        <v>690252</v>
      </c>
      <c r="C4" s="5">
        <v>1824625</v>
      </c>
      <c r="D4" s="1"/>
      <c r="F4" s="1"/>
    </row>
    <row r="5" spans="1:6" x14ac:dyDescent="0.25">
      <c r="A5" t="s">
        <v>9</v>
      </c>
      <c r="C5" s="5">
        <v>3767</v>
      </c>
      <c r="D5" s="1"/>
    </row>
    <row r="6" spans="1:6" x14ac:dyDescent="0.25">
      <c r="A6" t="s">
        <v>2</v>
      </c>
      <c r="C6" s="4">
        <v>3.2000000000000002E-3</v>
      </c>
      <c r="D6" s="4">
        <f>AVERAGE(C6:C6)</f>
        <v>3.2000000000000002E-3</v>
      </c>
      <c r="F6" s="14"/>
    </row>
    <row r="7" spans="1:6" x14ac:dyDescent="0.25">
      <c r="A7" t="s">
        <v>3</v>
      </c>
      <c r="C7" s="5">
        <f>C5/C6</f>
        <v>1177187.5</v>
      </c>
      <c r="D7" s="4"/>
    </row>
    <row r="8" spans="1:6" x14ac:dyDescent="0.25">
      <c r="C8" s="5"/>
      <c r="D8" s="4"/>
    </row>
    <row r="9" spans="1:6" x14ac:dyDescent="0.25">
      <c r="A9" t="s">
        <v>8</v>
      </c>
      <c r="C9" s="5">
        <v>124</v>
      </c>
      <c r="D9" s="4"/>
    </row>
    <row r="10" spans="1:6" x14ac:dyDescent="0.25">
      <c r="A10" t="s">
        <v>10</v>
      </c>
      <c r="C10" s="2">
        <f>C9/C7</f>
        <v>1.0533581099017787E-4</v>
      </c>
      <c r="D10" s="4">
        <f>AVERAGE(C10:C10)</f>
        <v>1.0533581099017787E-4</v>
      </c>
    </row>
    <row r="11" spans="1:6" x14ac:dyDescent="0.25">
      <c r="D11" s="4"/>
    </row>
    <row r="12" spans="1:6" x14ac:dyDescent="0.25">
      <c r="A12" t="s">
        <v>0</v>
      </c>
      <c r="C12" s="5">
        <v>25635</v>
      </c>
      <c r="D12" s="4"/>
    </row>
    <row r="13" spans="1:6" x14ac:dyDescent="0.25">
      <c r="A13" t="s">
        <v>4</v>
      </c>
      <c r="C13" s="5">
        <v>26</v>
      </c>
      <c r="D13" s="4"/>
    </row>
    <row r="14" spans="1:6" x14ac:dyDescent="0.25">
      <c r="A14" t="s">
        <v>5</v>
      </c>
      <c r="C14" s="9">
        <f t="shared" ref="C14" si="0">C13/(C12+C13)</f>
        <v>1.0132107088577998E-3</v>
      </c>
      <c r="D14" s="4"/>
    </row>
    <row r="15" spans="1:6" x14ac:dyDescent="0.25">
      <c r="A15" t="s">
        <v>11</v>
      </c>
      <c r="C15" s="9">
        <f>(C12+C13)/C7</f>
        <v>2.1798566498539951E-2</v>
      </c>
      <c r="D15" s="4"/>
    </row>
    <row r="16" spans="1:6" x14ac:dyDescent="0.25">
      <c r="A16" t="s">
        <v>15</v>
      </c>
      <c r="C16" s="9">
        <f>C13/C7</f>
        <v>2.2086541014069551E-5</v>
      </c>
      <c r="D16" s="4">
        <f>AVERAGE(C16:C16)</f>
        <v>2.2086541014069551E-5</v>
      </c>
    </row>
    <row r="17" spans="1:4" x14ac:dyDescent="0.25">
      <c r="C17" s="9"/>
      <c r="D17" s="4"/>
    </row>
    <row r="18" spans="1:4" x14ac:dyDescent="0.25">
      <c r="A18" s="11" t="s">
        <v>7</v>
      </c>
      <c r="B18" s="11"/>
      <c r="C18" s="13">
        <v>0.11</v>
      </c>
      <c r="D18" s="13">
        <f>AVERAGE(C18:C18)</f>
        <v>0.11</v>
      </c>
    </row>
    <row r="19" spans="1:4" x14ac:dyDescent="0.25">
      <c r="A19" s="11" t="s">
        <v>12</v>
      </c>
      <c r="B19" s="11"/>
      <c r="C19" s="5"/>
      <c r="D19" s="4"/>
    </row>
    <row r="20" spans="1:4" x14ac:dyDescent="0.25">
      <c r="A20" s="11" t="s">
        <v>13</v>
      </c>
      <c r="B20" s="11"/>
      <c r="C20" s="3">
        <f>C19/C7</f>
        <v>0</v>
      </c>
      <c r="D20" s="4">
        <f>AVERAGE(C20:C20)</f>
        <v>0</v>
      </c>
    </row>
    <row r="21" spans="1:4" x14ac:dyDescent="0.25">
      <c r="D21" s="3"/>
    </row>
    <row r="22" spans="1:4" x14ac:dyDescent="0.25">
      <c r="A22" s="1"/>
      <c r="B22" s="1"/>
      <c r="C22" s="5"/>
      <c r="D22" s="4"/>
    </row>
    <row r="23" spans="1:4" x14ac:dyDescent="0.25">
      <c r="A23" s="1" t="s">
        <v>14</v>
      </c>
      <c r="B23" s="1"/>
      <c r="D23" s="4"/>
    </row>
    <row r="24" spans="1:4" x14ac:dyDescent="0.25">
      <c r="A24" s="1"/>
      <c r="B24" s="1"/>
      <c r="C24" s="15">
        <v>2023</v>
      </c>
      <c r="D24" s="8" t="s">
        <v>6</v>
      </c>
    </row>
    <row r="25" spans="1:4" x14ac:dyDescent="0.25">
      <c r="A25" s="1" t="str">
        <f>A10</f>
        <v>Lending income %</v>
      </c>
      <c r="B25" s="1"/>
      <c r="C25" s="3">
        <f t="shared" ref="C25" si="1">C10</f>
        <v>1.0533581099017787E-4</v>
      </c>
      <c r="D25" s="9">
        <f>AVERAGE(C25:C25)</f>
        <v>1.0533581099017787E-4</v>
      </c>
    </row>
    <row r="26" spans="1:4" x14ac:dyDescent="0.25">
      <c r="A26" s="1" t="str">
        <f>A20</f>
        <v>Brokerage commissions %</v>
      </c>
      <c r="B26" s="1"/>
      <c r="C26" s="3">
        <f t="shared" ref="C26" si="2">C20</f>
        <v>0</v>
      </c>
      <c r="D26" s="9">
        <f>AVERAGE(C26:C26)</f>
        <v>0</v>
      </c>
    </row>
    <row r="27" spans="1:4" x14ac:dyDescent="0.25">
      <c r="D27" s="9"/>
    </row>
    <row r="28" spans="1:4" x14ac:dyDescent="0.25">
      <c r="A28" s="1" t="str">
        <f>A15</f>
        <v>Dividend (gross)</v>
      </c>
      <c r="B28" s="1"/>
      <c r="C28" s="4">
        <f t="shared" ref="C28" si="3">C15</f>
        <v>2.1798566498539951E-2</v>
      </c>
      <c r="D28" s="9">
        <f>AVERAGE(C28:C28)</f>
        <v>2.1798566498539951E-2</v>
      </c>
    </row>
    <row r="29" spans="1:4" x14ac:dyDescent="0.25">
      <c r="A29" s="1" t="str">
        <f>A18</f>
        <v>Turnover</v>
      </c>
      <c r="B29" s="1"/>
      <c r="C29" s="13">
        <f t="shared" ref="C29" si="4">C18</f>
        <v>0.11</v>
      </c>
      <c r="D29" s="16">
        <f>AVERAGE(C29:C29)</f>
        <v>0.11</v>
      </c>
    </row>
    <row r="30" spans="1:4" x14ac:dyDescent="0.25">
      <c r="C30" s="3"/>
    </row>
    <row r="32" spans="1:4" x14ac:dyDescent="0.25">
      <c r="A32" t="s">
        <v>16</v>
      </c>
      <c r="C32" s="4"/>
      <c r="D32" s="4">
        <f>C6-D10+D20</f>
        <v>3.0946641890098221E-3</v>
      </c>
    </row>
    <row r="33" spans="1:3" x14ac:dyDescent="0.25">
      <c r="A33" s="1"/>
      <c r="B33" s="1"/>
      <c r="C33" s="8"/>
    </row>
    <row r="34" spans="1:3" x14ac:dyDescent="0.25">
      <c r="C34" s="4"/>
    </row>
    <row r="36" spans="1:3" x14ac:dyDescent="0.25">
      <c r="A36" s="1"/>
      <c r="B36" s="1"/>
    </row>
    <row r="37" spans="1:3" x14ac:dyDescent="0.25">
      <c r="A37" s="12"/>
      <c r="B37" s="12"/>
      <c r="C37" s="10"/>
    </row>
    <row r="38" spans="1:3" x14ac:dyDescent="0.25">
      <c r="A38" s="11"/>
      <c r="B38" s="11"/>
      <c r="C38" s="10"/>
    </row>
    <row r="39" spans="1:3" x14ac:dyDescent="0.25">
      <c r="A39" s="11"/>
      <c r="B39" s="11"/>
      <c r="C39" s="10"/>
    </row>
    <row r="40" spans="1:3" x14ac:dyDescent="0.25">
      <c r="A40" s="11"/>
      <c r="B40" s="11"/>
      <c r="C40" s="10"/>
    </row>
    <row r="41" spans="1:3" x14ac:dyDescent="0.25">
      <c r="A41" s="11"/>
      <c r="B41" s="11"/>
      <c r="C41" s="10"/>
    </row>
    <row r="42" spans="1:3" x14ac:dyDescent="0.25">
      <c r="A42" s="11"/>
      <c r="B42" s="11"/>
      <c r="C42" s="10"/>
    </row>
    <row r="48" spans="1:3" x14ac:dyDescent="0.25">
      <c r="C4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E4F9-461F-4568-B5ED-8086F133870D}">
  <dimension ref="A1:F48"/>
  <sheetViews>
    <sheetView zoomScale="145" zoomScaleNormal="145" workbookViewId="0"/>
  </sheetViews>
  <sheetFormatPr defaultRowHeight="15" x14ac:dyDescent="0.25"/>
  <cols>
    <col min="1" max="1" width="38.42578125" customWidth="1"/>
    <col min="2" max="2" width="12.42578125" customWidth="1"/>
    <col min="3" max="3" width="16.85546875" customWidth="1"/>
    <col min="4" max="4" width="13.7109375" customWidth="1"/>
    <col min="6" max="6" width="34.42578125" customWidth="1"/>
  </cols>
  <sheetData>
    <row r="1" spans="1:6" x14ac:dyDescent="0.25">
      <c r="A1" s="6" t="s">
        <v>18</v>
      </c>
      <c r="B1" s="6"/>
      <c r="C1" s="6"/>
      <c r="D1" s="7"/>
      <c r="F1" s="1"/>
    </row>
    <row r="3" spans="1:6" x14ac:dyDescent="0.25">
      <c r="B3" s="1">
        <v>2022</v>
      </c>
      <c r="C3" s="1">
        <v>2023</v>
      </c>
      <c r="D3" s="1" t="s">
        <v>6</v>
      </c>
    </row>
    <row r="4" spans="1:6" x14ac:dyDescent="0.25">
      <c r="A4" t="s">
        <v>1</v>
      </c>
      <c r="B4" s="5">
        <v>472079</v>
      </c>
      <c r="C4" s="5">
        <v>1281622</v>
      </c>
      <c r="D4" s="1"/>
      <c r="F4" s="1"/>
    </row>
    <row r="5" spans="1:6" x14ac:dyDescent="0.25">
      <c r="A5" t="s">
        <v>9</v>
      </c>
      <c r="C5" s="5">
        <v>3872</v>
      </c>
      <c r="D5" s="1"/>
    </row>
    <row r="6" spans="1:6" x14ac:dyDescent="0.25">
      <c r="A6" t="s">
        <v>2</v>
      </c>
      <c r="C6" s="4">
        <v>4.1999999999999997E-3</v>
      </c>
      <c r="D6" s="4">
        <f>AVERAGE(C6:C6)</f>
        <v>4.1999999999999997E-3</v>
      </c>
      <c r="F6" s="14"/>
    </row>
    <row r="7" spans="1:6" x14ac:dyDescent="0.25">
      <c r="A7" t="s">
        <v>3</v>
      </c>
      <c r="C7" s="5">
        <f>C5/C6</f>
        <v>921904.76190476201</v>
      </c>
      <c r="D7" s="4"/>
    </row>
    <row r="8" spans="1:6" x14ac:dyDescent="0.25">
      <c r="C8" s="5"/>
      <c r="D8" s="4"/>
    </row>
    <row r="9" spans="1:6" x14ac:dyDescent="0.25">
      <c r="A9" t="s">
        <v>8</v>
      </c>
      <c r="C9" s="5">
        <v>344</v>
      </c>
      <c r="D9" s="4"/>
    </row>
    <row r="10" spans="1:6" x14ac:dyDescent="0.25">
      <c r="A10" t="s">
        <v>10</v>
      </c>
      <c r="C10" s="2">
        <f>C9/C7</f>
        <v>3.7314049586776855E-4</v>
      </c>
      <c r="D10" s="4">
        <f>AVERAGE(C10:C10)</f>
        <v>3.7314049586776855E-4</v>
      </c>
    </row>
    <row r="11" spans="1:6" x14ac:dyDescent="0.25">
      <c r="D11" s="4"/>
    </row>
    <row r="12" spans="1:6" x14ac:dyDescent="0.25">
      <c r="A12" t="s">
        <v>0</v>
      </c>
      <c r="C12" s="5">
        <v>37428</v>
      </c>
      <c r="D12" s="4"/>
    </row>
    <row r="13" spans="1:6" x14ac:dyDescent="0.25">
      <c r="A13" t="s">
        <v>4</v>
      </c>
      <c r="C13" s="5">
        <v>4990</v>
      </c>
      <c r="D13" s="4"/>
    </row>
    <row r="14" spans="1:6" x14ac:dyDescent="0.25">
      <c r="A14" t="s">
        <v>5</v>
      </c>
      <c r="C14" s="9">
        <f t="shared" ref="C14" si="0">C13/(C12+C13)</f>
        <v>0.11763873827148852</v>
      </c>
      <c r="D14" s="4"/>
    </row>
    <row r="15" spans="1:6" x14ac:dyDescent="0.25">
      <c r="A15" t="s">
        <v>11</v>
      </c>
      <c r="C15" s="9">
        <f>(C12+C13)/C7</f>
        <v>4.6011260330578507E-2</v>
      </c>
      <c r="D15" s="4"/>
    </row>
    <row r="16" spans="1:6" x14ac:dyDescent="0.25">
      <c r="A16" t="s">
        <v>15</v>
      </c>
      <c r="C16" s="9">
        <f>C13/C7</f>
        <v>5.4127066115702473E-3</v>
      </c>
      <c r="D16" s="4">
        <f>AVERAGE(C16:C16)</f>
        <v>5.4127066115702473E-3</v>
      </c>
    </row>
    <row r="17" spans="1:4" x14ac:dyDescent="0.25">
      <c r="C17" s="9"/>
      <c r="D17" s="4"/>
    </row>
    <row r="18" spans="1:4" x14ac:dyDescent="0.25">
      <c r="A18" s="11" t="s">
        <v>7</v>
      </c>
      <c r="B18" s="11"/>
      <c r="C18" s="13">
        <v>0.13</v>
      </c>
      <c r="D18" s="13">
        <f>AVERAGE(C18:C18)</f>
        <v>0.13</v>
      </c>
    </row>
    <row r="19" spans="1:4" x14ac:dyDescent="0.25">
      <c r="A19" s="11" t="s">
        <v>12</v>
      </c>
      <c r="B19" s="11"/>
      <c r="C19" s="5"/>
      <c r="D19" s="4"/>
    </row>
    <row r="20" spans="1:4" x14ac:dyDescent="0.25">
      <c r="A20" s="11" t="s">
        <v>13</v>
      </c>
      <c r="B20" s="11"/>
      <c r="C20" s="3">
        <f>C19/C7</f>
        <v>0</v>
      </c>
      <c r="D20" s="4">
        <f>AVERAGE(C20:C20)</f>
        <v>0</v>
      </c>
    </row>
    <row r="21" spans="1:4" x14ac:dyDescent="0.25">
      <c r="D21" s="3"/>
    </row>
    <row r="22" spans="1:4" x14ac:dyDescent="0.25">
      <c r="A22" s="1"/>
      <c r="B22" s="1"/>
      <c r="C22" s="5"/>
      <c r="D22" s="4"/>
    </row>
    <row r="23" spans="1:4" x14ac:dyDescent="0.25">
      <c r="A23" s="1" t="s">
        <v>14</v>
      </c>
      <c r="B23" s="1"/>
      <c r="D23" s="4"/>
    </row>
    <row r="24" spans="1:4" x14ac:dyDescent="0.25">
      <c r="A24" s="1"/>
      <c r="B24" s="1"/>
      <c r="C24" s="15">
        <v>2023</v>
      </c>
      <c r="D24" s="8" t="s">
        <v>6</v>
      </c>
    </row>
    <row r="25" spans="1:4" x14ac:dyDescent="0.25">
      <c r="A25" s="1" t="str">
        <f>A10</f>
        <v>Lending income %</v>
      </c>
      <c r="B25" s="1"/>
      <c r="C25" s="3">
        <f t="shared" ref="C25" si="1">C10</f>
        <v>3.7314049586776855E-4</v>
      </c>
      <c r="D25" s="9">
        <f>AVERAGE(C25:C25)</f>
        <v>3.7314049586776855E-4</v>
      </c>
    </row>
    <row r="26" spans="1:4" x14ac:dyDescent="0.25">
      <c r="A26" s="1" t="str">
        <f>A20</f>
        <v>Brokerage commissions %</v>
      </c>
      <c r="B26" s="1"/>
      <c r="C26" s="3">
        <f t="shared" ref="C26" si="2">C20</f>
        <v>0</v>
      </c>
      <c r="D26" s="9">
        <f>AVERAGE(C26:C26)</f>
        <v>0</v>
      </c>
    </row>
    <row r="27" spans="1:4" x14ac:dyDescent="0.25">
      <c r="D27" s="9"/>
    </row>
    <row r="28" spans="1:4" x14ac:dyDescent="0.25">
      <c r="A28" s="1" t="str">
        <f>A15</f>
        <v>Dividend (gross)</v>
      </c>
      <c r="B28" s="1"/>
      <c r="C28" s="4">
        <f t="shared" ref="C28" si="3">C15</f>
        <v>4.6011260330578507E-2</v>
      </c>
      <c r="D28" s="9">
        <f>AVERAGE(C28:C28)</f>
        <v>4.6011260330578507E-2</v>
      </c>
    </row>
    <row r="29" spans="1:4" x14ac:dyDescent="0.25">
      <c r="A29" s="1" t="str">
        <f>A18</f>
        <v>Turnover</v>
      </c>
      <c r="B29" s="1"/>
      <c r="C29" s="13">
        <f t="shared" ref="C29" si="4">C18</f>
        <v>0.13</v>
      </c>
      <c r="D29" s="16">
        <f>AVERAGE(C29:C29)</f>
        <v>0.13</v>
      </c>
    </row>
    <row r="30" spans="1:4" x14ac:dyDescent="0.25">
      <c r="C30" s="3"/>
    </row>
    <row r="32" spans="1:4" x14ac:dyDescent="0.25">
      <c r="A32" t="s">
        <v>16</v>
      </c>
      <c r="C32" s="4"/>
      <c r="D32" s="4">
        <f>C6-D10+D20</f>
        <v>3.8268595041322313E-3</v>
      </c>
    </row>
    <row r="33" spans="1:3" x14ac:dyDescent="0.25">
      <c r="A33" s="1"/>
      <c r="B33" s="1"/>
      <c r="C33" s="8"/>
    </row>
    <row r="34" spans="1:3" x14ac:dyDescent="0.25">
      <c r="C34" s="4"/>
    </row>
    <row r="36" spans="1:3" x14ac:dyDescent="0.25">
      <c r="A36" s="1"/>
      <c r="B36" s="1"/>
    </row>
    <row r="37" spans="1:3" x14ac:dyDescent="0.25">
      <c r="A37" s="12"/>
      <c r="B37" s="12"/>
      <c r="C37" s="10"/>
    </row>
    <row r="38" spans="1:3" x14ac:dyDescent="0.25">
      <c r="A38" s="11"/>
      <c r="B38" s="11"/>
      <c r="C38" s="10"/>
    </row>
    <row r="39" spans="1:3" x14ac:dyDescent="0.25">
      <c r="A39" s="11"/>
      <c r="B39" s="11"/>
      <c r="C39" s="10"/>
    </row>
    <row r="40" spans="1:3" x14ac:dyDescent="0.25">
      <c r="A40" s="11"/>
      <c r="B40" s="11"/>
      <c r="C40" s="10"/>
    </row>
    <row r="41" spans="1:3" x14ac:dyDescent="0.25">
      <c r="A41" s="11"/>
      <c r="B41" s="11"/>
      <c r="C41" s="10"/>
    </row>
    <row r="42" spans="1:3" x14ac:dyDescent="0.25">
      <c r="A42" s="11"/>
      <c r="B42" s="11"/>
      <c r="C42" s="10"/>
    </row>
    <row r="48" spans="1:3" x14ac:dyDescent="0.25">
      <c r="C4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DFSV</vt:lpstr>
      <vt:lpstr>DISV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2024-02-18T19:12:57Z</dcterms:modified>
</cp:coreProperties>
</file>