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3497b630b78bc4/Desktop/"/>
    </mc:Choice>
  </mc:AlternateContent>
  <xr:revisionPtr revIDLastSave="1007" documentId="13_ncr:1_{D2B95566-427A-417E-A9EF-41B5485936CA}" xr6:coauthVersionLast="47" xr6:coauthVersionMax="47" xr10:uidLastSave="{084D6AD4-DE50-4BD8-8A4E-84B96DE99355}"/>
  <bookViews>
    <workbookView xWindow="-120" yWindow="-120" windowWidth="29040" windowHeight="15720" activeTab="1" xr2:uid="{2FF3FF96-0482-40ED-96C6-3A32190503BD}"/>
  </bookViews>
  <sheets>
    <sheet name="CMI" sheetId="1" r:id="rId1"/>
    <sheet name="dashboard" sheetId="5" r:id="rId2"/>
    <sheet name="datos" sheetId="4" r:id="rId3"/>
  </sheets>
  <calcPr calcId="191029"/>
  <pivotCaches>
    <pivotCache cacheId="10" r:id="rId4"/>
    <pivotCache cacheId="14" r:id="rId5"/>
    <pivotCache cacheId="18" r:id="rId6"/>
    <pivotCache cacheId="22" r:id="rId7"/>
    <pivotCache cacheId="26" r:id="rId8"/>
    <pivotCache cacheId="48" r:id="rId9"/>
    <pivotCache cacheId="52" r:id="rId10"/>
    <pivotCache cacheId="7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<sst xmlns="http://schemas.openxmlformats.org/spreadsheetml/2006/main" count="207" uniqueCount="122">
  <si>
    <t>PERSPECTIVA</t>
  </si>
  <si>
    <t>OBJETIVO ESTRATÉGICO</t>
  </si>
  <si>
    <t>INDICADOR DE RENDIMIENTO</t>
  </si>
  <si>
    <t>RESPONSABLE</t>
  </si>
  <si>
    <t>ACCIÓN A REALIZAR</t>
  </si>
  <si>
    <t>MAPA ESTRATÉGICO</t>
  </si>
  <si>
    <t>VALOR ALCANZAR</t>
  </si>
  <si>
    <t>RECURSOS NECESARIOS</t>
  </si>
  <si>
    <t>FINANCIERA</t>
  </si>
  <si>
    <t>CLIENTE</t>
  </si>
  <si>
    <t>PROCESOS INTERNOS</t>
  </si>
  <si>
    <t>APRENDIZAJE Y DESARROLLO</t>
  </si>
  <si>
    <t>Total presupuesto</t>
  </si>
  <si>
    <t>GASEOSAS PODEROSAS (2022 - 2023 con metas 2024)</t>
  </si>
  <si>
    <t>PRESUPUESTO ($)</t>
  </si>
  <si>
    <t>CUADRO DE MANDE INTEGRAL</t>
  </si>
  <si>
    <t>PLAN DE ACCIÓN</t>
  </si>
  <si>
    <t>Incrementar las ventas totales anuales</t>
  </si>
  <si>
    <t>Incremento de Ventas por Producto 2023-2022</t>
  </si>
  <si>
    <t>Incrementar participacion en regiones con baja cobertura</t>
  </si>
  <si>
    <t>Diferencia en Ventas por Region de Marzo 2023-2022</t>
  </si>
  <si>
    <t>Incrementar cobertura y fidelizacion del cliente por region</t>
  </si>
  <si>
    <t>Retener clientes clave y mejorar atencion</t>
  </si>
  <si>
    <t>Comparacion primer trimestre por region de 2023-2022</t>
  </si>
  <si>
    <t>Municipios con Incremento de ventas 2023-2022</t>
  </si>
  <si>
    <t>Optimizar el desempeño de productos clave</t>
  </si>
  <si>
    <t>Reducir brechas de desempeño entre productos</t>
  </si>
  <si>
    <t>Incremento de cantidades vendidas por producto 2023-2022</t>
  </si>
  <si>
    <t>Diferencia en unidades vendidas por departamentos de MANZALOCA 2023-2022</t>
  </si>
  <si>
    <t>Reforzar estrategia en regiones con menor desempeño</t>
  </si>
  <si>
    <t>Asegurar estabilidad en temporadas criticas</t>
  </si>
  <si>
    <t>Departamentos de la region caribe con Disminucion de ventas de NARANJITA</t>
  </si>
  <si>
    <t>Comparacion Ultimo trimestre por region de 2023-2022</t>
  </si>
  <si>
    <t>Lanzar promociones y descuentos estrategicos</t>
  </si>
  <si>
    <t>Abrir nuevos puntos de distribucion en zonas clave</t>
  </si>
  <si>
    <t>Mejorar presencia en redes y hacer encuestas de fidelizacion</t>
  </si>
  <si>
    <t>Fortalecer relacion con distribuidores principales</t>
  </si>
  <si>
    <t>Aumentar eficiencia de distribucion y mejorar empaques</t>
  </si>
  <si>
    <t>Mejorar posicionamiento de MANZALOCA</t>
  </si>
  <si>
    <t>Capacitar personas de ventas local en estrategia comercial</t>
  </si>
  <si>
    <t>Optimizar calendario de produccion y entregas</t>
  </si>
  <si>
    <t>Director Financiero</t>
  </si>
  <si>
    <t>Gerente Regional</t>
  </si>
  <si>
    <t>Jefe de Mercadeo</t>
  </si>
  <si>
    <t>Coordinador Comercial</t>
  </si>
  <si>
    <t>Gerente de Produccion</t>
  </si>
  <si>
    <t>Supervisor de Ventas</t>
  </si>
  <si>
    <t>Lider de Expansion Regional</t>
  </si>
  <si>
    <t>Gerente de Planificacion</t>
  </si>
  <si>
    <t>Software de ventas, campañas de marketing</t>
  </si>
  <si>
    <t>Equipo de logistica, vehiculos</t>
  </si>
  <si>
    <t>CRM, encuestadores</t>
  </si>
  <si>
    <t xml:space="preserve">Plan de fidelizacion, visitas presenciales </t>
  </si>
  <si>
    <t>Sistemas de trazabailidad y control de calidad</t>
  </si>
  <si>
    <t>Campañas locales, degustaciones</t>
  </si>
  <si>
    <t>Sistema de planificion de recursos</t>
  </si>
  <si>
    <t>Material didactico, capacitadores</t>
  </si>
  <si>
    <t>Mejorar desempeño financiero</t>
  </si>
  <si>
    <t>Satisfaccion y fidelizacion de clientes</t>
  </si>
  <si>
    <t>Eficiencia en operaciones y productos</t>
  </si>
  <si>
    <t>Innovacion y desarrollo del talento humano</t>
  </si>
  <si>
    <t>Total general</t>
  </si>
  <si>
    <t>Etiquetas de fila</t>
  </si>
  <si>
    <t>San Pedro</t>
  </si>
  <si>
    <t>La Union</t>
  </si>
  <si>
    <t>Guadalupe</t>
  </si>
  <si>
    <t>Buenavista</t>
  </si>
  <si>
    <t>El Peñon</t>
  </si>
  <si>
    <t>Bogota D.C</t>
  </si>
  <si>
    <t>Vichada</t>
  </si>
  <si>
    <t>Guaviare</t>
  </si>
  <si>
    <t>Vaupés</t>
  </si>
  <si>
    <t>Arauca</t>
  </si>
  <si>
    <t>departamento</t>
  </si>
  <si>
    <t>total_ventas</t>
  </si>
  <si>
    <t>Municipio</t>
  </si>
  <si>
    <t>total</t>
  </si>
  <si>
    <t>total_cantidad</t>
  </si>
  <si>
    <t>Villanueva</t>
  </si>
  <si>
    <t>Timbío</t>
  </si>
  <si>
    <t>Florida</t>
  </si>
  <si>
    <t>Sopó</t>
  </si>
  <si>
    <t>Guaduas</t>
  </si>
  <si>
    <t>Santa Bárbara</t>
  </si>
  <si>
    <t>Yaguará</t>
  </si>
  <si>
    <t>Taraira</t>
  </si>
  <si>
    <t>producto</t>
  </si>
  <si>
    <t>COLOMBIANITA</t>
  </si>
  <si>
    <t>MANZALOCA</t>
  </si>
  <si>
    <t>MANGOSON</t>
  </si>
  <si>
    <t>NARANJITA</t>
  </si>
  <si>
    <t>Albania</t>
  </si>
  <si>
    <t>El Zulia</t>
  </si>
  <si>
    <t>El Rosal</t>
  </si>
  <si>
    <t>Quebradanegra</t>
  </si>
  <si>
    <t>ventas_2022</t>
  </si>
  <si>
    <t>ventas_2023</t>
  </si>
  <si>
    <t>incremento_ventas</t>
  </si>
  <si>
    <t>Caribe</t>
  </si>
  <si>
    <t>Amazonía</t>
  </si>
  <si>
    <t>Orinoquía</t>
  </si>
  <si>
    <t>Andina</t>
  </si>
  <si>
    <t>Pacífica</t>
  </si>
  <si>
    <t>region</t>
  </si>
  <si>
    <t>diferencia</t>
  </si>
  <si>
    <t>Comparación Primer Trimestre por Región de 2023-2022</t>
  </si>
  <si>
    <t>Municipios con Incremento de Ventas 2023-2022</t>
  </si>
  <si>
    <t>Municipios con Mayor Venta 2023</t>
  </si>
  <si>
    <t>Municipios con Menor Venta 2023</t>
  </si>
  <si>
    <t>Municipios con Mayor Venta por Unidad en Mayo 2023</t>
  </si>
  <si>
    <t>Ventas Totales en la Región Caribe 2023</t>
  </si>
  <si>
    <t>Total Ventas por Productos 2022</t>
  </si>
  <si>
    <t>Suma de total</t>
  </si>
  <si>
    <t>Suma de total_ventas</t>
  </si>
  <si>
    <t>Suma de total_cantidad</t>
  </si>
  <si>
    <t>Ventas 2022</t>
  </si>
  <si>
    <t>Ventas 2023</t>
  </si>
  <si>
    <t>Incremento Ventas</t>
  </si>
  <si>
    <t>Diferencia Ventas</t>
  </si>
  <si>
    <t xml:space="preserve">Municipio </t>
  </si>
  <si>
    <t>Ventas_2022</t>
  </si>
  <si>
    <t>Ventas_2023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</si>
</sst>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6" borderId="1" xfId="1" applyNumberFormat="1" applyFont="1" applyFill="1" applyBorder="1" applyAlignment="1">
      <alignment horizontal="center" vertical="center" wrapText="1"/>
    </xf>
    <xf numFmtId="44" fontId="1" fillId="0" borderId="1" xfId="1" applyFont="1" applyBorder="1" applyAlignment="1">
      <alignment horizontal="center" vertical="center" wrapText="1"/>
    </xf>
    <xf numFmtId="9" fontId="0" fillId="5" borderId="1" xfId="2" applyFont="1" applyFill="1" applyBorder="1" applyAlignment="1">
      <alignment horizontal="center" vertical="center" wrapText="1"/>
    </xf>
    <xf numFmtId="9" fontId="0" fillId="6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9" fontId="0" fillId="5" borderId="2" xfId="2" applyFont="1" applyFill="1" applyBorder="1" applyAlignment="1">
      <alignment horizontal="center" vertical="center" wrapText="1"/>
    </xf>
    <xf numFmtId="9" fontId="0" fillId="5" borderId="3" xfId="2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64" fontId="0" fillId="5" borderId="3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1AA6B7"/>
      <color rgb="FFFF414D"/>
      <color rgb="FF002D40"/>
      <color rgb="FFDDDDDD"/>
      <color rgb="FFF56A79"/>
      <color rgb="FFD9ECF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solidFill>
                  <a:sysClr val="windowText" lastClr="000000"/>
                </a:solidFill>
                <a:effectLst/>
              </a:rPr>
              <a:t>Municipios con Mayor Venta 2023</a:t>
            </a:r>
            <a:r>
              <a:rPr lang="es-CO" sz="14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1AA6B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AA6B7"/>
            </a:solidFill>
            <a:ln>
              <a:noFill/>
            </a:ln>
            <a:effectLst/>
          </c:spPr>
          <c:invertIfNegative val="0"/>
          <c:cat>
            <c:strRef>
              <c:f>dashboard!$A$2:$A$7</c:f>
              <c:strCache>
                <c:ptCount val="5"/>
                <c:pt idx="0">
                  <c:v>Buenavista</c:v>
                </c:pt>
                <c:pt idx="1">
                  <c:v>El Peñon</c:v>
                </c:pt>
                <c:pt idx="2">
                  <c:v>Guadalupe</c:v>
                </c:pt>
                <c:pt idx="3">
                  <c:v>La Union</c:v>
                </c:pt>
                <c:pt idx="4">
                  <c:v>San Pedro</c:v>
                </c:pt>
              </c:strCache>
            </c:strRef>
          </c:cat>
          <c:val>
            <c:numRef>
              <c:f>dashboard!$B$2:$B$7</c:f>
              <c:numCache>
                <c:formatCode>General</c:formatCode>
                <c:ptCount val="5"/>
                <c:pt idx="0">
                  <c:v>76974</c:v>
                </c:pt>
                <c:pt idx="1">
                  <c:v>73852</c:v>
                </c:pt>
                <c:pt idx="2">
                  <c:v>82185</c:v>
                </c:pt>
                <c:pt idx="3">
                  <c:v>105334</c:v>
                </c:pt>
                <c:pt idx="4">
                  <c:v>107743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C-4BCC-84DF-D345C8E9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841584"/>
        <c:axId val="448840624"/>
      </c:barChart>
      <c:catAx>
        <c:axId val="44884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40624"/>
        <c:crosses val="autoZero"/>
        <c:auto val="1"/>
        <c:lblAlgn val="ctr"/>
        <c:lblOffset val="100"/>
        <c:noMultiLvlLbl val="0"/>
      </c:catAx>
      <c:valAx>
        <c:axId val="4488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rgbClr val="DDDDDD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solidFill>
                  <a:sysClr val="windowText" lastClr="000000"/>
                </a:solidFill>
                <a:effectLst/>
              </a:rPr>
              <a:t>Municipios con Mayor Venta por Unidad en Mayo 2023</a:t>
            </a:r>
            <a:r>
              <a:rPr lang="es-CO" sz="14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FF41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dashboard!$B$17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14D"/>
            </a:solidFill>
            <a:ln>
              <a:noFill/>
            </a:ln>
            <a:effectLst/>
          </c:spPr>
          <c:cat>
            <c:strRef>
              <c:f>dashboard!$A$18:$A$28</c:f>
              <c:strCache>
                <c:ptCount val="10"/>
                <c:pt idx="0">
                  <c:v>Buenavista</c:v>
                </c:pt>
                <c:pt idx="1">
                  <c:v>Florida</c:v>
                </c:pt>
                <c:pt idx="2">
                  <c:v>Guadalupe</c:v>
                </c:pt>
                <c:pt idx="3">
                  <c:v>Guaduas</c:v>
                </c:pt>
                <c:pt idx="4">
                  <c:v>Santa Bárbara</c:v>
                </c:pt>
                <c:pt idx="5">
                  <c:v>Sopó</c:v>
                </c:pt>
                <c:pt idx="6">
                  <c:v>Taraira</c:v>
                </c:pt>
                <c:pt idx="7">
                  <c:v>Timbío</c:v>
                </c:pt>
                <c:pt idx="8">
                  <c:v>Villanueva</c:v>
                </c:pt>
                <c:pt idx="9">
                  <c:v>Yaguará</c:v>
                </c:pt>
              </c:strCache>
            </c:strRef>
          </c:cat>
          <c:val>
            <c:numRef>
              <c:f>dashboard!$B$18:$B$28</c:f>
              <c:numCache>
                <c:formatCode>General</c:formatCode>
                <c:ptCount val="10"/>
                <c:pt idx="0">
                  <c:v>19187</c:v>
                </c:pt>
                <c:pt idx="1">
                  <c:v>13159</c:v>
                </c:pt>
                <c:pt idx="2">
                  <c:v>14328</c:v>
                </c:pt>
                <c:pt idx="3">
                  <c:v>12518</c:v>
                </c:pt>
                <c:pt idx="4">
                  <c:v>11838</c:v>
                </c:pt>
                <c:pt idx="5">
                  <c:v>12747</c:v>
                </c:pt>
                <c:pt idx="6">
                  <c:v>11453</c:v>
                </c:pt>
                <c:pt idx="7">
                  <c:v>13277</c:v>
                </c:pt>
                <c:pt idx="8">
                  <c:v>17044</c:v>
                </c:pt>
                <c:pt idx="9">
                  <c:v>11563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2F7-B24C-9AFDCE1C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39664"/>
        <c:axId val="448845424"/>
      </c:areaChart>
      <c:catAx>
        <c:axId val="44883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45424"/>
        <c:crosses val="autoZero"/>
        <c:auto val="1"/>
        <c:lblAlgn val="ctr"/>
        <c:lblOffset val="100"/>
        <c:noMultiLvlLbl val="0"/>
      </c:catAx>
      <c:valAx>
        <c:axId val="4488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solidFill>
                  <a:sysClr val="windowText" lastClr="000000"/>
                </a:solidFill>
                <a:effectLst/>
              </a:rPr>
              <a:t>Total Ventas por Productos 2022</a:t>
            </a:r>
            <a:r>
              <a:rPr lang="es-CO" sz="14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237248853630775"/>
          <c:y val="2.7777777777777776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14D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1AA6B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56A79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2D4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414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6F-4A23-A486-596699C30E7E}"/>
              </c:ext>
            </c:extLst>
          </c:dPt>
          <c:dPt>
            <c:idx val="1"/>
            <c:bubble3D val="0"/>
            <c:spPr>
              <a:solidFill>
                <a:srgbClr val="1AA6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6F-4A23-A486-596699C30E7E}"/>
              </c:ext>
            </c:extLst>
          </c:dPt>
          <c:dPt>
            <c:idx val="2"/>
            <c:bubble3D val="0"/>
            <c:spPr>
              <a:solidFill>
                <a:srgbClr val="002D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6F-4A23-A486-596699C30E7E}"/>
              </c:ext>
            </c:extLst>
          </c:dPt>
          <c:dPt>
            <c:idx val="3"/>
            <c:bubble3D val="0"/>
            <c:spPr>
              <a:solidFill>
                <a:srgbClr val="F56A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6F-4A23-A486-596699C30E7E}"/>
              </c:ext>
            </c:extLst>
          </c:dPt>
          <c:cat>
            <c:strRef>
              <c:f>dashboard!$A$31:$A$35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dashboard!$B$31:$B$35</c:f>
              <c:numCache>
                <c:formatCode>General</c:formatCode>
                <c:ptCount val="4"/>
                <c:pt idx="0">
                  <c:v>1115725000</c:v>
                </c:pt>
                <c:pt idx="1">
                  <c:v>783965000</c:v>
                </c:pt>
                <c:pt idx="2">
                  <c:v>940103100</c:v>
                </c:pt>
                <c:pt idx="3">
                  <c:v>565566500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F-4A23-A486-596699C30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39807524059503"/>
          <c:y val="0.23747557596967045"/>
          <c:w val="0.29760192475940511"/>
          <c:h val="0.56713181685622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solidFill>
                  <a:sysClr val="windowText" lastClr="000000"/>
                </a:solidFill>
                <a:effectLst/>
              </a:rPr>
              <a:t>Municipios con Menor Venta 2023</a:t>
            </a:r>
            <a:r>
              <a:rPr lang="es-CO" sz="14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FF41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14D"/>
            </a:solidFill>
            <a:ln>
              <a:noFill/>
            </a:ln>
            <a:effectLst/>
          </c:spPr>
          <c:invertIfNegative val="0"/>
          <c:cat>
            <c:strRef>
              <c:f>dashboard!$A$10:$A$15</c:f>
              <c:strCache>
                <c:ptCount val="5"/>
                <c:pt idx="0">
                  <c:v>Arauca</c:v>
                </c:pt>
                <c:pt idx="1">
                  <c:v>Bogota D.C</c:v>
                </c:pt>
                <c:pt idx="2">
                  <c:v>Guaviare</c:v>
                </c:pt>
                <c:pt idx="3">
                  <c:v>Vaupés</c:v>
                </c:pt>
                <c:pt idx="4">
                  <c:v>Vichada</c:v>
                </c:pt>
              </c:strCache>
            </c:strRef>
          </c:cat>
          <c:val>
            <c:numRef>
              <c:f>dashboard!$B$10:$B$15</c:f>
              <c:numCache>
                <c:formatCode>General</c:formatCode>
                <c:ptCount val="5"/>
                <c:pt idx="0">
                  <c:v>122386100</c:v>
                </c:pt>
                <c:pt idx="1">
                  <c:v>14992200</c:v>
                </c:pt>
                <c:pt idx="2">
                  <c:v>68318300</c:v>
                </c:pt>
                <c:pt idx="3">
                  <c:v>88677700</c:v>
                </c:pt>
                <c:pt idx="4">
                  <c:v>64689400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0-4054-A89C-3A985B05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3744"/>
        <c:axId val="448812304"/>
      </c:barChart>
      <c:catAx>
        <c:axId val="4488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12304"/>
        <c:crosses val="autoZero"/>
        <c:auto val="1"/>
        <c:lblAlgn val="ctr"/>
        <c:lblOffset val="100"/>
        <c:noMultiLvlLbl val="0"/>
      </c:catAx>
      <c:valAx>
        <c:axId val="4488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solidFill>
                  <a:sysClr val="windowText" lastClr="000000"/>
                </a:solidFill>
                <a:effectLst/>
              </a:rPr>
              <a:t>Ventas Totales en la Región Caribe 2023</a:t>
            </a:r>
            <a:r>
              <a:rPr lang="es-CO" sz="14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14D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9ECF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1AA6B7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2D4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dashboard!$B$37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414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DF-4538-9A58-476B227126B5}"/>
              </c:ext>
            </c:extLst>
          </c:dPt>
          <c:dPt>
            <c:idx val="1"/>
            <c:bubble3D val="0"/>
            <c:spPr>
              <a:solidFill>
                <a:srgbClr val="D9EC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F-4538-9A58-476B227126B5}"/>
              </c:ext>
            </c:extLst>
          </c:dPt>
          <c:dPt>
            <c:idx val="2"/>
            <c:bubble3D val="0"/>
            <c:spPr>
              <a:solidFill>
                <a:srgbClr val="002D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F-4538-9A58-476B227126B5}"/>
              </c:ext>
            </c:extLst>
          </c:dPt>
          <c:dPt>
            <c:idx val="3"/>
            <c:bubble3D val="0"/>
            <c:spPr>
              <a:solidFill>
                <a:srgbClr val="1AA6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7DF-4538-9A58-476B227126B5}"/>
              </c:ext>
            </c:extLst>
          </c:dPt>
          <c:cat>
            <c:strRef>
              <c:f>dashboard!$A$38:$A$42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dashboard!$B$38:$B$42</c:f>
              <c:numCache>
                <c:formatCode>General</c:formatCode>
                <c:ptCount val="4"/>
                <c:pt idx="0">
                  <c:v>6358975000</c:v>
                </c:pt>
                <c:pt idx="1">
                  <c:v>4230093700</c:v>
                </c:pt>
                <c:pt idx="2">
                  <c:v>5621037300</c:v>
                </c:pt>
                <c:pt idx="3">
                  <c:v>3174051000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F-4538-9A58-476B2271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77676884855458"/>
          <c:y val="0.22358668708078158"/>
          <c:w val="0.2223309430436925"/>
          <c:h val="0.67824292796733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(CMI).xlsx]dashboard!TablaDinámica10</c:name>
    <c:fmtId val="0"/>
  </c:pivotSource>
  <c:chart>
    <c:autoTitleDeleted val="0"/>
    <c:pivotFmts>
      <c:pivotFmt>
        <c:idx val="0"/>
        <c:spPr>
          <a:solidFill>
            <a:srgbClr val="002D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1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DDD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dashboard!$E$6</c:f>
              <c:strCache>
                <c:ptCount val="1"/>
                <c:pt idx="0">
                  <c:v>Ventas 2022</c:v>
                </c:pt>
              </c:strCache>
            </c:strRef>
          </c:tx>
          <c:spPr>
            <a:solidFill>
              <a:srgbClr val="002D40"/>
            </a:solidFill>
            <a:ln>
              <a:noFill/>
            </a:ln>
            <a:effectLst/>
          </c:spPr>
          <c:invertIfNegative val="0"/>
          <c:cat>
            <c:strRef>
              <c:f>dashboard!$D$7:$D$12</c:f>
              <c:strCache>
                <c:ptCount val="5"/>
                <c:pt idx="0">
                  <c:v>Albania</c:v>
                </c:pt>
                <c:pt idx="1">
                  <c:v>El Rosal</c:v>
                </c:pt>
                <c:pt idx="2">
                  <c:v>El Zulia</c:v>
                </c:pt>
                <c:pt idx="3">
                  <c:v>Quebradanegra</c:v>
                </c:pt>
                <c:pt idx="4">
                  <c:v>San Pedro</c:v>
                </c:pt>
              </c:strCache>
            </c:strRef>
          </c:cat>
          <c:val>
            <c:numRef>
              <c:f>dashboard!$E$7:$E$12</c:f>
              <c:numCache>
                <c:formatCode>General</c:formatCode>
                <c:ptCount val="5"/>
                <c:pt idx="0">
                  <c:v>23161900</c:v>
                </c:pt>
                <c:pt idx="1">
                  <c:v>12038200</c:v>
                </c:pt>
                <c:pt idx="2">
                  <c:v>3517100</c:v>
                </c:pt>
                <c:pt idx="3">
                  <c:v>6689100</c:v>
                </c:pt>
                <c:pt idx="4">
                  <c:v>48909900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6-44E0-B9EE-0B9DB5DD0C51}"/>
            </c:ext>
          </c:extLst>
        </c:ser>
        <c:ser>
          <c:idx val="1"/>
          <c:order val="1"/>
          <c:tx>
            <c:strRef>
              <c:f>dashboard!$F$6</c:f>
              <c:strCache>
                <c:ptCount val="1"/>
                <c:pt idx="0">
                  <c:v>Ventas 2023</c:v>
                </c:pt>
              </c:strCache>
            </c:strRef>
          </c:tx>
          <c:spPr>
            <a:solidFill>
              <a:srgbClr val="FF414D"/>
            </a:solidFill>
            <a:ln>
              <a:noFill/>
            </a:ln>
            <a:effectLst/>
          </c:spPr>
          <c:invertIfNegative val="0"/>
          <c:cat>
            <c:strRef>
              <c:f>dashboard!$D$7:$D$12</c:f>
              <c:strCache>
                <c:ptCount val="5"/>
                <c:pt idx="0">
                  <c:v>Albania</c:v>
                </c:pt>
                <c:pt idx="1">
                  <c:v>El Rosal</c:v>
                </c:pt>
                <c:pt idx="2">
                  <c:v>El Zulia</c:v>
                </c:pt>
                <c:pt idx="3">
                  <c:v>Quebradanegra</c:v>
                </c:pt>
                <c:pt idx="4">
                  <c:v>San Pedro</c:v>
                </c:pt>
              </c:strCache>
            </c:strRef>
          </c:cat>
          <c:val>
            <c:numRef>
              <c:f>dashboard!$F$7:$F$12</c:f>
              <c:numCache>
                <c:formatCode>General</c:formatCode>
                <c:ptCount val="5"/>
                <c:pt idx="0">
                  <c:v>58412400</c:v>
                </c:pt>
                <c:pt idx="1">
                  <c:v>42009100</c:v>
                </c:pt>
                <c:pt idx="2">
                  <c:v>33797700</c:v>
                </c:pt>
                <c:pt idx="3">
                  <c:v>36063100</c:v>
                </c:pt>
                <c:pt idx="4">
                  <c:v>83494200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6-44E0-B9EE-0B9DB5DD0C51}"/>
            </c:ext>
          </c:extLst>
        </c:ser>
        <c:ser>
          <c:idx val="2"/>
          <c:order val="2"/>
          <c:tx>
            <c:strRef>
              <c:f>dashboard!$G$6</c:f>
              <c:strCache>
                <c:ptCount val="1"/>
                <c:pt idx="0">
                  <c:v>Incremento Ventas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strRef>
              <c:f>dashboard!$D$7:$D$12</c:f>
              <c:strCache>
                <c:ptCount val="5"/>
                <c:pt idx="0">
                  <c:v>Albania</c:v>
                </c:pt>
                <c:pt idx="1">
                  <c:v>El Rosal</c:v>
                </c:pt>
                <c:pt idx="2">
                  <c:v>El Zulia</c:v>
                </c:pt>
                <c:pt idx="3">
                  <c:v>Quebradanegra</c:v>
                </c:pt>
                <c:pt idx="4">
                  <c:v>San Pedro</c:v>
                </c:pt>
              </c:strCache>
            </c:strRef>
          </c:cat>
          <c:val>
            <c:numRef>
              <c:f>dashboard!$G$7:$G$12</c:f>
              <c:numCache>
                <c:formatCode>General</c:formatCode>
                <c:ptCount val="5"/>
                <c:pt idx="0">
                  <c:v>35250500</c:v>
                </c:pt>
                <c:pt idx="1">
                  <c:v>29970900</c:v>
                </c:pt>
                <c:pt idx="2">
                  <c:v>30280600</c:v>
                </c:pt>
                <c:pt idx="3">
                  <c:v>29374000</c:v>
                </c:pt>
                <c:pt idx="4">
                  <c:v>34584300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6-44E0-B9EE-0B9DB5DD0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27184"/>
        <c:axId val="448832464"/>
      </c:barChart>
      <c:catAx>
        <c:axId val="44882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32464"/>
        <c:crosses val="autoZero"/>
        <c:auto val="1"/>
        <c:lblAlgn val="ctr"/>
        <c:lblOffset val="100"/>
        <c:noMultiLvlLbl val="0"/>
      </c:catAx>
      <c:valAx>
        <c:axId val="4488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62047325050963065"/>
          <c:y val="0.45080854476523768"/>
          <c:w val="0.31673078142480671"/>
          <c:h val="0.3454877515310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(CMI).xlsx]dashboard!TablaDinámica11</c:name>
    <c:fmtId val="0"/>
  </c:pivotSource>
  <c:chart>
    <c:autoTitleDeleted val="0"/>
    <c:pivotFmts>
      <c:pivotFmt>
        <c:idx val="0"/>
        <c:spPr>
          <a:solidFill>
            <a:srgbClr val="002D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1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4130137190473"/>
          <c:y val="9.2592592592592587E-2"/>
          <c:w val="0.48498666071795726"/>
          <c:h val="0.79074876057159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dashboard!$E$14</c:f>
              <c:strCache>
                <c:ptCount val="1"/>
                <c:pt idx="0">
                  <c:v>Ventas 2022</c:v>
                </c:pt>
              </c:strCache>
            </c:strRef>
          </c:tx>
          <c:spPr>
            <a:solidFill>
              <a:srgbClr val="002D40"/>
            </a:solidFill>
            <a:ln>
              <a:noFill/>
            </a:ln>
            <a:effectLst/>
          </c:spPr>
          <c:invertIfNegative val="0"/>
          <c:cat>
            <c:strRef>
              <c:f>dashboard!$D$15:$D$20</c:f>
              <c:strCache>
                <c:ptCount val="5"/>
                <c:pt idx="0">
                  <c:v>Amazonía</c:v>
                </c:pt>
                <c:pt idx="1">
                  <c:v>Andina</c:v>
                </c:pt>
                <c:pt idx="2">
                  <c:v>Caribe</c:v>
                </c:pt>
                <c:pt idx="3">
                  <c:v>Orinoquía</c:v>
                </c:pt>
                <c:pt idx="4">
                  <c:v>Pacífica</c:v>
                </c:pt>
              </c:strCache>
            </c:strRef>
          </c:cat>
          <c:val>
            <c:numRef>
              <c:f>dashboard!$E$15:$E$20</c:f>
              <c:numCache>
                <c:formatCode>General</c:formatCode>
                <c:ptCount val="5"/>
                <c:pt idx="0">
                  <c:v>237776300</c:v>
                </c:pt>
                <c:pt idx="1">
                  <c:v>2755465100</c:v>
                </c:pt>
                <c:pt idx="2">
                  <c:v>840966200</c:v>
                </c:pt>
                <c:pt idx="3">
                  <c:v>260525900</c:v>
                </c:pt>
                <c:pt idx="4">
                  <c:v>803545100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EAC-B099-7988061A15A7}"/>
            </c:ext>
          </c:extLst>
        </c:ser>
        <c:ser>
          <c:idx val="1"/>
          <c:order val="1"/>
          <c:tx>
            <c:strRef>
              <c:f>dashboard!$F$14</c:f>
              <c:strCache>
                <c:ptCount val="1"/>
                <c:pt idx="0">
                  <c:v>Ventas 2023</c:v>
                </c:pt>
              </c:strCache>
            </c:strRef>
          </c:tx>
          <c:spPr>
            <a:solidFill>
              <a:srgbClr val="FF414D"/>
            </a:solidFill>
            <a:ln>
              <a:noFill/>
            </a:ln>
            <a:effectLst/>
          </c:spPr>
          <c:invertIfNegative val="0"/>
          <c:cat>
            <c:strRef>
              <c:f>dashboard!$D$15:$D$20</c:f>
              <c:strCache>
                <c:ptCount val="5"/>
                <c:pt idx="0">
                  <c:v>Amazonía</c:v>
                </c:pt>
                <c:pt idx="1">
                  <c:v>Andina</c:v>
                </c:pt>
                <c:pt idx="2">
                  <c:v>Caribe</c:v>
                </c:pt>
                <c:pt idx="3">
                  <c:v>Orinoquía</c:v>
                </c:pt>
                <c:pt idx="4">
                  <c:v>Pacífica</c:v>
                </c:pt>
              </c:strCache>
            </c:strRef>
          </c:cat>
          <c:val>
            <c:numRef>
              <c:f>dashboard!$F$15:$F$20</c:f>
              <c:numCache>
                <c:formatCode>General</c:formatCode>
                <c:ptCount val="5"/>
                <c:pt idx="0">
                  <c:v>204209500</c:v>
                </c:pt>
                <c:pt idx="1">
                  <c:v>2655386400</c:v>
                </c:pt>
                <c:pt idx="2">
                  <c:v>925775800</c:v>
                </c:pt>
                <c:pt idx="3">
                  <c:v>220848100</c:v>
                </c:pt>
                <c:pt idx="4">
                  <c:v>700774600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C-4EAC-B099-7988061A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38224"/>
        <c:axId val="448838704"/>
      </c:barChart>
      <c:lineChart>
        <c:grouping val="standard"/>
        <c:varyColors val="0"/>
        <c:ser>
          <c:idx val="2"/>
          <c:order val="2"/>
          <c:tx>
            <c:strRef>
              <c:f>dashboard!$G$14</c:f>
              <c:strCache>
                <c:ptCount val="1"/>
                <c:pt idx="0">
                  <c:v>Diferencia Ventas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dashboard!$D$15:$D$20</c:f>
              <c:strCache>
                <c:ptCount val="5"/>
                <c:pt idx="0">
                  <c:v>Amazonía</c:v>
                </c:pt>
                <c:pt idx="1">
                  <c:v>Andina</c:v>
                </c:pt>
                <c:pt idx="2">
                  <c:v>Caribe</c:v>
                </c:pt>
                <c:pt idx="3">
                  <c:v>Orinoquía</c:v>
                </c:pt>
                <c:pt idx="4">
                  <c:v>Pacífica</c:v>
                </c:pt>
              </c:strCache>
            </c:strRef>
          </c:cat>
          <c:val>
            <c:numRef>
              <c:f>dashboard!$G$15:$G$20</c:f>
              <c:numCache>
                <c:formatCode>General</c:formatCode>
                <c:ptCount val="5"/>
                <c:pt idx="0">
                  <c:v>-33566800</c:v>
                </c:pt>
                <c:pt idx="1">
                  <c:v>-100078700</c:v>
                </c:pt>
                <c:pt idx="2">
                  <c:v>84809600</c:v>
                </c:pt>
                <c:pt idx="3">
                  <c:v>-39677800</c:v>
                </c:pt>
                <c:pt idx="4">
                  <c:v>-102770500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C-4EAC-B099-7988061A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48784"/>
        <c:axId val="448846384"/>
      </c:lineChart>
      <c:catAx>
        <c:axId val="4488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38704"/>
        <c:crosses val="autoZero"/>
        <c:auto val="1"/>
        <c:lblAlgn val="ctr"/>
        <c:lblOffset val="100"/>
        <c:noMultiLvlLbl val="0"/>
      </c:catAx>
      <c:valAx>
        <c:axId val="4488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38224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44884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848784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catAx>
        <c:axId val="44884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84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71341888084144156"/>
          <c:y val="0.35503390201224849"/>
          <c:w val="0.25137266247242479"/>
          <c:h val="0.5445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Integral (CMI).xlsx]dashboard!TablaDinámica16</c:name>
    <c:fmtId val="0"/>
  </c:pivotSource>
  <c:chart>
    <c:autoTitleDeleted val="0"/>
    <c:pivotFmts>
      <c:pivotFmt>
        <c:idx val="0"/>
        <c:spPr>
          <a:solidFill>
            <a:srgbClr val="002D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1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DDD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03937007874015"/>
          <c:y val="5.0925925925925923E-2"/>
          <c:w val="0.54504833770778649"/>
          <c:h val="0.66872849227179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dashboard!$B$44</c:f>
              <c:strCache>
                <c:ptCount val="1"/>
                <c:pt idx="0">
                  <c:v>Ventas 2022</c:v>
                </c:pt>
              </c:strCache>
            </c:strRef>
          </c:tx>
          <c:spPr>
            <a:solidFill>
              <a:srgbClr val="002D40"/>
            </a:solidFill>
            <a:ln>
              <a:noFill/>
            </a:ln>
            <a:effectLst/>
          </c:spPr>
          <c:invertIfNegative val="0"/>
          <c:cat>
            <c:strRef>
              <c:f>dashboard!$A$45:$A$50</c:f>
              <c:strCache>
                <c:ptCount val="5"/>
                <c:pt idx="0">
                  <c:v>Albania</c:v>
                </c:pt>
                <c:pt idx="1">
                  <c:v>El Rosal</c:v>
                </c:pt>
                <c:pt idx="2">
                  <c:v>El Zulia</c:v>
                </c:pt>
                <c:pt idx="3">
                  <c:v>Quebradanegra</c:v>
                </c:pt>
                <c:pt idx="4">
                  <c:v>San Pedro</c:v>
                </c:pt>
              </c:strCache>
            </c:strRef>
          </c:cat>
          <c:val>
            <c:numRef>
              <c:f>dashboard!$B$45:$B$50</c:f>
              <c:numCache>
                <c:formatCode>General</c:formatCode>
                <c:ptCount val="5"/>
                <c:pt idx="0">
                  <c:v>23161900</c:v>
                </c:pt>
                <c:pt idx="1">
                  <c:v>12038200</c:v>
                </c:pt>
                <c:pt idx="2">
                  <c:v>3517100</c:v>
                </c:pt>
                <c:pt idx="3">
                  <c:v>6689100</c:v>
                </c:pt>
                <c:pt idx="4">
                  <c:v>48909900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50D-9E17-02638B4BCB9A}"/>
            </c:ext>
          </c:extLst>
        </c:ser>
        <c:ser>
          <c:idx val="1"/>
          <c:order val="1"/>
          <c:tx>
            <c:strRef>
              <c:f>dashboard!$C$44</c:f>
              <c:strCache>
                <c:ptCount val="1"/>
                <c:pt idx="0">
                  <c:v>Ventas 2023</c:v>
                </c:pt>
              </c:strCache>
            </c:strRef>
          </c:tx>
          <c:spPr>
            <a:solidFill>
              <a:srgbClr val="FF414D"/>
            </a:solidFill>
            <a:ln>
              <a:noFill/>
            </a:ln>
            <a:effectLst/>
          </c:spPr>
          <c:invertIfNegative val="0"/>
          <c:cat>
            <c:strRef>
              <c:f>dashboard!$A$45:$A$50</c:f>
              <c:strCache>
                <c:ptCount val="5"/>
                <c:pt idx="0">
                  <c:v>Albania</c:v>
                </c:pt>
                <c:pt idx="1">
                  <c:v>El Rosal</c:v>
                </c:pt>
                <c:pt idx="2">
                  <c:v>El Zulia</c:v>
                </c:pt>
                <c:pt idx="3">
                  <c:v>Quebradanegra</c:v>
                </c:pt>
                <c:pt idx="4">
                  <c:v>San Pedro</c:v>
                </c:pt>
              </c:strCache>
            </c:strRef>
          </c:cat>
          <c:val>
            <c:numRef>
              <c:f>dashboard!$C$45:$C$50</c:f>
              <c:numCache>
                <c:formatCode>General</c:formatCode>
                <c:ptCount val="5"/>
                <c:pt idx="0">
                  <c:v>58412400</c:v>
                </c:pt>
                <c:pt idx="1">
                  <c:v>42009100</c:v>
                </c:pt>
                <c:pt idx="2">
                  <c:v>33797700</c:v>
                </c:pt>
                <c:pt idx="3">
                  <c:v>36063100</c:v>
                </c:pt>
                <c:pt idx="4">
                  <c:v>83494200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50D-9E17-02638B4BCB9A}"/>
            </c:ext>
          </c:extLst>
        </c:ser>
        <c:ser>
          <c:idx val="2"/>
          <c:order val="2"/>
          <c:tx>
            <c:strRef>
              <c:f>dashboard!$D$44</c:f>
              <c:strCache>
                <c:ptCount val="1"/>
                <c:pt idx="0">
                  <c:v>Incremento Ventas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strRef>
              <c:f>dashboard!$A$45:$A$50</c:f>
              <c:strCache>
                <c:ptCount val="5"/>
                <c:pt idx="0">
                  <c:v>Albania</c:v>
                </c:pt>
                <c:pt idx="1">
                  <c:v>El Rosal</c:v>
                </c:pt>
                <c:pt idx="2">
                  <c:v>El Zulia</c:v>
                </c:pt>
                <c:pt idx="3">
                  <c:v>Quebradanegra</c:v>
                </c:pt>
                <c:pt idx="4">
                  <c:v>San Pedro</c:v>
                </c:pt>
              </c:strCache>
            </c:strRef>
          </c:cat>
          <c:val>
            <c:numRef>
              <c:f>dashboard!$D$45:$D$50</c:f>
              <c:numCache>
                <c:formatCode>General</c:formatCode>
                <c:ptCount val="5"/>
                <c:pt idx="0">
                  <c:v>35250500</c:v>
                </c:pt>
                <c:pt idx="1">
                  <c:v>29970900</c:v>
                </c:pt>
                <c:pt idx="2">
                  <c:v>30280600</c:v>
                </c:pt>
                <c:pt idx="3">
                  <c:v>29374000</c:v>
                </c:pt>
                <c:pt idx="4">
                  <c:v>34584300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5-450D-9E17-02638B4B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11904"/>
        <c:axId val="434209504"/>
      </c:barChart>
      <c:catAx>
        <c:axId val="4342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209504"/>
        <c:crosses val="autoZero"/>
        <c:auto val="1"/>
        <c:lblAlgn val="ctr"/>
        <c:lblOffset val="100"/>
        <c:noMultiLvlLbl val="0"/>
      </c:catAx>
      <c:valAx>
        <c:axId val="4342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211904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71246697287839023"/>
          <c:y val="0.52170056867891512"/>
          <c:w val="0.27480118110236218"/>
          <c:h val="0.25960739282589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528638</xdr:colOff>
      <xdr:row>0</xdr:row>
      <xdr:rowOff>190499</xdr:rowOff>
    </xdr:from>
    <xdr:to>
      <xdr:col>17</xdr:col>
      <xdr:colOff>23813</xdr:colOff>
      <xdr:row>15</xdr:row>
      <xdr:rowOff>76199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D748A6-03D3-D988-1CB5-F874DC4C9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</xdr:colOff>
      <xdr:row>1</xdr:row>
      <xdr:rowOff>4762</xdr:rowOff>
    </xdr:from>
    <xdr:to>
      <xdr:col>22</xdr:col>
      <xdr:colOff>376237</xdr:colOff>
      <xdr:row>15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41D81B-42B7-7165-99FF-5B581A9F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15</xdr:row>
      <xdr:rowOff>80962</xdr:rowOff>
    </xdr:from>
    <xdr:to>
      <xdr:col>22</xdr:col>
      <xdr:colOff>376237</xdr:colOff>
      <xdr:row>29</xdr:row>
      <xdr:rowOff>157162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A9B8EC3-AF77-ACF8-8C72-37E5B56EF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15</xdr:row>
      <xdr:rowOff>76199</xdr:rowOff>
    </xdr:from>
    <xdr:to>
      <xdr:col>17</xdr:col>
      <xdr:colOff>9525</xdr:colOff>
      <xdr:row>29</xdr:row>
      <xdr:rowOff>152399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1380A78-9163-9EF1-92B1-EBDCC653E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538162</xdr:colOff>
      <xdr:row>29</xdr:row>
      <xdr:rowOff>142875</xdr:rowOff>
    </xdr:from>
    <xdr:to>
      <xdr:col>17</xdr:col>
      <xdr:colOff>28574</xdr:colOff>
      <xdr:row>44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61043D-8F8B-0620-070D-BD7B8BD2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376237</xdr:colOff>
      <xdr:row>15</xdr:row>
      <xdr:rowOff>71437</xdr:rowOff>
    </xdr:from>
    <xdr:to>
      <xdr:col>28</xdr:col>
      <xdr:colOff>361950</xdr:colOff>
      <xdr:row>29</xdr:row>
      <xdr:rowOff>147637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AB8FC78-E006-438B-BDC5-96567291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14285</xdr:colOff>
      <xdr:row>29</xdr:row>
      <xdr:rowOff>147637</xdr:rowOff>
    </xdr:from>
    <xdr:to>
      <xdr:col>28</xdr:col>
      <xdr:colOff>361950</xdr:colOff>
      <xdr:row>44</xdr:row>
      <xdr:rowOff>33337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BE57BD7-BB6E-FEB0-FCFA-6CD7B7CA3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375397</xdr:colOff>
      <xdr:row>0</xdr:row>
      <xdr:rowOff>186017</xdr:rowOff>
    </xdr:from>
    <xdr:to>
      <xdr:col>28</xdr:col>
      <xdr:colOff>375397</xdr:colOff>
      <xdr:row>15</xdr:row>
      <xdr:rowOff>71717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42E1A11-6CB5-170E-D894-B70C52C3B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0.58691</cdr:x>
      <cdr:y>0.08373</cdr:y>
    </cdr:from>
    <cdr:to>
      <cdr:x>0.96551</cdr:x>
      <cdr:y>0.33213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F0A597C-171C-C4F2-751F-2769D54BF258}"/>
            </a:ext>
          </a:extLst>
        </cdr:cNvPr>
        <cdr:cNvSpPr txBox="1"/>
      </cdr:nvSpPr>
      <cdr:spPr>
        <a:xfrm xmlns:a="http://schemas.openxmlformats.org/drawingml/2006/main">
          <a:off x="2680555" y="229700"/>
          <a:ext cx="1729154" cy="681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 kern="1200"/>
        </a:p>
      </cdr:txBody>
    </cdr:sp>
  </cdr:relSizeAnchor>
  <cdr:relSizeAnchor xmlns:cdr="http://schemas.openxmlformats.org/drawingml/2006/chartDrawing">
    <cdr:from>
      <cdr:x>0.58531</cdr:x>
      <cdr:y>0.11311</cdr:y>
    </cdr:from>
    <cdr:to>
      <cdr:x>0.93022</cdr:x>
      <cdr:y>0.52978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4978E237-EA81-2E87-45B7-4EC05C76ED62}"/>
            </a:ext>
          </a:extLst>
        </cdr:cNvPr>
        <cdr:cNvSpPr txBox="1"/>
      </cdr:nvSpPr>
      <cdr:spPr>
        <a:xfrm xmlns:a="http://schemas.openxmlformats.org/drawingml/2006/main">
          <a:off x="2673228" y="310296"/>
          <a:ext cx="1575288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 kern="1200"/>
        </a:p>
      </cdr:txBody>
    </cdr:sp>
  </cdr:relSizeAnchor>
  <cdr:relSizeAnchor xmlns:cdr="http://schemas.openxmlformats.org/drawingml/2006/chartDrawing">
    <cdr:from>
      <cdr:x>0.57568</cdr:x>
      <cdr:y>0.11311</cdr:y>
    </cdr:from>
    <cdr:to>
      <cdr:x>0.97766</cdr:x>
      <cdr:y>0.47369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C10DC6CF-73ED-A4D4-98FD-A94CF7F63261}"/>
            </a:ext>
          </a:extLst>
        </cdr:cNvPr>
        <cdr:cNvSpPr txBox="1"/>
      </cdr:nvSpPr>
      <cdr:spPr>
        <a:xfrm xmlns:a="http://schemas.openxmlformats.org/drawingml/2006/main">
          <a:off x="2629266" y="310296"/>
          <a:ext cx="1835918" cy="989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400" kern="1200">
              <a:solidFill>
                <a:sysClr val="windowText" lastClr="000000"/>
              </a:solidFill>
            </a:rPr>
            <a:t>Municipios con Incremento de Ventas 2023-2022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0.67655</cdr:x>
      <cdr:y>0.09201</cdr:y>
    </cdr:from>
    <cdr:to>
      <cdr:x>0.98856</cdr:x>
      <cdr:y>0.30035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53767CF-ED2C-300E-4998-541E0D47371A}"/>
            </a:ext>
          </a:extLst>
        </cdr:cNvPr>
        <cdr:cNvSpPr txBox="1"/>
      </cdr:nvSpPr>
      <cdr:spPr>
        <a:xfrm xmlns:a="http://schemas.openxmlformats.org/drawingml/2006/main">
          <a:off x="6196015" y="252413"/>
          <a:ext cx="28575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400" kern="1200">
              <a:solidFill>
                <a:sysClr val="windowText" lastClr="000000"/>
              </a:solidFill>
            </a:rPr>
            <a:t>Comparación Primer Trimestre por Región de 2023-2022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0.70466</cdr:x>
      <cdr:y>0.19771</cdr:y>
    </cdr:from>
    <cdr:to>
      <cdr:x>0.97426</cdr:x>
      <cdr:y>0.61029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721F482-C0AC-5353-74A9-202CCFBAF21F}"/>
            </a:ext>
          </a:extLst>
        </cdr:cNvPr>
        <cdr:cNvSpPr txBox="1"/>
      </cdr:nvSpPr>
      <cdr:spPr>
        <a:xfrm xmlns:a="http://schemas.openxmlformats.org/drawingml/2006/main">
          <a:off x="3221691" y="542365"/>
          <a:ext cx="1232647" cy="1131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100" kern="1200"/>
            <a:t>Municipios con Incremento de Ventas 2023-2022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41658796297" createdVersion="8" refreshedVersion="8" minRefreshableVersion="3" recordCount="5" xr:uid="{09E16F93-5EF1-4ED4-955F-FC3419F0B820}">
  <cacheSource type="worksheet">
    <worksheetSource name="Tabla3"/>
  </cacheSource>
  <cacheFields count="2">
    <cacheField name="Municipio" numFmtId="0">
      <sharedItems count="5">
        <s v="San Pedro"/>
        <s v="La Union"/>
        <s v="Guadalupe"/>
        <s v="Buenavista"/>
        <s v="El Peñon"/>
      </sharedItems>
    </cacheField>
    <cacheField name="total" numFmtId="0">
      <sharedItems containsSemiMixedTypes="0" containsString="0" containsNumber="1" containsInteger="1" minValue="73852" maxValue="1077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44072800927" createdVersion="8" refreshedVersion="8" minRefreshableVersion="3" recordCount="5" xr:uid="{325BB81C-400F-4028-8B1B-054C33949EB7}">
  <cacheSource type="worksheet">
    <worksheetSource name="Tabla4"/>
  </cacheSource>
  <cacheFields count="2">
    <cacheField name="departamento" numFmtId="0">
      <sharedItems count="5">
        <s v="Bogota D.C"/>
        <s v="Vichada"/>
        <s v="Guaviare"/>
        <s v="Vaupés"/>
        <s v="Arauca"/>
      </sharedItems>
    </cacheField>
    <cacheField name="total_ventas" numFmtId="0">
      <sharedItems containsSemiMixedTypes="0" containsString="0" containsNumber="1" containsInteger="1" minValue="14992200" maxValue="122386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45649652777" createdVersion="8" refreshedVersion="8" minRefreshableVersion="3" recordCount="10" xr:uid="{B1C88C27-F4C9-45DB-9B6C-A9774330FA26}">
  <cacheSource type="worksheet">
    <worksheetSource name="Tabla5"/>
  </cacheSource>
  <cacheFields count="2">
    <cacheField name="Municipio" numFmtId="0">
      <sharedItems count="10">
        <s v="Buenavista"/>
        <s v="Villanueva"/>
        <s v="Guadalupe"/>
        <s v="Timbío"/>
        <s v="Florida"/>
        <s v="Sopó"/>
        <s v="Guaduas"/>
        <s v="Santa Bárbara"/>
        <s v="Yaguará"/>
        <s v="Taraira"/>
      </sharedItems>
    </cacheField>
    <cacheField name="total_cantidad" numFmtId="0">
      <sharedItems containsSemiMixedTypes="0" containsString="0" containsNumber="1" containsInteger="1" minValue="11453" maxValue="19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47255439815" createdVersion="8" refreshedVersion="8" minRefreshableVersion="3" recordCount="4" xr:uid="{D5913B20-0B0D-4BD3-AFD2-F6B8EE6BE5F1}">
  <cacheSource type="worksheet">
    <worksheetSource name="Tabla6"/>
  </cacheSource>
  <cacheFields count="2">
    <cacheField name="producto" numFmtId="0">
      <sharedItems count="4">
        <s v="COLOMBIANITA"/>
        <s v="MANZALOCA"/>
        <s v="MANGOSON"/>
        <s v="NARANJITA"/>
      </sharedItems>
    </cacheField>
    <cacheField name="total_ventas" numFmtId="0">
      <sharedItems containsSemiMixedTypes="0" containsString="0" containsNumber="1" containsInteger="1" minValue="565566500" maxValue="11157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47475925923" createdVersion="8" refreshedVersion="8" minRefreshableVersion="3" recordCount="4" xr:uid="{7BA8451D-4B6F-4EAA-8BB2-99101DCBEDAC}">
  <cacheSource type="worksheet">
    <worksheetSource name="Tabla7"/>
  </cacheSource>
  <cacheFields count="2">
    <cacheField name="producto" numFmtId="0">
      <sharedItems count="4">
        <s v="COLOMBIANITA"/>
        <s v="MANZALOCA"/>
        <s v="MANGOSON"/>
        <s v="NARANJITA"/>
      </sharedItems>
    </cacheField>
    <cacheField name="total_ventas" numFmtId="0">
      <sharedItems containsSemiMixedTypes="0" containsString="0" containsNumber="1" containsInteger="1" minValue="3174051000" maxValue="63589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51803240742" createdVersion="8" refreshedVersion="8" minRefreshableVersion="3" recordCount="5" xr:uid="{E0617C65-AF7E-465E-A252-7CFFC7C93EC6}">
  <cacheSource type="worksheet">
    <worksheetSource name="Tabla9"/>
  </cacheSource>
  <cacheFields count="4">
    <cacheField name="Municipio" numFmtId="0">
      <sharedItems count="5">
        <s v="Albania"/>
        <s v="San Pedro"/>
        <s v="El Zulia"/>
        <s v="El Rosal"/>
        <s v="Quebradanegra"/>
      </sharedItems>
    </cacheField>
    <cacheField name="ventas_2022" numFmtId="0">
      <sharedItems containsSemiMixedTypes="0" containsString="0" containsNumber="1" containsInteger="1" minValue="3517100" maxValue="48909900"/>
    </cacheField>
    <cacheField name="ventas_2023" numFmtId="0">
      <sharedItems containsSemiMixedTypes="0" containsString="0" containsNumber="1" containsInteger="1" minValue="33797700" maxValue="83494200"/>
    </cacheField>
    <cacheField name="incremento_ventas" numFmtId="0">
      <sharedItems containsSemiMixedTypes="0" containsString="0" containsNumber="1" containsInteger="1" minValue="29374000" maxValue="3525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52050115744" createdVersion="8" refreshedVersion="8" minRefreshableVersion="3" recordCount="5" xr:uid="{A09B14B3-C46C-45B4-850B-F1B6DAA0A5A5}">
  <cacheSource type="worksheet">
    <worksheetSource name="Tabla10"/>
  </cacheSource>
  <cacheFields count="4">
    <cacheField name="region" numFmtId="0">
      <sharedItems count="5">
        <s v="Caribe"/>
        <s v="Amazonía"/>
        <s v="Orinoquía"/>
        <s v="Andina"/>
        <s v="Pacífica"/>
      </sharedItems>
    </cacheField>
    <cacheField name="ventas_2022" numFmtId="0">
      <sharedItems containsSemiMixedTypes="0" containsString="0" containsNumber="1" containsInteger="1" minValue="237776300" maxValue="2755465100"/>
    </cacheField>
    <cacheField name="ventas_2023" numFmtId="0">
      <sharedItems containsSemiMixedTypes="0" containsString="0" containsNumber="1" containsInteger="1" minValue="204209500" maxValue="2655386400"/>
    </cacheField>
    <cacheField name="diferencia" numFmtId="0">
      <sharedItems containsSemiMixedTypes="0" containsString="0" containsNumber="1" containsInteger="1" minValue="-102770500" maxValue="848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bón García" refreshedDate="45759.592762499997" createdVersion="8" refreshedVersion="8" minRefreshableVersion="3" recordCount="5" xr:uid="{E9EBB9E8-560A-499D-8BA3-92D3BC216132}">
  <cacheSource type="worksheet">
    <worksheetSource name="Tabla12"/>
  </cacheSource>
  <cacheFields count="4">
    <cacheField name="Municipio " numFmtId="0">
      <sharedItems count="5">
        <s v="Albania"/>
        <s v="San Pedro"/>
        <s v="El Zulia"/>
        <s v="El Rosal"/>
        <s v="Quebradanegra"/>
      </sharedItems>
    </cacheField>
    <cacheField name="Ventas_2022" numFmtId="0">
      <sharedItems containsSemiMixedTypes="0" containsString="0" containsNumber="1" containsInteger="1" minValue="3517100" maxValue="48909900"/>
    </cacheField>
    <cacheField name="Ventas_2023" numFmtId="0">
      <sharedItems containsSemiMixedTypes="0" containsString="0" containsNumber="1" containsInteger="1" minValue="33797700" maxValue="83494200"/>
    </cacheField>
    <cacheField name="incremento_ventas" numFmtId="0">
      <sharedItems containsSemiMixedTypes="0" containsString="0" containsNumber="1" containsInteger="1" minValue="29374000" maxValue="3525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7743"/>
  </r>
  <r>
    <x v="1"/>
    <n v="105334"/>
  </r>
  <r>
    <x v="2"/>
    <n v="82185"/>
  </r>
  <r>
    <x v="3"/>
    <n v="76974"/>
  </r>
  <r>
    <x v="4"/>
    <n v="738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4992200"/>
  </r>
  <r>
    <x v="1"/>
    <n v="64689400"/>
  </r>
  <r>
    <x v="2"/>
    <n v="68318300"/>
  </r>
  <r>
    <x v="3"/>
    <n v="88677700"/>
  </r>
  <r>
    <x v="4"/>
    <n v="122386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9187"/>
  </r>
  <r>
    <x v="1"/>
    <n v="17044"/>
  </r>
  <r>
    <x v="2"/>
    <n v="14328"/>
  </r>
  <r>
    <x v="3"/>
    <n v="13277"/>
  </r>
  <r>
    <x v="4"/>
    <n v="13159"/>
  </r>
  <r>
    <x v="5"/>
    <n v="12747"/>
  </r>
  <r>
    <x v="6"/>
    <n v="12518"/>
  </r>
  <r>
    <x v="7"/>
    <n v="11838"/>
  </r>
  <r>
    <x v="8"/>
    <n v="11563"/>
  </r>
  <r>
    <x v="9"/>
    <n v="114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115725000"/>
  </r>
  <r>
    <x v="1"/>
    <n v="940103100"/>
  </r>
  <r>
    <x v="2"/>
    <n v="783965000"/>
  </r>
  <r>
    <x v="3"/>
    <n v="5655665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358975000"/>
  </r>
  <r>
    <x v="1"/>
    <n v="5621037300"/>
  </r>
  <r>
    <x v="2"/>
    <n v="4230093700"/>
  </r>
  <r>
    <x v="3"/>
    <n v="3174051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3161900"/>
    <n v="58412400"/>
    <n v="35250500"/>
  </r>
  <r>
    <x v="1"/>
    <n v="48909900"/>
    <n v="83494200"/>
    <n v="34584300"/>
  </r>
  <r>
    <x v="2"/>
    <n v="3517100"/>
    <n v="33797700"/>
    <n v="30280600"/>
  </r>
  <r>
    <x v="3"/>
    <n v="12038200"/>
    <n v="42009100"/>
    <n v="29970900"/>
  </r>
  <r>
    <x v="4"/>
    <n v="6689100"/>
    <n v="36063100"/>
    <n v="293740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40966200"/>
    <n v="925775800"/>
    <n v="84809600"/>
  </r>
  <r>
    <x v="1"/>
    <n v="237776300"/>
    <n v="204209500"/>
    <n v="-33566800"/>
  </r>
  <r>
    <x v="2"/>
    <n v="260525900"/>
    <n v="220848100"/>
    <n v="-39677800"/>
  </r>
  <r>
    <x v="3"/>
    <n v="2755465100"/>
    <n v="2655386400"/>
    <n v="-100078700"/>
  </r>
  <r>
    <x v="4"/>
    <n v="803545100"/>
    <n v="700774600"/>
    <n v="-1027705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3161900"/>
    <n v="58412400"/>
    <n v="35250500"/>
  </r>
  <r>
    <x v="1"/>
    <n v="48909900"/>
    <n v="83494200"/>
    <n v="34584300"/>
  </r>
  <r>
    <x v="2"/>
    <n v="3517100"/>
    <n v="33797700"/>
    <n v="30280600"/>
  </r>
  <r>
    <x v="3"/>
    <n v="12038200"/>
    <n v="42009100"/>
    <n v="29970900"/>
  </r>
  <r>
    <x v="4"/>
    <n v="6689100"/>
    <n v="36063100"/>
    <n v="2937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92E34-00FC-4371-8CC5-81791CEDDA2F}" name="TablaDinámica16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44:D50" firstHeaderRow="0" firstDataRow="1" firstDataCol="1"/>
  <pivotFields count="4">
    <pivotField axis="axisRow" showAll="0">
      <items count="6">
        <item x="0"/>
        <item x="3"/>
        <item x="2"/>
        <item x="4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entas 2022" fld="1" baseField="0" baseItem="0"/>
    <dataField name="Ventas 2023" fld="2" baseField="0" baseItem="0"/>
    <dataField name="Incremento Venta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393D4-6049-45BE-9F99-96FE4097ACBE}" name="TablaDinámica11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D14:G20" firstHeaderRow="0" firstDataRow="1" firstDataCol="1"/>
  <pivotFields count="4"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entas 2022" fld="1" baseField="0" baseItem="0"/>
    <dataField name="Ventas 2023" fld="2" baseField="0" baseItem="0"/>
    <dataField name="Diferencia Venta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86EF7-2EA7-4AB7-9139-CD907AD453CA}" name="TablaDinámica10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D6:G12" firstHeaderRow="0" firstDataRow="1" firstDataCol="1"/>
  <pivotFields count="4">
    <pivotField axis="axisRow" showAll="0">
      <items count="6">
        <item x="0"/>
        <item x="3"/>
        <item x="2"/>
        <item x="4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entas 2022" fld="1" baseField="0" baseItem="0"/>
    <dataField name="Ventas 2023" fld="2" baseField="0" baseItem="0"/>
    <dataField name="Incremento Venta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426A3-B2B9-495D-BA1A-02DE3BA33C5B}" name="TablaDinámica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37:B42" firstHeaderRow="1" firstDataRow="1" firstDataCol="1"/>
  <pivotFields count="2"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_venta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DBBF0-F2FA-41ED-B054-783ED7DF9644}" name="TablaDinámica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30:B35" firstHeaderRow="1" firstDataRow="1" firstDataCol="1"/>
  <pivotFields count="2"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_ventas" fld="1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2AAD6-D00D-4F45-9332-EF79BB829367}" name="TablaDiná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">
  <location ref="A17:B28" firstHeaderRow="1" firstDataRow="1" firstDataCol="1"/>
  <pivotFields count="2">
    <pivotField axis="axisRow" showAll="0">
      <items count="11">
        <item x="0"/>
        <item x="4"/>
        <item x="2"/>
        <item x="6"/>
        <item x="7"/>
        <item x="5"/>
        <item x="9"/>
        <item x="3"/>
        <item x="1"/>
        <item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_cant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DC92F-86B6-4A3C-B4F5-79D3F07E9C69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9">
  <location ref="A9:B15" firstHeaderRow="1" firstDataRow="1" firstDataCol="1"/>
  <pivotFields count="2">
    <pivotField axis="axisRow" showAll="0">
      <items count="6">
        <item x="4"/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_ventas" fld="1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9620E-5197-414B-BAF3-187E110CB5C7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A1:B7" firstHeaderRow="1" firstDataRow="1" firstDataCol="1"/>
  <pivotFields count="2">
    <pivotField axis="axisRow" showAll="0">
      <items count="6">
        <item x="3"/>
        <item x="4"/>
        <item x="2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1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FAA11-EB4C-40CD-9E23-4EF591795E73}" name="Tabla3" displayName="Tabla3" ref="A4:B9" totalsRowShown="0">
  <autoFilter ref="A4:B9" xr:uid="{606FAA11-EB4C-40CD-9E23-4EF591795E73}"/>
  <tableColumns count="2">
    <tableColumn id="1" xr3:uid="{2E9723AD-9320-415E-870F-5E42CC6A8A39}" name="Municipio"/>
    <tableColumn id="2" xr3:uid="{61A5557B-A1F4-49D4-857A-44F38E3F8E26}" name="tot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C8C04A-46CF-448B-955C-E5E196DAE4BB}" name="Tabla4" displayName="Tabla4" ref="D4:E9" totalsRowShown="0">
  <autoFilter ref="D4:E9" xr:uid="{FCC8C04A-46CF-448B-955C-E5E196DAE4BB}"/>
  <tableColumns count="2">
    <tableColumn id="1" xr3:uid="{E36D8DFF-F5D1-47FC-B4E5-709499D9D289}" name="departamento"/>
    <tableColumn id="2" xr3:uid="{DD16B139-37E7-4DFB-90B1-34EB1B844F1B}" name="total_venta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A3F04-B709-47B2-80A5-C5A8FDA77071}" name="Tabla5" displayName="Tabla5" ref="G4:H14" totalsRowShown="0">
  <autoFilter ref="G4:H14" xr:uid="{737A3F04-B709-47B2-80A5-C5A8FDA77071}"/>
  <tableColumns count="2">
    <tableColumn id="1" xr3:uid="{44A3B0C8-5CAB-42D5-8D30-07B6DFC4000F}" name="Municipio"/>
    <tableColumn id="2" xr3:uid="{284E6A2E-39FB-4E09-A747-4E950DAEA029}" name="total_cantidad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CE5B00-FF96-43B4-803D-61F4846074FE}" name="Tabla6" displayName="Tabla6" ref="G19:H23" totalsRowShown="0">
  <autoFilter ref="G19:H23" xr:uid="{F4CE5B00-FF96-43B4-803D-61F4846074FE}"/>
  <tableColumns count="2">
    <tableColumn id="1" xr3:uid="{D93D6396-7FE1-4CB3-AA72-F076E9608E7A}" name="producto"/>
    <tableColumn id="2" xr3:uid="{3934283F-F92C-479E-B2B1-45439FD5DA73}" name="total_venta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ECBA33-7C44-47D0-BBA7-50E38C577DAF}" name="Tabla7" displayName="Tabla7" ref="G27:H31" totalsRowShown="0">
  <autoFilter ref="G27:H31" xr:uid="{A5ECBA33-7C44-47D0-BBA7-50E38C577DAF}"/>
  <tableColumns count="2">
    <tableColumn id="1" xr3:uid="{CEC5C5A5-55BC-4993-8DC3-2C8220E39D52}" name="producto"/>
    <tableColumn id="2" xr3:uid="{F8BE3D58-F5B7-4E4B-A25A-58BD436E26EC}" name="total_ventas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A60A52-A670-431F-9A18-85DA19561A6E}" name="Tabla9" displayName="Tabla9" ref="A21:D26" totalsRowShown="0">
  <autoFilter ref="A21:D26" xr:uid="{F2A60A52-A670-431F-9A18-85DA19561A6E}"/>
  <tableColumns count="4">
    <tableColumn id="1" xr3:uid="{E446D483-7788-40EF-BB58-4F8166906579}" name="Municipio"/>
    <tableColumn id="2" xr3:uid="{23625439-8889-469B-99B8-5313731D9783}" name="ventas_2022"/>
    <tableColumn id="3" xr3:uid="{20C21B2E-6AB4-4A04-9145-6B1A3527D206}" name="ventas_2023"/>
    <tableColumn id="4" xr3:uid="{D874020A-4AA3-4CB8-8519-2F80CA2CE436}" name="incremento_venta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325FD2-35C1-4439-AD08-6E85ABFD9D5F}" name="Tabla10" displayName="Tabla10" ref="A29:D34" totalsRowShown="0">
  <autoFilter ref="A29:D34" xr:uid="{2C325FD2-35C1-4439-AD08-6E85ABFD9D5F}"/>
  <tableColumns count="4">
    <tableColumn id="1" xr3:uid="{BB0C03D3-7E84-4AF9-858E-BD47B014F949}" name="region"/>
    <tableColumn id="2" xr3:uid="{A7138B70-4D77-454E-B413-64712C8AF006}" name="ventas_2022"/>
    <tableColumn id="3" xr3:uid="{FB87734F-4AEC-4FD1-B589-72EBFD7668B4}" name="ventas_2023"/>
    <tableColumn id="4" xr3:uid="{A8F75B0A-E698-4624-9FFD-BC13193392FD}" name="diferenci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A1D44EE-AD4A-458D-952C-CC81A67F7D22}" name="Tabla12" displayName="Tabla12" ref="A13:D18" totalsRowShown="0">
  <autoFilter ref="A13:D18" xr:uid="{8A1D44EE-AD4A-458D-952C-CC81A67F7D22}"/>
  <tableColumns count="4">
    <tableColumn id="1" xr3:uid="{D3306F71-D99B-4CC9-BD56-330D873A0B93}" name="Municipio "/>
    <tableColumn id="2" xr3:uid="{96250180-BB23-41D6-AA65-035B78F707D5}" name="Ventas_2022"/>
    <tableColumn id="3" xr3:uid="{433BE56A-996A-498E-954A-28B969AC2EBF}" name="Ventas_2023"/>
    <tableColumn id="4" xr3:uid="{63E8502B-1B8E-468A-952C-7EA9C776255B}" name="incremento_venta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4484-9450-4260-88A4-788F64148BB9}">
  <dimension ref="B2:J14"/>
  <sheetViews>
    <sheetView zoomScale="85" zoomScaleNormal="85" workbookViewId="0">
      <selection activeCell="J10" sqref="J10:J11"/>
    </sheetView>
  </sheetViews>
  <sheetFormatPr baseColWidth="10" defaultRowHeight="15" x14ac:dyDescent="0.25"/>
  <cols>
    <col min="2" max="2" width="13.85546875" customWidth="1"/>
    <col min="3" max="3" width="15.5703125" customWidth="1"/>
    <col min="4" max="4" width="17.28515625" customWidth="1"/>
    <col min="5" max="5" width="24.28515625" customWidth="1"/>
    <col min="6" max="6" width="14" customWidth="1"/>
    <col min="7" max="7" width="15.7109375" customWidth="1"/>
    <col min="8" max="8" width="21.5703125" customWidth="1"/>
    <col min="9" max="9" width="23" customWidth="1"/>
    <col min="10" max="10" width="18.5703125" customWidth="1"/>
  </cols>
  <sheetData>
    <row r="2" spans="2:10" ht="18" x14ac:dyDescent="0.25">
      <c r="B2" s="29" t="s">
        <v>13</v>
      </c>
      <c r="C2" s="29"/>
      <c r="D2" s="29"/>
      <c r="E2" s="29"/>
      <c r="F2" s="29"/>
      <c r="G2" s="29"/>
      <c r="H2" s="29"/>
      <c r="I2" s="29"/>
      <c r="J2" s="29"/>
    </row>
    <row r="3" spans="2:10" x14ac:dyDescent="0.25">
      <c r="B3" s="33" t="s">
        <v>0</v>
      </c>
      <c r="C3" s="33" t="s">
        <v>5</v>
      </c>
      <c r="D3" s="30" t="s">
        <v>15</v>
      </c>
      <c r="E3" s="30"/>
      <c r="F3" s="30"/>
      <c r="G3" s="30" t="s">
        <v>16</v>
      </c>
      <c r="H3" s="30"/>
      <c r="I3" s="30"/>
      <c r="J3" s="30"/>
    </row>
    <row r="4" spans="2:10" ht="49.5" customHeight="1" x14ac:dyDescent="0.25">
      <c r="B4" s="33"/>
      <c r="C4" s="33"/>
      <c r="D4" s="1" t="s">
        <v>1</v>
      </c>
      <c r="E4" s="1" t="s">
        <v>2</v>
      </c>
      <c r="F4" s="1" t="s">
        <v>6</v>
      </c>
      <c r="G4" s="1" t="s">
        <v>3</v>
      </c>
      <c r="H4" s="1" t="s">
        <v>4</v>
      </c>
      <c r="I4" s="1" t="s">
        <v>7</v>
      </c>
      <c r="J4" s="1" t="s">
        <v>14</v>
      </c>
    </row>
    <row r="5" spans="2:10" ht="63" customHeight="1" x14ac:dyDescent="0.25">
      <c r="B5" s="31" t="s">
        <v>8</v>
      </c>
      <c r="C5" s="32" t="s">
        <v>57</v>
      </c>
      <c r="D5" s="2" t="s">
        <v>17</v>
      </c>
      <c r="E5" s="2" t="s">
        <v>18</v>
      </c>
      <c r="F5" s="6">
        <v>0.12</v>
      </c>
      <c r="G5" s="2" t="s">
        <v>41</v>
      </c>
      <c r="H5" s="2" t="s">
        <v>33</v>
      </c>
      <c r="I5" s="2" t="s">
        <v>49</v>
      </c>
      <c r="J5" s="10">
        <v>20000000</v>
      </c>
    </row>
    <row r="6" spans="2:10" ht="63" customHeight="1" x14ac:dyDescent="0.25">
      <c r="B6" s="31"/>
      <c r="C6" s="32"/>
      <c r="D6" s="2" t="s">
        <v>19</v>
      </c>
      <c r="E6" s="2" t="s">
        <v>20</v>
      </c>
      <c r="F6" s="6">
        <v>0.11</v>
      </c>
      <c r="G6" s="2" t="s">
        <v>42</v>
      </c>
      <c r="H6" s="2" t="s">
        <v>34</v>
      </c>
      <c r="I6" s="2" t="s">
        <v>50</v>
      </c>
      <c r="J6" s="10">
        <v>15000000</v>
      </c>
    </row>
    <row r="7" spans="2:10" ht="60.75" customHeight="1" x14ac:dyDescent="0.25">
      <c r="B7" s="19" t="s">
        <v>9</v>
      </c>
      <c r="C7" s="20" t="s">
        <v>58</v>
      </c>
      <c r="D7" s="3" t="s">
        <v>21</v>
      </c>
      <c r="E7" s="3" t="s">
        <v>23</v>
      </c>
      <c r="F7" s="7">
        <v>0.13</v>
      </c>
      <c r="G7" s="3" t="s">
        <v>43</v>
      </c>
      <c r="H7" s="3" t="s">
        <v>35</v>
      </c>
      <c r="I7" s="3" t="s">
        <v>51</v>
      </c>
      <c r="J7" s="11">
        <v>8000000</v>
      </c>
    </row>
    <row r="8" spans="2:10" ht="51.75" customHeight="1" x14ac:dyDescent="0.25">
      <c r="B8" s="19"/>
      <c r="C8" s="20"/>
      <c r="D8" s="3" t="s">
        <v>22</v>
      </c>
      <c r="E8" s="3" t="s">
        <v>24</v>
      </c>
      <c r="F8" s="7">
        <v>0.1</v>
      </c>
      <c r="G8" s="3" t="s">
        <v>44</v>
      </c>
      <c r="H8" s="3" t="s">
        <v>36</v>
      </c>
      <c r="I8" s="3" t="s">
        <v>52</v>
      </c>
      <c r="J8" s="11">
        <v>10000000</v>
      </c>
    </row>
    <row r="9" spans="2:10" ht="51.75" customHeight="1" x14ac:dyDescent="0.25">
      <c r="B9" s="21" t="s">
        <v>10</v>
      </c>
      <c r="C9" s="22" t="s">
        <v>59</v>
      </c>
      <c r="D9" s="4" t="s">
        <v>25</v>
      </c>
      <c r="E9" s="4" t="s">
        <v>27</v>
      </c>
      <c r="F9" s="15">
        <v>0.14000000000000001</v>
      </c>
      <c r="G9" s="4" t="s">
        <v>45</v>
      </c>
      <c r="H9" s="4" t="s">
        <v>37</v>
      </c>
      <c r="I9" s="4" t="s">
        <v>53</v>
      </c>
      <c r="J9" s="12">
        <v>12000000</v>
      </c>
    </row>
    <row r="10" spans="2:10" ht="16.5" customHeight="1" x14ac:dyDescent="0.25">
      <c r="B10" s="21"/>
      <c r="C10" s="22"/>
      <c r="D10" s="23" t="s">
        <v>26</v>
      </c>
      <c r="E10" s="23" t="s">
        <v>28</v>
      </c>
      <c r="F10" s="25">
        <v>0.18</v>
      </c>
      <c r="G10" s="23" t="s">
        <v>46</v>
      </c>
      <c r="H10" s="23" t="s">
        <v>38</v>
      </c>
      <c r="I10" s="23" t="s">
        <v>54</v>
      </c>
      <c r="J10" s="27">
        <v>5000000</v>
      </c>
    </row>
    <row r="11" spans="2:10" ht="43.5" customHeight="1" x14ac:dyDescent="0.25">
      <c r="B11" s="21"/>
      <c r="C11" s="22"/>
      <c r="D11" s="24"/>
      <c r="E11" s="24"/>
      <c r="F11" s="26"/>
      <c r="G11" s="24"/>
      <c r="H11" s="24"/>
      <c r="I11" s="24"/>
      <c r="J11" s="28"/>
    </row>
    <row r="12" spans="2:10" ht="75" x14ac:dyDescent="0.25">
      <c r="B12" s="17" t="s">
        <v>11</v>
      </c>
      <c r="C12" s="18" t="s">
        <v>60</v>
      </c>
      <c r="D12" s="5" t="s">
        <v>29</v>
      </c>
      <c r="E12" s="5" t="s">
        <v>31</v>
      </c>
      <c r="F12" s="16">
        <v>0.18</v>
      </c>
      <c r="G12" s="5" t="s">
        <v>47</v>
      </c>
      <c r="H12" s="5" t="s">
        <v>39</v>
      </c>
      <c r="I12" s="5" t="s">
        <v>56</v>
      </c>
      <c r="J12" s="13">
        <v>6000000</v>
      </c>
    </row>
    <row r="13" spans="2:10" ht="60" x14ac:dyDescent="0.25">
      <c r="B13" s="17"/>
      <c r="C13" s="18"/>
      <c r="D13" s="5" t="s">
        <v>30</v>
      </c>
      <c r="E13" s="5" t="s">
        <v>32</v>
      </c>
      <c r="F13" s="16">
        <v>0.12</v>
      </c>
      <c r="G13" s="5" t="s">
        <v>48</v>
      </c>
      <c r="H13" s="5" t="s">
        <v>40</v>
      </c>
      <c r="I13" s="5" t="s">
        <v>55</v>
      </c>
      <c r="J13" s="13">
        <v>11000000</v>
      </c>
    </row>
    <row r="14" spans="2:10" x14ac:dyDescent="0.25">
      <c r="B14" s="8"/>
      <c r="C14" s="8"/>
      <c r="D14" s="8"/>
      <c r="E14" s="8"/>
      <c r="F14" s="8"/>
      <c r="G14" s="8"/>
      <c r="H14" s="8"/>
      <c r="I14" s="9" t="s">
        <v>12</v>
      </c>
      <c r="J14" s="14">
        <f>(SUM(J5+J6+J7+J8+J9+J10+J12+J13))</f>
        <v>87000000</v>
      </c>
    </row>
  </sheetData>
  <mergeCells count="20">
    <mergeCell ref="I10:I11"/>
    <mergeCell ref="J10:J11"/>
    <mergeCell ref="B2:J2"/>
    <mergeCell ref="D3:F3"/>
    <mergeCell ref="G3:J3"/>
    <mergeCell ref="B5:B6"/>
    <mergeCell ref="C5:C6"/>
    <mergeCell ref="B3:B4"/>
    <mergeCell ref="C3:C4"/>
    <mergeCell ref="E10:E11"/>
    <mergeCell ref="D10:D11"/>
    <mergeCell ref="F10:F11"/>
    <mergeCell ref="G10:G11"/>
    <mergeCell ref="H10:H11"/>
    <mergeCell ref="B12:B13"/>
    <mergeCell ref="C12:C13"/>
    <mergeCell ref="B7:B8"/>
    <mergeCell ref="C7:C8"/>
    <mergeCell ref="B9:B11"/>
    <mergeCell ref="C9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3AD5-2554-4D95-BBD1-2ED521A38869}">
  <dimension ref="A1:I50"/>
  <sheetViews>
    <sheetView tabSelected="1" topLeftCell="I6" zoomScale="85" zoomScaleNormal="85" workbookViewId="0">
      <selection activeCell="AG26" sqref="AG26"/>
    </sheetView>
  </sheetViews>
  <sheetFormatPr baseColWidth="10" defaultRowHeight="15" outlineLevelCol="1" x14ac:dyDescent="0.25"/>
  <cols>
    <col min="1" max="1" width="17.5703125" hidden="1" customWidth="1" outlineLevel="1"/>
    <col min="2" max="3" width="20.28515625" hidden="1" customWidth="1" outlineLevel="1"/>
    <col min="4" max="4" width="26.5703125" hidden="1" customWidth="1" outlineLevel="1"/>
    <col min="5" max="5" width="10.42578125" hidden="1" customWidth="1" outlineLevel="1"/>
    <col min="6" max="6" width="11.42578125" hidden="1" customWidth="1" outlineLevel="1"/>
    <col min="7" max="7" width="15.85546875" hidden="1" customWidth="1" outlineLevel="1"/>
    <col min="8" max="8" width="10.140625" hidden="1" customWidth="1" outlineLevel="1"/>
    <col min="9" max="9" width="8.140625" customWidth="1" collapsed="1"/>
    <col min="10" max="10" width="6.7109375" customWidth="1"/>
    <col min="11" max="11" width="10.85546875" bestFit="1" customWidth="1"/>
    <col min="12" max="12" width="13.85546875" bestFit="1" customWidth="1"/>
    <col min="13" max="13" width="10.85546875" bestFit="1" customWidth="1"/>
    <col min="14" max="14" width="13.85546875" bestFit="1" customWidth="1"/>
    <col min="15" max="15" width="12.5703125" bestFit="1" customWidth="1"/>
    <col min="16" max="16" width="13.85546875" bestFit="1" customWidth="1"/>
    <col min="17" max="17" width="10.85546875" bestFit="1" customWidth="1"/>
    <col min="18" max="19" width="13.85546875" bestFit="1" customWidth="1"/>
    <col min="20" max="20" width="12.5703125" bestFit="1" customWidth="1"/>
  </cols>
  <sheetData>
    <row r="1" spans="1:7" x14ac:dyDescent="0.25">
      <c r="A1" s="34" t="s">
        <v>62</v>
      </c>
      <c r="B1" t="s">
        <v>112</v>
      </c>
    </row>
    <row r="2" spans="1:7" x14ac:dyDescent="0.25">
      <c r="A2" s="35" t="s">
        <v>66</v>
      </c>
      <c r="B2" s="36">
        <v>76974</v>
      </c>
    </row>
    <row r="3" spans="1:7" x14ac:dyDescent="0.25">
      <c r="A3" s="35" t="s">
        <v>67</v>
      </c>
      <c r="B3" s="36">
        <v>73852</v>
      </c>
    </row>
    <row r="4" spans="1:7" x14ac:dyDescent="0.25">
      <c r="A4" s="35" t="s">
        <v>65</v>
      </c>
      <c r="B4" s="36">
        <v>82185</v>
      </c>
    </row>
    <row r="5" spans="1:7" x14ac:dyDescent="0.25">
      <c r="A5" s="35" t="s">
        <v>64</v>
      </c>
      <c r="B5" s="36">
        <v>105334</v>
      </c>
    </row>
    <row r="6" spans="1:7" x14ac:dyDescent="0.25">
      <c r="A6" s="35" t="s">
        <v>63</v>
      </c>
      <c r="B6" s="36">
        <v>107743</v>
      </c>
      <c r="D6" s="34" t="s">
        <v>62</v>
      </c>
      <c r="E6" t="s">
        <v>115</v>
      </c>
      <c r="F6" t="s">
        <v>116</v>
      </c>
      <c r="G6" t="s">
        <v>117</v>
      </c>
    </row>
    <row r="7" spans="1:7" x14ac:dyDescent="0.25">
      <c r="A7" s="35" t="s">
        <v>61</v>
      </c>
      <c r="B7" s="36">
        <v>446088</v>
      </c>
      <c r="D7" s="35" t="s">
        <v>91</v>
      </c>
      <c r="E7" s="36">
        <v>23161900</v>
      </c>
      <c r="F7" s="36">
        <v>58412400</v>
      </c>
      <c r="G7" s="36">
        <v>35250500</v>
      </c>
    </row>
    <row r="8" spans="1:7" x14ac:dyDescent="0.25">
      <c r="D8" s="35" t="s">
        <v>93</v>
      </c>
      <c r="E8" s="36">
        <v>12038200</v>
      </c>
      <c r="F8" s="36">
        <v>42009100</v>
      </c>
      <c r="G8" s="36">
        <v>29970900</v>
      </c>
    </row>
    <row r="9" spans="1:7" x14ac:dyDescent="0.25">
      <c r="A9" s="34" t="s">
        <v>62</v>
      </c>
      <c r="B9" t="s">
        <v>113</v>
      </c>
      <c r="D9" s="35" t="s">
        <v>92</v>
      </c>
      <c r="E9" s="36">
        <v>3517100</v>
      </c>
      <c r="F9" s="36">
        <v>33797700</v>
      </c>
      <c r="G9" s="36">
        <v>30280600</v>
      </c>
    </row>
    <row r="10" spans="1:7" x14ac:dyDescent="0.25">
      <c r="A10" s="35" t="s">
        <v>72</v>
      </c>
      <c r="B10" s="36">
        <v>122386100</v>
      </c>
      <c r="D10" s="35" t="s">
        <v>94</v>
      </c>
      <c r="E10" s="36">
        <v>6689100</v>
      </c>
      <c r="F10" s="36">
        <v>36063100</v>
      </c>
      <c r="G10" s="36">
        <v>29374000</v>
      </c>
    </row>
    <row r="11" spans="1:7" x14ac:dyDescent="0.25">
      <c r="A11" s="35" t="s">
        <v>68</v>
      </c>
      <c r="B11" s="36">
        <v>14992200</v>
      </c>
      <c r="D11" s="35" t="s">
        <v>63</v>
      </c>
      <c r="E11" s="36">
        <v>48909900</v>
      </c>
      <c r="F11" s="36">
        <v>83494200</v>
      </c>
      <c r="G11" s="36">
        <v>34584300</v>
      </c>
    </row>
    <row r="12" spans="1:7" x14ac:dyDescent="0.25">
      <c r="A12" s="35" t="s">
        <v>70</v>
      </c>
      <c r="B12" s="36">
        <v>68318300</v>
      </c>
      <c r="D12" s="35" t="s">
        <v>61</v>
      </c>
      <c r="E12" s="36">
        <v>94316200</v>
      </c>
      <c r="F12" s="36">
        <v>253776500</v>
      </c>
      <c r="G12" s="36">
        <v>159460300</v>
      </c>
    </row>
    <row r="13" spans="1:7" x14ac:dyDescent="0.25">
      <c r="A13" s="35" t="s">
        <v>71</v>
      </c>
      <c r="B13" s="36">
        <v>88677700</v>
      </c>
    </row>
    <row r="14" spans="1:7" x14ac:dyDescent="0.25">
      <c r="A14" s="35" t="s">
        <v>69</v>
      </c>
      <c r="B14" s="36">
        <v>64689400</v>
      </c>
      <c r="D14" s="34" t="s">
        <v>62</v>
      </c>
      <c r="E14" t="s">
        <v>115</v>
      </c>
      <c r="F14" t="s">
        <v>116</v>
      </c>
      <c r="G14" t="s">
        <v>118</v>
      </c>
    </row>
    <row r="15" spans="1:7" x14ac:dyDescent="0.25">
      <c r="A15" s="35" t="s">
        <v>61</v>
      </c>
      <c r="B15" s="36">
        <v>359063700</v>
      </c>
      <c r="D15" s="35" t="s">
        <v>99</v>
      </c>
      <c r="E15" s="36">
        <v>237776300</v>
      </c>
      <c r="F15" s="36">
        <v>204209500</v>
      </c>
      <c r="G15" s="36">
        <v>-33566800</v>
      </c>
    </row>
    <row r="16" spans="1:7" x14ac:dyDescent="0.25">
      <c r="D16" s="35" t="s">
        <v>101</v>
      </c>
      <c r="E16" s="36">
        <v>2755465100</v>
      </c>
      <c r="F16" s="36">
        <v>2655386400</v>
      </c>
      <c r="G16" s="36">
        <v>-100078700</v>
      </c>
    </row>
    <row r="17" spans="1:7" x14ac:dyDescent="0.25">
      <c r="A17" s="34" t="s">
        <v>62</v>
      </c>
      <c r="B17" t="s">
        <v>114</v>
      </c>
      <c r="D17" s="35" t="s">
        <v>98</v>
      </c>
      <c r="E17" s="36">
        <v>840966200</v>
      </c>
      <c r="F17" s="36">
        <v>925775800</v>
      </c>
      <c r="G17" s="36">
        <v>84809600</v>
      </c>
    </row>
    <row r="18" spans="1:7" x14ac:dyDescent="0.25">
      <c r="A18" s="35" t="s">
        <v>66</v>
      </c>
      <c r="B18" s="36">
        <v>19187</v>
      </c>
      <c r="D18" s="35" t="s">
        <v>100</v>
      </c>
      <c r="E18" s="36">
        <v>260525900</v>
      </c>
      <c r="F18" s="36">
        <v>220848100</v>
      </c>
      <c r="G18" s="36">
        <v>-39677800</v>
      </c>
    </row>
    <row r="19" spans="1:7" x14ac:dyDescent="0.25">
      <c r="A19" s="35" t="s">
        <v>80</v>
      </c>
      <c r="B19" s="36">
        <v>13159</v>
      </c>
      <c r="D19" s="35" t="s">
        <v>102</v>
      </c>
      <c r="E19" s="36">
        <v>803545100</v>
      </c>
      <c r="F19" s="36">
        <v>700774600</v>
      </c>
      <c r="G19" s="36">
        <v>-102770500</v>
      </c>
    </row>
    <row r="20" spans="1:7" x14ac:dyDescent="0.25">
      <c r="A20" s="35" t="s">
        <v>65</v>
      </c>
      <c r="B20" s="36">
        <v>14328</v>
      </c>
      <c r="D20" s="35" t="s">
        <v>61</v>
      </c>
      <c r="E20" s="36">
        <v>4898278600</v>
      </c>
      <c r="F20" s="36">
        <v>4706994400</v>
      </c>
      <c r="G20" s="36">
        <v>-191284200</v>
      </c>
    </row>
    <row r="21" spans="1:7" x14ac:dyDescent="0.25">
      <c r="A21" s="35" t="s">
        <v>82</v>
      </c>
      <c r="B21" s="36">
        <v>12518</v>
      </c>
    </row>
    <row r="22" spans="1:7" x14ac:dyDescent="0.25">
      <c r="A22" s="35" t="s">
        <v>83</v>
      </c>
      <c r="B22" s="36">
        <v>11838</v>
      </c>
    </row>
    <row r="23" spans="1:7" x14ac:dyDescent="0.25">
      <c r="A23" s="35" t="s">
        <v>81</v>
      </c>
      <c r="B23" s="36">
        <v>12747</v>
      </c>
    </row>
    <row r="24" spans="1:7" x14ac:dyDescent="0.25">
      <c r="A24" s="35" t="s">
        <v>85</v>
      </c>
      <c r="B24" s="36">
        <v>11453</v>
      </c>
    </row>
    <row r="25" spans="1:7" x14ac:dyDescent="0.25">
      <c r="A25" s="35" t="s">
        <v>79</v>
      </c>
      <c r="B25" s="36">
        <v>13277</v>
      </c>
    </row>
    <row r="26" spans="1:7" x14ac:dyDescent="0.25">
      <c r="A26" s="35" t="s">
        <v>78</v>
      </c>
      <c r="B26" s="36">
        <v>17044</v>
      </c>
    </row>
    <row r="27" spans="1:7" x14ac:dyDescent="0.25">
      <c r="A27" s="35" t="s">
        <v>84</v>
      </c>
      <c r="B27" s="36">
        <v>11563</v>
      </c>
    </row>
    <row r="28" spans="1:7" x14ac:dyDescent="0.25">
      <c r="A28" s="35" t="s">
        <v>61</v>
      </c>
      <c r="B28" s="36">
        <v>137114</v>
      </c>
    </row>
    <row r="30" spans="1:7" x14ac:dyDescent="0.25">
      <c r="A30" s="34" t="s">
        <v>62</v>
      </c>
      <c r="B30" t="s">
        <v>113</v>
      </c>
    </row>
    <row r="31" spans="1:7" x14ac:dyDescent="0.25">
      <c r="A31" s="35" t="s">
        <v>87</v>
      </c>
      <c r="B31" s="36">
        <v>1115725000</v>
      </c>
    </row>
    <row r="32" spans="1:7" x14ac:dyDescent="0.25">
      <c r="A32" s="35" t="s">
        <v>89</v>
      </c>
      <c r="B32" s="36">
        <v>783965000</v>
      </c>
    </row>
    <row r="33" spans="1:4" x14ac:dyDescent="0.25">
      <c r="A33" s="35" t="s">
        <v>88</v>
      </c>
      <c r="B33" s="36">
        <v>940103100</v>
      </c>
    </row>
    <row r="34" spans="1:4" x14ac:dyDescent="0.25">
      <c r="A34" s="35" t="s">
        <v>90</v>
      </c>
      <c r="B34" s="36">
        <v>565566500</v>
      </c>
    </row>
    <row r="35" spans="1:4" x14ac:dyDescent="0.25">
      <c r="A35" s="35" t="s">
        <v>61</v>
      </c>
      <c r="B35" s="36">
        <v>3405359600</v>
      </c>
    </row>
    <row r="37" spans="1:4" x14ac:dyDescent="0.25">
      <c r="A37" s="34" t="s">
        <v>62</v>
      </c>
      <c r="B37" t="s">
        <v>113</v>
      </c>
    </row>
    <row r="38" spans="1:4" x14ac:dyDescent="0.25">
      <c r="A38" s="35" t="s">
        <v>87</v>
      </c>
      <c r="B38" s="36">
        <v>6358975000</v>
      </c>
    </row>
    <row r="39" spans="1:4" x14ac:dyDescent="0.25">
      <c r="A39" s="35" t="s">
        <v>89</v>
      </c>
      <c r="B39" s="36">
        <v>4230093700</v>
      </c>
    </row>
    <row r="40" spans="1:4" x14ac:dyDescent="0.25">
      <c r="A40" s="35" t="s">
        <v>88</v>
      </c>
      <c r="B40" s="36">
        <v>5621037300</v>
      </c>
    </row>
    <row r="41" spans="1:4" x14ac:dyDescent="0.25">
      <c r="A41" s="35" t="s">
        <v>90</v>
      </c>
      <c r="B41" s="36">
        <v>3174051000</v>
      </c>
    </row>
    <row r="42" spans="1:4" x14ac:dyDescent="0.25">
      <c r="A42" s="35" t="s">
        <v>61</v>
      </c>
      <c r="B42" s="36">
        <v>19384157000</v>
      </c>
    </row>
    <row r="44" spans="1:4" x14ac:dyDescent="0.25">
      <c r="A44" s="34" t="s">
        <v>62</v>
      </c>
      <c r="B44" t="s">
        <v>115</v>
      </c>
      <c r="C44" t="s">
        <v>116</v>
      </c>
      <c r="D44" t="s">
        <v>117</v>
      </c>
    </row>
    <row r="45" spans="1:4" x14ac:dyDescent="0.25">
      <c r="A45" s="35" t="s">
        <v>91</v>
      </c>
      <c r="B45" s="36">
        <v>23161900</v>
      </c>
      <c r="C45" s="36">
        <v>58412400</v>
      </c>
      <c r="D45" s="36">
        <v>35250500</v>
      </c>
    </row>
    <row r="46" spans="1:4" x14ac:dyDescent="0.25">
      <c r="A46" s="35" t="s">
        <v>93</v>
      </c>
      <c r="B46" s="36">
        <v>12038200</v>
      </c>
      <c r="C46" s="36">
        <v>42009100</v>
      </c>
      <c r="D46" s="36">
        <v>29970900</v>
      </c>
    </row>
    <row r="47" spans="1:4" x14ac:dyDescent="0.25">
      <c r="A47" s="35" t="s">
        <v>92</v>
      </c>
      <c r="B47" s="36">
        <v>3517100</v>
      </c>
      <c r="C47" s="36">
        <v>33797700</v>
      </c>
      <c r="D47" s="36">
        <v>30280600</v>
      </c>
    </row>
    <row r="48" spans="1:4" x14ac:dyDescent="0.25">
      <c r="A48" s="35" t="s">
        <v>94</v>
      </c>
      <c r="B48" s="36">
        <v>6689100</v>
      </c>
      <c r="C48" s="36">
        <v>36063100</v>
      </c>
      <c r="D48" s="36">
        <v>29374000</v>
      </c>
    </row>
    <row r="49" spans="1:4" x14ac:dyDescent="0.25">
      <c r="A49" s="35" t="s">
        <v>63</v>
      </c>
      <c r="B49" s="36">
        <v>48909900</v>
      </c>
      <c r="C49" s="36">
        <v>83494200</v>
      </c>
      <c r="D49" s="36">
        <v>34584300</v>
      </c>
    </row>
    <row r="50" spans="1:4" x14ac:dyDescent="0.25">
      <c r="A50" s="35" t="s">
        <v>61</v>
      </c>
      <c r="B50" s="36">
        <v>94316200</v>
      </c>
      <c r="C50" s="36">
        <v>253776500</v>
      </c>
      <c r="D50" s="36">
        <v>159460300</v>
      </c>
    </row>
  </sheetData>
  <pageMargins left="0.7" right="0.7" top="0.75" bottom="0.75" header="0.3" footer="0.3"/>
  <pageSetup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331-AE74-47C7-B401-6D321E267AB1}">
  <dimension ref="A3:H34"/>
  <sheetViews>
    <sheetView workbookViewId="0">
      <selection activeCell="A12" sqref="A12:D12"/>
    </sheetView>
  </sheetViews>
  <sheetFormatPr baseColWidth="10" defaultRowHeight="15" x14ac:dyDescent="0.25"/>
  <cols>
    <col min="1" max="1" width="12.42578125" customWidth="1"/>
    <col min="2" max="3" width="26.7109375" customWidth="1"/>
    <col min="4" max="4" width="22.5703125" customWidth="1"/>
    <col min="5" max="5" width="14.140625" customWidth="1"/>
    <col min="6" max="6" width="7.5703125" customWidth="1"/>
    <col min="7" max="7" width="15.42578125" customWidth="1"/>
    <col min="8" max="8" width="34.5703125" customWidth="1"/>
    <col min="10" max="10" width="16.140625" customWidth="1"/>
    <col min="11" max="11" width="15.5703125" customWidth="1"/>
    <col min="13" max="13" width="17.5703125" customWidth="1"/>
    <col min="14" max="14" width="14.140625" customWidth="1"/>
  </cols>
  <sheetData>
    <row r="3" spans="1:8" x14ac:dyDescent="0.25">
      <c r="A3" s="38" t="s">
        <v>107</v>
      </c>
      <c r="B3" s="38"/>
      <c r="D3" s="38" t="s">
        <v>108</v>
      </c>
      <c r="E3" s="38"/>
      <c r="G3" s="38" t="s">
        <v>109</v>
      </c>
      <c r="H3" s="38"/>
    </row>
    <row r="4" spans="1:8" x14ac:dyDescent="0.25">
      <c r="A4" t="s">
        <v>75</v>
      </c>
      <c r="B4" t="s">
        <v>76</v>
      </c>
      <c r="D4" t="s">
        <v>73</v>
      </c>
      <c r="E4" t="s">
        <v>74</v>
      </c>
      <c r="G4" t="s">
        <v>75</v>
      </c>
      <c r="H4" t="s">
        <v>77</v>
      </c>
    </row>
    <row r="5" spans="1:8" x14ac:dyDescent="0.25">
      <c r="A5" t="s">
        <v>63</v>
      </c>
      <c r="B5">
        <v>107743</v>
      </c>
      <c r="D5" t="s">
        <v>68</v>
      </c>
      <c r="E5">
        <v>14992200</v>
      </c>
      <c r="G5" t="s">
        <v>66</v>
      </c>
      <c r="H5">
        <v>19187</v>
      </c>
    </row>
    <row r="6" spans="1:8" x14ac:dyDescent="0.25">
      <c r="A6" t="s">
        <v>64</v>
      </c>
      <c r="B6">
        <v>105334</v>
      </c>
      <c r="D6" t="s">
        <v>69</v>
      </c>
      <c r="E6">
        <v>64689400</v>
      </c>
      <c r="G6" t="s">
        <v>78</v>
      </c>
      <c r="H6">
        <v>17044</v>
      </c>
    </row>
    <row r="7" spans="1:8" x14ac:dyDescent="0.25">
      <c r="A7" t="s">
        <v>65</v>
      </c>
      <c r="B7">
        <v>82185</v>
      </c>
      <c r="D7" t="s">
        <v>70</v>
      </c>
      <c r="E7">
        <v>68318300</v>
      </c>
      <c r="G7" t="s">
        <v>65</v>
      </c>
      <c r="H7">
        <v>14328</v>
      </c>
    </row>
    <row r="8" spans="1:8" x14ac:dyDescent="0.25">
      <c r="A8" t="s">
        <v>66</v>
      </c>
      <c r="B8">
        <v>76974</v>
      </c>
      <c r="D8" t="s">
        <v>71</v>
      </c>
      <c r="E8">
        <v>88677700</v>
      </c>
      <c r="G8" t="s">
        <v>79</v>
      </c>
      <c r="H8">
        <v>13277</v>
      </c>
    </row>
    <row r="9" spans="1:8" ht="15" customHeight="1" x14ac:dyDescent="0.25">
      <c r="A9" t="s">
        <v>67</v>
      </c>
      <c r="B9">
        <v>73852</v>
      </c>
      <c r="D9" t="s">
        <v>72</v>
      </c>
      <c r="E9">
        <v>122386100</v>
      </c>
      <c r="G9" t="s">
        <v>80</v>
      </c>
      <c r="H9">
        <v>13159</v>
      </c>
    </row>
    <row r="10" spans="1:8" x14ac:dyDescent="0.25">
      <c r="G10" t="s">
        <v>81</v>
      </c>
      <c r="H10">
        <v>12747</v>
      </c>
    </row>
    <row r="11" spans="1:8" x14ac:dyDescent="0.25">
      <c r="G11" t="s">
        <v>82</v>
      </c>
      <c r="H11">
        <v>12518</v>
      </c>
    </row>
    <row r="12" spans="1:8" x14ac:dyDescent="0.25">
      <c r="A12" s="38" t="s">
        <v>106</v>
      </c>
      <c r="B12" s="38"/>
      <c r="C12" s="38"/>
      <c r="D12" s="38"/>
      <c r="G12" t="s">
        <v>83</v>
      </c>
      <c r="H12">
        <v>11838</v>
      </c>
    </row>
    <row r="13" spans="1:8" x14ac:dyDescent="0.25">
      <c r="A13" t="s">
        <v>119</v>
      </c>
      <c r="B13" s="37" t="s">
        <v>120</v>
      </c>
      <c r="C13" t="s">
        <v>121</v>
      </c>
      <c r="D13" t="s">
        <v>97</v>
      </c>
      <c r="G13" t="s">
        <v>84</v>
      </c>
      <c r="H13">
        <v>11563</v>
      </c>
    </row>
    <row r="14" spans="1:8" x14ac:dyDescent="0.25">
      <c r="A14" t="s">
        <v>91</v>
      </c>
      <c r="B14">
        <v>23161900</v>
      </c>
      <c r="C14">
        <v>58412400</v>
      </c>
      <c r="D14">
        <v>35250500</v>
      </c>
      <c r="G14" t="s">
        <v>85</v>
      </c>
      <c r="H14">
        <v>11453</v>
      </c>
    </row>
    <row r="15" spans="1:8" x14ac:dyDescent="0.25">
      <c r="A15" t="s">
        <v>63</v>
      </c>
      <c r="B15">
        <v>48909900</v>
      </c>
      <c r="C15">
        <v>83494200</v>
      </c>
      <c r="D15">
        <v>34584300</v>
      </c>
    </row>
    <row r="16" spans="1:8" x14ac:dyDescent="0.25">
      <c r="A16" t="s">
        <v>92</v>
      </c>
      <c r="B16">
        <v>3517100</v>
      </c>
      <c r="C16">
        <v>33797700</v>
      </c>
      <c r="D16">
        <v>30280600</v>
      </c>
    </row>
    <row r="17" spans="1:8" x14ac:dyDescent="0.25">
      <c r="A17" t="s">
        <v>93</v>
      </c>
      <c r="B17">
        <v>12038200</v>
      </c>
      <c r="C17">
        <v>42009100</v>
      </c>
      <c r="D17">
        <v>29970900</v>
      </c>
    </row>
    <row r="18" spans="1:8" x14ac:dyDescent="0.25">
      <c r="A18" t="s">
        <v>94</v>
      </c>
      <c r="B18">
        <v>6689100</v>
      </c>
      <c r="C18">
        <v>36063100</v>
      </c>
      <c r="D18">
        <v>29374000</v>
      </c>
      <c r="G18" s="38" t="s">
        <v>110</v>
      </c>
      <c r="H18" s="38"/>
    </row>
    <row r="19" spans="1:8" x14ac:dyDescent="0.25">
      <c r="G19" t="s">
        <v>86</v>
      </c>
      <c r="H19" t="s">
        <v>74</v>
      </c>
    </row>
    <row r="20" spans="1:8" x14ac:dyDescent="0.25">
      <c r="A20" s="38" t="s">
        <v>106</v>
      </c>
      <c r="B20" s="38"/>
      <c r="C20" s="38"/>
      <c r="D20" s="38"/>
      <c r="G20" t="s">
        <v>87</v>
      </c>
      <c r="H20">
        <v>1115725000</v>
      </c>
    </row>
    <row r="21" spans="1:8" x14ac:dyDescent="0.25">
      <c r="A21" t="s">
        <v>75</v>
      </c>
      <c r="B21" t="s">
        <v>95</v>
      </c>
      <c r="C21" t="s">
        <v>96</v>
      </c>
      <c r="D21" t="s">
        <v>97</v>
      </c>
      <c r="G21" t="s">
        <v>88</v>
      </c>
      <c r="H21">
        <v>940103100</v>
      </c>
    </row>
    <row r="22" spans="1:8" x14ac:dyDescent="0.25">
      <c r="A22" t="s">
        <v>91</v>
      </c>
      <c r="B22">
        <v>23161900</v>
      </c>
      <c r="C22">
        <v>58412400</v>
      </c>
      <c r="D22">
        <v>35250500</v>
      </c>
      <c r="G22" t="s">
        <v>89</v>
      </c>
      <c r="H22">
        <v>783965000</v>
      </c>
    </row>
    <row r="23" spans="1:8" x14ac:dyDescent="0.25">
      <c r="A23" t="s">
        <v>63</v>
      </c>
      <c r="B23">
        <v>48909900</v>
      </c>
      <c r="C23">
        <v>83494200</v>
      </c>
      <c r="D23">
        <v>34584300</v>
      </c>
      <c r="G23" t="s">
        <v>90</v>
      </c>
      <c r="H23">
        <v>565566500</v>
      </c>
    </row>
    <row r="24" spans="1:8" x14ac:dyDescent="0.25">
      <c r="A24" t="s">
        <v>92</v>
      </c>
      <c r="B24">
        <v>3517100</v>
      </c>
      <c r="C24">
        <v>33797700</v>
      </c>
      <c r="D24">
        <v>30280600</v>
      </c>
    </row>
    <row r="25" spans="1:8" x14ac:dyDescent="0.25">
      <c r="A25" t="s">
        <v>93</v>
      </c>
      <c r="B25">
        <v>12038200</v>
      </c>
      <c r="C25">
        <v>42009100</v>
      </c>
      <c r="D25">
        <v>29970900</v>
      </c>
    </row>
    <row r="26" spans="1:8" x14ac:dyDescent="0.25">
      <c r="A26" t="s">
        <v>94</v>
      </c>
      <c r="B26">
        <v>6689100</v>
      </c>
      <c r="C26">
        <v>36063100</v>
      </c>
      <c r="D26">
        <v>29374000</v>
      </c>
      <c r="G26" s="38" t="s">
        <v>111</v>
      </c>
      <c r="H26" s="38"/>
    </row>
    <row r="27" spans="1:8" x14ac:dyDescent="0.25">
      <c r="G27" t="s">
        <v>86</v>
      </c>
      <c r="H27" t="s">
        <v>74</v>
      </c>
    </row>
    <row r="28" spans="1:8" x14ac:dyDescent="0.25">
      <c r="A28" s="38" t="s">
        <v>105</v>
      </c>
      <c r="B28" s="38"/>
      <c r="C28" s="38"/>
      <c r="D28" s="38"/>
      <c r="G28" t="s">
        <v>87</v>
      </c>
      <c r="H28">
        <v>6358975000</v>
      </c>
    </row>
    <row r="29" spans="1:8" x14ac:dyDescent="0.25">
      <c r="A29" t="s">
        <v>103</v>
      </c>
      <c r="B29" t="s">
        <v>95</v>
      </c>
      <c r="C29" t="s">
        <v>96</v>
      </c>
      <c r="D29" t="s">
        <v>104</v>
      </c>
      <c r="G29" t="s">
        <v>88</v>
      </c>
      <c r="H29">
        <v>5621037300</v>
      </c>
    </row>
    <row r="30" spans="1:8" x14ac:dyDescent="0.25">
      <c r="A30" t="s">
        <v>98</v>
      </c>
      <c r="B30">
        <v>840966200</v>
      </c>
      <c r="C30">
        <v>925775800</v>
      </c>
      <c r="D30">
        <v>84809600</v>
      </c>
      <c r="G30" t="s">
        <v>89</v>
      </c>
      <c r="H30">
        <v>4230093700</v>
      </c>
    </row>
    <row r="31" spans="1:8" x14ac:dyDescent="0.25">
      <c r="A31" t="s">
        <v>99</v>
      </c>
      <c r="B31">
        <v>237776300</v>
      </c>
      <c r="C31">
        <v>204209500</v>
      </c>
      <c r="D31">
        <v>-33566800</v>
      </c>
      <c r="G31" t="s">
        <v>90</v>
      </c>
      <c r="H31">
        <v>3174051000</v>
      </c>
    </row>
    <row r="32" spans="1:8" x14ac:dyDescent="0.25">
      <c r="A32" t="s">
        <v>100</v>
      </c>
      <c r="B32">
        <v>260525900</v>
      </c>
      <c r="C32">
        <v>220848100</v>
      </c>
      <c r="D32">
        <v>-39677800</v>
      </c>
    </row>
    <row r="33" spans="1:4" x14ac:dyDescent="0.25">
      <c r="A33" t="s">
        <v>101</v>
      </c>
      <c r="B33">
        <v>2755465100</v>
      </c>
      <c r="C33">
        <v>2655386400</v>
      </c>
      <c r="D33">
        <v>-100078700</v>
      </c>
    </row>
    <row r="34" spans="1:4" x14ac:dyDescent="0.25">
      <c r="A34" t="s">
        <v>102</v>
      </c>
      <c r="B34">
        <v>803545100</v>
      </c>
      <c r="C34">
        <v>700774600</v>
      </c>
      <c r="D34">
        <v>-102770500</v>
      </c>
    </row>
  </sheetData>
  <mergeCells count="8">
    <mergeCell ref="G18:H18"/>
    <mergeCell ref="G26:H26"/>
    <mergeCell ref="A3:B3"/>
    <mergeCell ref="A12:D12"/>
    <mergeCell ref="A20:D20"/>
    <mergeCell ref="A28:D28"/>
    <mergeCell ref="D3:E3"/>
    <mergeCell ref="G3:H3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CMI</vt:lpstr>
      <vt:lpstr>dashboard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Prieto</dc:creator>
  <cp:lastModifiedBy>David Pabón García</cp:lastModifiedBy>
  <dcterms:created xsi:type="dcterms:W3CDTF">2025-04-11T11:30:38Z</dcterms:created>
  <dcterms:modified xsi:type="dcterms:W3CDTF">2025-04-12T20:44:26Z</dcterms:modified>
</cp:coreProperties>
</file>