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LEANDRO\DATA MATRIZ\SISTEMA DE REPORTE\SEPTIEMBRE\BASE DE DATO PM MM\RELACIÓN MINERAL ORO ARRIME\"/>
    </mc:Choice>
  </mc:AlternateContent>
  <xr:revisionPtr revIDLastSave="0" documentId="13_ncr:1_{67C2CAC4-C461-4FA5-8AA0-BD2872CA0281}" xr6:coauthVersionLast="47" xr6:coauthVersionMax="47" xr10:uidLastSave="{00000000-0000-0000-0000-000000000000}"/>
  <bookViews>
    <workbookView xWindow="-108" yWindow="-108" windowWidth="23256" windowHeight="12456" activeTab="2" xr2:uid="{5210F04F-AA43-488B-9BFD-A9A408AF9D84}"/>
  </bookViews>
  <sheets>
    <sheet name="MEDIANA MINERIA " sheetId="2" r:id="rId1"/>
    <sheet name="PEQUEÑA MINERIA " sheetId="1" r:id="rId2"/>
    <sheet name="REFUNDICIÓN " sheetId="4" r:id="rId3"/>
  </sheets>
  <definedNames>
    <definedName name="_xlnm._FilterDatabase" localSheetId="2" hidden="1">'REFUNDICIÓN '!$A$6:$P$304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5" i="4" l="1"/>
  <c r="G53" i="4"/>
  <c r="M214" i="4"/>
  <c r="N214" i="4" s="1"/>
  <c r="H305" i="4" l="1"/>
  <c r="I305" i="4"/>
  <c r="E305" i="4"/>
  <c r="M82" i="4" l="1"/>
  <c r="N82" i="4" s="1"/>
  <c r="M78" i="4"/>
  <c r="N78" i="4" s="1"/>
  <c r="M76" i="4"/>
  <c r="N76" i="4" s="1"/>
  <c r="M74" i="4"/>
  <c r="N74" i="4" s="1"/>
  <c r="M65" i="4"/>
  <c r="N65" i="4" s="1"/>
  <c r="M62" i="4"/>
  <c r="N62" i="4" s="1"/>
  <c r="M58" i="4"/>
  <c r="N58" i="4" s="1"/>
  <c r="M55" i="4"/>
  <c r="N55" i="4" s="1"/>
  <c r="M54" i="4"/>
  <c r="N54" i="4" s="1"/>
  <c r="M53" i="4"/>
  <c r="N53" i="4" s="1"/>
  <c r="G3" i="1" l="1"/>
  <c r="M168" i="4"/>
  <c r="N168" i="4" s="1"/>
  <c r="M128" i="4"/>
  <c r="N128" i="4" s="1"/>
  <c r="M86" i="4"/>
  <c r="N86" i="4" l="1"/>
  <c r="S87" i="4"/>
  <c r="R87" i="4"/>
  <c r="G224" i="1" l="1"/>
  <c r="M46" i="4"/>
  <c r="N46" i="4" s="1"/>
  <c r="M42" i="4"/>
  <c r="N42" i="4" s="1"/>
  <c r="M40" i="4"/>
  <c r="N40" i="4" s="1"/>
  <c r="M34" i="4"/>
  <c r="N34" i="4" s="1"/>
  <c r="M28" i="4"/>
  <c r="N28" i="4" s="1"/>
  <c r="M23" i="4"/>
  <c r="N23" i="4" s="1"/>
  <c r="M20" i="4"/>
  <c r="N20" i="4" s="1"/>
  <c r="M16" i="4"/>
  <c r="M12" i="4"/>
  <c r="N12" i="4" s="1"/>
  <c r="M10" i="4"/>
  <c r="N10" i="4" s="1"/>
  <c r="M7" i="4"/>
  <c r="N7" i="4" s="1"/>
  <c r="AG2" i="2"/>
  <c r="N16" i="4" l="1"/>
  <c r="N305" i="4" s="1"/>
  <c r="M305" i="4"/>
</calcChain>
</file>

<file path=xl/sharedStrings.xml><?xml version="1.0" encoding="utf-8"?>
<sst xmlns="http://schemas.openxmlformats.org/spreadsheetml/2006/main" count="4338" uniqueCount="1068">
  <si>
    <t>ONT</t>
  </si>
  <si>
    <t xml:space="preserve">Este arrime cubre la barra 1 y 2 </t>
  </si>
  <si>
    <t>1y 2</t>
  </si>
  <si>
    <t>784958 y173868</t>
  </si>
  <si>
    <t>854..03 Y 854,70</t>
  </si>
  <si>
    <t>3109.78 Y 2704.10</t>
  </si>
  <si>
    <t>ITRSO/F/CVM/ARM/013/2025</t>
  </si>
  <si>
    <t>V10288124</t>
  </si>
  <si>
    <t>HERDYS MORENO</t>
  </si>
  <si>
    <t>CVM/GGP/GPM/EL CALLAO/AE/0053/03/2025</t>
  </si>
  <si>
    <t>V25086584</t>
  </si>
  <si>
    <t>BETANIA GARCIA</t>
  </si>
  <si>
    <t>ITRSO/F/ADS/012/2025</t>
  </si>
  <si>
    <t>SÍ</t>
  </si>
  <si>
    <t>OPERATIVA</t>
  </si>
  <si>
    <t>INCREIBLE / LAS CONSERVITAS Y SANTUARIO / NACUPAY Y EL PAYAPAL (EL CALLAO)</t>
  </si>
  <si>
    <t>2121DELSUR@GMAIL.COM</t>
  </si>
  <si>
    <t>0412-9031910</t>
  </si>
  <si>
    <t>V18976902</t>
  </si>
  <si>
    <t>CARLOS LUIS RODRIGUEZ OCHOA</t>
  </si>
  <si>
    <t>ADMINISTRADORA DEL SUR 2121, C.A.</t>
  </si>
  <si>
    <t>J502086730</t>
  </si>
  <si>
    <t>MARZO</t>
  </si>
  <si>
    <t>diferencia hay arrime de pequeña mineria analisis la clarita  de 1572.9</t>
  </si>
  <si>
    <t>CVM/GGP/GPM/EL CALLAO/AE/0046/03/2025</t>
  </si>
  <si>
    <t>ENRIQUE ACOASTA</t>
  </si>
  <si>
    <t>CVMGP/P/004/2025</t>
  </si>
  <si>
    <t>V16388103</t>
  </si>
  <si>
    <t>ITRSO/F/IM/004/2025</t>
  </si>
  <si>
    <t>Área 2 / Nacupay (El Callao)</t>
  </si>
  <si>
    <t>inversionesmanito1@gmail.com</t>
  </si>
  <si>
    <t>0414-8535721 / 0424-9509811</t>
  </si>
  <si>
    <t>V15211377 / V15211378</t>
  </si>
  <si>
    <t>NILSON JESUS GUZMAN PINO / RICHEL JESUS GUZMAN PINO</t>
  </si>
  <si>
    <t>INVERSIONES MANITO, C.A.</t>
  </si>
  <si>
    <t>J409782689</t>
  </si>
  <si>
    <t>V15689568</t>
  </si>
  <si>
    <t>CARLOS MADRID</t>
  </si>
  <si>
    <t>CVM/GGP/GPM/EL DORADO/AE/0010/31/03/2025</t>
  </si>
  <si>
    <t>V31283767</t>
  </si>
  <si>
    <t>ALEJANDRO RIVERO</t>
  </si>
  <si>
    <t>CVMGP/P/009/2025</t>
  </si>
  <si>
    <t>ITRSO/F/SSVS/009/2025</t>
  </si>
  <si>
    <t>EL DORADO (DALLA COSTA)</t>
  </si>
  <si>
    <t>sesuveca@gmail.com</t>
  </si>
  <si>
    <t>0286-9948729/ 0414-3866268</t>
  </si>
  <si>
    <t>V14119515</t>
  </si>
  <si>
    <t>JUAN PERCY CARAZAS SOSA</t>
  </si>
  <si>
    <t>SERVICIOS Y SUMINISTROS VENEZUELA, C.A. (SESUVECA)</t>
  </si>
  <si>
    <t>J095187365</t>
  </si>
  <si>
    <t>CVM/GGP/GPM/EL CALLAO/AE/0063/03/2025</t>
  </si>
  <si>
    <t>V20884373</t>
  </si>
  <si>
    <t>OSMAIRANY LOPEZ</t>
  </si>
  <si>
    <t>CVMGP/P/013/2025</t>
  </si>
  <si>
    <t>ITRSO/FIGM/013/2025</t>
  </si>
  <si>
    <t>NO</t>
  </si>
  <si>
    <t>PERÚ-CHILE / EL CALLAO</t>
  </si>
  <si>
    <t>inversionesgolfielmix@gmail.com/carlosyr999@gmail.com/mauricioalvaradoab@gmail.com</t>
  </si>
  <si>
    <t>0416-6352902/0412-6885050</t>
  </si>
  <si>
    <t>V11365999/ V19254850</t>
  </si>
  <si>
    <t>CARLOS YOEL ROSA/MAURICIO ALEXANDRO BERNAL</t>
  </si>
  <si>
    <t>INVERSIONES GOLFIELDMIX, C.A</t>
  </si>
  <si>
    <t>J412100947</t>
  </si>
  <si>
    <t>CVM/GGP/GPM/EL CALLAO/AE/0062/03/2025</t>
  </si>
  <si>
    <t>V14912876</t>
  </si>
  <si>
    <t>JESSICA BENAVIDES</t>
  </si>
  <si>
    <t>CVMGP/P/038/2025</t>
  </si>
  <si>
    <t>ITRSO/F/CPAMT/038/2025</t>
  </si>
  <si>
    <t>INCREIBLE IV (EL CALLAO)</t>
  </si>
  <si>
    <t>centroprodaurimarteresa@gmail.com/centroprodaurimartateresa@gmail.com</t>
  </si>
  <si>
    <t>0424-9353094/ 0412-4647855/ 0414-8890971</t>
  </si>
  <si>
    <t>V8463592</t>
  </si>
  <si>
    <t>OSWALDO RAMON MUÑOZ DRAEGER</t>
  </si>
  <si>
    <t>CENTRO DE PRODUCCION AURIFERO MARTA TERESA, C.A.</t>
  </si>
  <si>
    <t>J503700971</t>
  </si>
  <si>
    <t xml:space="preserve">diferencia falta acta de arrime de la ramona </t>
  </si>
  <si>
    <t>CVM/GGP/GPM/EL CALLAO/AE/0045/03/2025</t>
  </si>
  <si>
    <t>V24866031</t>
  </si>
  <si>
    <t>JUDIYH DIAZ</t>
  </si>
  <si>
    <t>CVMGP/P/011/2025</t>
  </si>
  <si>
    <t>ITRSO/F/AURUM/011/2025</t>
  </si>
  <si>
    <t>LA TOMI / SANTA RITA / TUPUQUEN (EL CALLAO)</t>
  </si>
  <si>
    <t>auruminca@gmail.com</t>
  </si>
  <si>
    <t>0414-2768343</t>
  </si>
  <si>
    <t>V17983041</t>
  </si>
  <si>
    <t>ROLANDO ANDRES VEGA SANCHEZ</t>
  </si>
  <si>
    <t>AURUMIN, C.A.</t>
  </si>
  <si>
    <t>J500165994</t>
  </si>
  <si>
    <t>CVM/GGP/GPM/EL CALLAO/AE/0039/03/2025</t>
  </si>
  <si>
    <t>CVM/GP/P/032/2025</t>
  </si>
  <si>
    <t>ITRSO/F/CPAMT/032/2025</t>
  </si>
  <si>
    <t>CVM/GGP/GPM/EL CALLAO/AE/0051/03/2025</t>
  </si>
  <si>
    <t>V28682794</t>
  </si>
  <si>
    <t>JUAN RIVERA</t>
  </si>
  <si>
    <t>CVM/GP/P/036/2025</t>
  </si>
  <si>
    <t>ITRO/F/CPAMT/036/2025</t>
  </si>
  <si>
    <t>CVM/GGP/GPM/EL CALLAO/AE/0059/03/2025</t>
  </si>
  <si>
    <t>V22830825</t>
  </si>
  <si>
    <t>KATIUSKA COCA</t>
  </si>
  <si>
    <t>ITRSO/F/ACMMRR/009/2025</t>
  </si>
  <si>
    <t>OPERATIVO</t>
  </si>
  <si>
    <t>LA CULEBRA (EL CALLAO)</t>
  </si>
  <si>
    <t>molineroslaramona@gmail.com</t>
  </si>
  <si>
    <t>0288-7622707 / 0424-9351049</t>
  </si>
  <si>
    <t>V16009289</t>
  </si>
  <si>
    <t>RAMÓN VENTURA CALDERÓN</t>
  </si>
  <si>
    <t>A.C. MOLINEROS Y MINEROS REVOLUCIONARIOS DE LA RAMONA.</t>
  </si>
  <si>
    <t>J405850370</t>
  </si>
  <si>
    <t>BANDES</t>
  </si>
  <si>
    <t>V19208836</t>
  </si>
  <si>
    <t>HERDRYS MORENO</t>
  </si>
  <si>
    <t>CVM/GGP/GPM/EL CALLAO/AE/0036/03/2025</t>
  </si>
  <si>
    <t>CARLOS GONZALEZ</t>
  </si>
  <si>
    <t>ITRO/F/CVMLV/007/2025</t>
  </si>
  <si>
    <t>CVM LAS VAINITAS, C.A.</t>
  </si>
  <si>
    <t>G20001247253</t>
  </si>
  <si>
    <t>V10288,124</t>
  </si>
  <si>
    <t>CVM/GGP/GPM/EL CALLAO/AE/0058/03/2025</t>
  </si>
  <si>
    <t>V21124907</t>
  </si>
  <si>
    <t>PEDRO LOPEZ</t>
  </si>
  <si>
    <t>ITRO/F/CVMLV/008/2025</t>
  </si>
  <si>
    <t>S/N</t>
  </si>
  <si>
    <t>CVM/GGP/AUX/0102</t>
  </si>
  <si>
    <t>V24040435</t>
  </si>
  <si>
    <t>MAIKELIS TORRES</t>
  </si>
  <si>
    <t>ITRSO/F/TISHA/007/2025</t>
  </si>
  <si>
    <t>ZONA INDUSTRIAL MATANZAS (UNARE)</t>
  </si>
  <si>
    <t>materialesy suministrostisha@gmail.com</t>
  </si>
  <si>
    <t>0424-2554532</t>
  </si>
  <si>
    <t>V18249302</t>
  </si>
  <si>
    <t>JEIXSON EUGENY DA SILVA DORTA</t>
  </si>
  <si>
    <t>MATERIALES Y SUMINISTROS TISHA, C.A.</t>
  </si>
  <si>
    <t>J401768660</t>
  </si>
  <si>
    <t>CVM/GGP/GPM/EL CALLAO/AE/55/03/2024</t>
  </si>
  <si>
    <t>V16500684</t>
  </si>
  <si>
    <t>JESSICA GARCIA</t>
  </si>
  <si>
    <t>CVM/GP/P/027/2025</t>
  </si>
  <si>
    <t>ITRSO/F/L1SG/027/2025</t>
  </si>
  <si>
    <t>INCREIBLE IV (EL CALLAO) / NACYPAY (EL ROSCIO)</t>
  </si>
  <si>
    <t>l1geominera@gmail.com</t>
  </si>
  <si>
    <t>0212-4166108</t>
  </si>
  <si>
    <t>V5123146</t>
  </si>
  <si>
    <t>CESAR SANCHEZ</t>
  </si>
  <si>
    <t>L1 SOLUCIONES GEOMINERAS, C.A.</t>
  </si>
  <si>
    <t>J410624280</t>
  </si>
  <si>
    <t>CVM/GGP/GPM/EL CALLAO/AE/0035/03/2025</t>
  </si>
  <si>
    <t>V19961901</t>
  </si>
  <si>
    <t>YURLEBIS ARTEAGA</t>
  </si>
  <si>
    <t>CVMGP/P/008/2025</t>
  </si>
  <si>
    <t>ITRSO/F/ACMMRR/008/2025</t>
  </si>
  <si>
    <t>CVM/GGP/GPM/EL CALLAO/AE/0004/04/2025</t>
  </si>
  <si>
    <t>V28606925</t>
  </si>
  <si>
    <t>YENIFER HERNANDEZ</t>
  </si>
  <si>
    <t>CVM/GP/P/009/2025</t>
  </si>
  <si>
    <t>ITRSO/F/AEEP/009/2025</t>
  </si>
  <si>
    <t>EL CALLAO</t>
  </si>
  <si>
    <t>V21085227 / V8923944 / V20885678 / V18476396</t>
  </si>
  <si>
    <t>GUO QIANG CHEN / MORELYS ALCIRA CONDE/IBELICE DEL VALLE ESPINOZA</t>
  </si>
  <si>
    <t>AGROMINERA ECOLOGICA EL PORVENIR, C.A.</t>
  </si>
  <si>
    <t>J41152895</t>
  </si>
  <si>
    <t>V12541302</t>
  </si>
  <si>
    <t>JESUS PEREZ</t>
  </si>
  <si>
    <t>CVM/GGP/GPM/UPATA/AE/10/03/2025</t>
  </si>
  <si>
    <t>V13799060</t>
  </si>
  <si>
    <t>YUBRASKA HERNANDEZ</t>
  </si>
  <si>
    <t>CVMGP/P/010/2025</t>
  </si>
  <si>
    <t>ITRSO/F/ISTP/010/2025</t>
  </si>
  <si>
    <t>CARATAL (EL CALLAO) / GUACAMAYO (PIAR)</t>
  </si>
  <si>
    <t>auditoriasarrapia@gmail.com; inversorasarrapia@gmail.com</t>
  </si>
  <si>
    <t>0212-5723144/ 0426-5164783/ 0414-1190793</t>
  </si>
  <si>
    <t>V2994316 / V8687973</t>
  </si>
  <si>
    <t>ERNESTO JOSE MENDOZA ALVAREZ/ RENNY ILDEMAR FERNANDEZ ZAPATA</t>
  </si>
  <si>
    <t>INVERSORA SARRAPIA, TECNICAS Y PROCESOS, C.A.</t>
  </si>
  <si>
    <t>J408623161</t>
  </si>
  <si>
    <t>CVM/GGP/GPM/EL CALLAO/AE/0043/03/2025</t>
  </si>
  <si>
    <t>CVMGP/P/006/2025</t>
  </si>
  <si>
    <t>ITRSO/F/LPG2023/006/2025</t>
  </si>
  <si>
    <t>SAN JUAN (EL CALLAO)</t>
  </si>
  <si>
    <t>laprosperidadgold2023@gmail.com</t>
  </si>
  <si>
    <t>0424-9501933/ 0424-9068483</t>
  </si>
  <si>
    <t>V18414479 
  V8915410 V14505099</t>
  </si>
  <si>
    <t>TOMAS MANUEL ROJAS GUERRA/ MAIRA MARGARITA MALAVE GUTIERREZ/ CESAR ENRIQUE DE ORNELAS RITCHIE</t>
  </si>
  <si>
    <t>LA PROSPERIDAD GOLD 2023, C.A.</t>
  </si>
  <si>
    <t>J504270628</t>
  </si>
  <si>
    <t>CVM/GGP/GPM/EL CALLAO/AE/0038/03/2025</t>
  </si>
  <si>
    <t>V19622524</t>
  </si>
  <si>
    <t>KELWING RODRIGUEZ</t>
  </si>
  <si>
    <t>ITRSO/F/MIP/008/2025</t>
  </si>
  <si>
    <t>NACUPAY (EL CALLAO)</t>
  </si>
  <si>
    <t>pacificminer@gmail.com</t>
  </si>
  <si>
    <t>0412-6130435</t>
  </si>
  <si>
    <t>V18935901</t>
  </si>
  <si>
    <t>MIGUEL ANGEL MONTILVA ROA</t>
  </si>
  <si>
    <t>MINERA PACIFIC, C.A</t>
  </si>
  <si>
    <t>J501525668</t>
  </si>
  <si>
    <t>CVM/GGP/GPM/EL CALLAO/AE/0041/03/2025</t>
  </si>
  <si>
    <t>V20013769</t>
  </si>
  <si>
    <t>LUIS GARBAN</t>
  </si>
  <si>
    <t>ITRSO/F/SAI/009/2025</t>
  </si>
  <si>
    <t>freddyrodelo2@gmail.com</t>
  </si>
  <si>
    <t>0414-9247088</t>
  </si>
  <si>
    <t>V9956340 V16332557</t>
  </si>
  <si>
    <t>JOSE ALFREDO RODELO MONSALVE Y ORLANDO YEFFERSON BORGES NUÑEZ</t>
  </si>
  <si>
    <t>SAIGON, C.A.</t>
  </si>
  <si>
    <t>J411356239</t>
  </si>
  <si>
    <t>CVM/GGP/GPM/EL CALLAO/AE/0054/03/2025</t>
  </si>
  <si>
    <t>V24850661</t>
  </si>
  <si>
    <t>JEISON GARCIA</t>
  </si>
  <si>
    <t>CVMGP/P/0018/2025</t>
  </si>
  <si>
    <t>ITRSO/F/ILL/0018/2025</t>
  </si>
  <si>
    <t>perazajose2021@gmail.com</t>
  </si>
  <si>
    <t>0414-7649615 / 0288-7624361</t>
  </si>
  <si>
    <t>V12876623</t>
  </si>
  <si>
    <t>ELIROS JOSÉ PERAZA YORY</t>
  </si>
  <si>
    <t>INVERSIONES LA LUCHA 2016, C.A.</t>
  </si>
  <si>
    <t>J407675524</t>
  </si>
  <si>
    <t>CVM/GGP/GPM/EL CALLAO/AE/0056/03/2025</t>
  </si>
  <si>
    <t>V15636565</t>
  </si>
  <si>
    <t>DARRI CALZADILLA</t>
  </si>
  <si>
    <t>CVM/GP/P/013/2025</t>
  </si>
  <si>
    <t>ITRSO/F/AG/013/2025</t>
  </si>
  <si>
    <t>NACUPAY (EL CALLAO) - LA BULLITA (SIFONTES)</t>
  </si>
  <si>
    <t>erickblank05@gmail.com</t>
  </si>
  <si>
    <t>0424-5536250</t>
  </si>
  <si>
    <t>V19640111</t>
  </si>
  <si>
    <t>BLANK AVILA ERICK DAVID</t>
  </si>
  <si>
    <t>ARENAS GROUP, C.A.</t>
  </si>
  <si>
    <t>J411754897</t>
  </si>
  <si>
    <t>CVM/GGP/GPM/UPA/AE/0011/03/2025</t>
  </si>
  <si>
    <t>ITRSO/F/ISTP/011/2025</t>
  </si>
  <si>
    <t>CVM/GGP/GPM/EL CALLAO/AE/0050/03/2025</t>
  </si>
  <si>
    <t>V30198747</t>
  </si>
  <si>
    <t>ANA CABARELA</t>
  </si>
  <si>
    <t>ITRSO/F/COP/012/2025</t>
  </si>
  <si>
    <t>corporouno2019@gmail.com</t>
  </si>
  <si>
    <t>0414-8806070/ 0286-9716377</t>
  </si>
  <si>
    <t>V13067549/ V6732938</t>
  </si>
  <si>
    <t>JOSE ONORDO SUAREZ PERALTA PRESIDENTE / JESUS HUMBERTO ZAMBRANO VICEPRESIDENTE</t>
  </si>
  <si>
    <t>CORPORO UNO, C.A.</t>
  </si>
  <si>
    <t>J412255487</t>
  </si>
  <si>
    <t>CVM/GGP/GPM/EL CALLAO/AE/0044/03/2025</t>
  </si>
  <si>
    <t>V12644469</t>
  </si>
  <si>
    <t>HORACIO SUAREZ</t>
  </si>
  <si>
    <t>ITRSO/F/INTAC/010/2025</t>
  </si>
  <si>
    <t>misaelsilva.tsl@gmail.com/yacsury0610@gmail.com</t>
  </si>
  <si>
    <t>0424-7454021/ 0414-3738891</t>
  </si>
  <si>
    <t>V18791588</t>
  </si>
  <si>
    <t>JACKSON JAVIER SOTO GUARDIA</t>
  </si>
  <si>
    <t>INVERSIONES INTAC, C.A</t>
  </si>
  <si>
    <t>J405372168</t>
  </si>
  <si>
    <t>CVM/GGP/GPM/EL CALLAO/AE/0047/03/2025</t>
  </si>
  <si>
    <t>V26048209</t>
  </si>
  <si>
    <t>CRUZ MATA</t>
  </si>
  <si>
    <t>ITRSO/F/INTAC/011/2025</t>
  </si>
  <si>
    <t>CVM/GGP/GPM/EL CALLAO/AE/0057/03/2025</t>
  </si>
  <si>
    <t>CVMGP/P/012/2025</t>
  </si>
  <si>
    <t>ITRSO/F/AURUM/012/2025</t>
  </si>
  <si>
    <t>CVM/GGP/GPM/EL CALLAO/AE/0048/03/2025</t>
  </si>
  <si>
    <t>CVM/GP/P/012/2025</t>
  </si>
  <si>
    <t>ITRO/F/CVMSB/012/2025</t>
  </si>
  <si>
    <t>CVM PLANTAS SANTA BARBARA</t>
  </si>
  <si>
    <t>G2001247251</t>
  </si>
  <si>
    <t>CVM/GGP/GPM/EL CALLAO/AE/0037/03/2025</t>
  </si>
  <si>
    <t>V13214669</t>
  </si>
  <si>
    <t>XENIA SERRANO</t>
  </si>
  <si>
    <t>ITRSO/FIGM/012/2025</t>
  </si>
  <si>
    <t>CVM/GGP/GPM/EL CALLAO/AE/0040/03/2025</t>
  </si>
  <si>
    <t>CVMGP/P/0017/2025</t>
  </si>
  <si>
    <t>ITRSO/F/ILL/0017/2025</t>
  </si>
  <si>
    <t>CVM/GGP/GPM/EL CALLAO/AE/060/03/2025</t>
  </si>
  <si>
    <t>V20622629</t>
  </si>
  <si>
    <t>JULIO CENTENO</t>
  </si>
  <si>
    <t>CVMGP/P/012/2024</t>
  </si>
  <si>
    <t>ITRSO/F/CORM/012/2024</t>
  </si>
  <si>
    <t>corminca@hotmail.com</t>
  </si>
  <si>
    <t>0424-9621955</t>
  </si>
  <si>
    <t>V16914823</t>
  </si>
  <si>
    <t>DAVID NAYIB NASSER NASSER</t>
  </si>
  <si>
    <t>AGROMINERA CORMINCA, C.A.</t>
  </si>
  <si>
    <t>J500036191</t>
  </si>
  <si>
    <t>APORTE DE LAS ACTAS CVM-GP-P-010 AL 013-2025.</t>
  </si>
  <si>
    <t>CVM/GGP/GPM/EL DORADO/AE/009/03/2025</t>
  </si>
  <si>
    <t>V25003196</t>
  </si>
  <si>
    <t>YHONNEL SEQUERA</t>
  </si>
  <si>
    <t>ITRSO/F/MLN/013/2025</t>
  </si>
  <si>
    <t>CURA (EL CALLAO Y DALLA) / PAYAPAL (EL CALLAO)</t>
  </si>
  <si>
    <t>molinos.lanacional@gmail.com</t>
  </si>
  <si>
    <t>0412-4718999 / 0241-8583111</t>
  </si>
  <si>
    <t>V19001827</t>
  </si>
  <si>
    <t>YHONPOOL MONTILLA RAMÍREZ</t>
  </si>
  <si>
    <t>MOLINOS LA NACIONAL, C.A.</t>
  </si>
  <si>
    <t>J409343944</t>
  </si>
  <si>
    <t>CVM/GGP/GPM/EL DORADO/AE/0011/03/2025</t>
  </si>
  <si>
    <t>V20506697</t>
  </si>
  <si>
    <t>LUCELYS GARBAN</t>
  </si>
  <si>
    <t>CVMGP/P/014/2025</t>
  </si>
  <si>
    <t>ITRSO/F/MLN/014/2025</t>
  </si>
  <si>
    <t>ITRSO/F/CVM/ARM/010/2025</t>
  </si>
  <si>
    <t>CVM/GGP/GPM/EL CALLAO/AE/0020/03/2025</t>
  </si>
  <si>
    <t>ITRSO/F/AURUM/010/2025</t>
  </si>
  <si>
    <t>CVM/GGP/GPM/EL CALLAO/AE/0017/03/2025</t>
  </si>
  <si>
    <t>V13799363</t>
  </si>
  <si>
    <t>DEYVIS PEREZ</t>
  </si>
  <si>
    <t>ITRSO/F/GM1515/008/2025</t>
  </si>
  <si>
    <t>LA TOMI (EL CALLAO)</t>
  </si>
  <si>
    <t>globalmineria1515@gmail.com</t>
  </si>
  <si>
    <t>0414-2747458</t>
  </si>
  <si>
    <t>V13670721</t>
  </si>
  <si>
    <t>DIONISIO RAFAEL SIFONTES SANTOS ( APODERADO)</t>
  </si>
  <si>
    <t>GLOBAL MINERIA 1515, C.A.</t>
  </si>
  <si>
    <t>J500298358</t>
  </si>
  <si>
    <t>APORTE CORRESPONDIENTE AL ACTA CVM-GP-P-007-2025.</t>
  </si>
  <si>
    <t>V17633979</t>
  </si>
  <si>
    <t>MARIA BOLIVAR</t>
  </si>
  <si>
    <t>CVM/GGP/GPM/EL CALLAO/AE/0008/03/2025</t>
  </si>
  <si>
    <t>CVMGP/P/007/2025</t>
  </si>
  <si>
    <t>ITRSO/F/MIP/007/2025</t>
  </si>
  <si>
    <t>CVM/GGP/GPM/EL CALLAO/AE/00/07/03/2025</t>
  </si>
  <si>
    <t>CVM/GP/P/007/2025</t>
  </si>
  <si>
    <t>ITRSO/F/SAI/007/2025</t>
  </si>
  <si>
    <t>APORTE CORRESPONDIENTE AL ACTA CVM/GP/P/008/2025</t>
  </si>
  <si>
    <t>V27112776</t>
  </si>
  <si>
    <t>ANDRES NUÑEZ</t>
  </si>
  <si>
    <t>CVM/GGP/GPM/EL CALLAO/AE/0011/03/2025</t>
  </si>
  <si>
    <t>CVM/GP/P/008/2025</t>
  </si>
  <si>
    <t>ITRSO/F/SAI/008/2025</t>
  </si>
  <si>
    <t>CVM/GGP/GPM/EL CALLAO/AE/0012/03/2025</t>
  </si>
  <si>
    <t>CVM/GP/P/002/2025</t>
  </si>
  <si>
    <t>ITRSO/F/CORM/002/2025</t>
  </si>
  <si>
    <t>ENERO</t>
  </si>
  <si>
    <t>ITRSO/F/CVM/ARM/009/2025</t>
  </si>
  <si>
    <t>APORTE CORRESPONDIENTE AL ACTA CVM-GP-P-009/2025, PENDIENTE 25,33.</t>
  </si>
  <si>
    <t>CVM/GGP/GPM/EL CALLAO/AE/0055/02/2025</t>
  </si>
  <si>
    <t>ITRSO/F/AG/009/2025</t>
  </si>
  <si>
    <t>FEBRERO</t>
  </si>
  <si>
    <t>APORTE CORRESPONDIENTE A LAS ACTAS CVM-GP-P-021 AL 023. PENDIENTE 220,43 g.</t>
  </si>
  <si>
    <t>CVM/GGP/GPM/EL CALLAO/AE/0049/02/2025</t>
  </si>
  <si>
    <t>V31329987</t>
  </si>
  <si>
    <t>MISAEL ASTUDILLO</t>
  </si>
  <si>
    <t>CVM/GP/P/023/2025</t>
  </si>
  <si>
    <t>ITRSO/F/CPAMT/023/2025</t>
  </si>
  <si>
    <t>APORTE CORRESPONDIENTE A LAS ACTAS CVM-GP-P-026 AL 028. .</t>
  </si>
  <si>
    <t>CVM/GGP/GPM/EL CALLAO/AE/0004/12/2024</t>
  </si>
  <si>
    <t>CVM/GP/P/026/2025</t>
  </si>
  <si>
    <t>ITRSO/F/CPAMT/026/2025</t>
  </si>
  <si>
    <t>CVM/GGP/GPM/EL CALLAO/AE/0003/03/2025</t>
  </si>
  <si>
    <t>CVMGP/P/0012/2025</t>
  </si>
  <si>
    <t>ITRSO/F/ILL/0012/2025</t>
  </si>
  <si>
    <t>APORTE DE LAS ACTAS DEL 016 A LA 024/25.</t>
  </si>
  <si>
    <t>CVM/GGP/GPM/EL CALLAO/AE/0049/03/2025</t>
  </si>
  <si>
    <t>V14968927</t>
  </si>
  <si>
    <t>ULYMAR CENTENO</t>
  </si>
  <si>
    <t>CVMGP/P/024/2025</t>
  </si>
  <si>
    <t>ITRSO/F/GV/024/2025</t>
  </si>
  <si>
    <t>EL MIAMO (EL ROSCIO)</t>
  </si>
  <si>
    <t>goldtexvenezuelaca@gmail.com</t>
  </si>
  <si>
    <t>0424-6344490</t>
  </si>
  <si>
    <t>V5832587</t>
  </si>
  <si>
    <t>ALVARO RAMIREZ</t>
  </si>
  <si>
    <t>GOLDTEX DE VENEZUELA, C.A.</t>
  </si>
  <si>
    <t>J302659892</t>
  </si>
  <si>
    <t>ITRSO/F/CVM/ARM/011/2025</t>
  </si>
  <si>
    <t>APORTE CORRESPONDIENTE A LAS ACTAS CVM-GP-P-011 Y 012.</t>
  </si>
  <si>
    <t>CVM/GGP/GPM/EL CALLAO/AE/0034/03/2025</t>
  </si>
  <si>
    <t>V26244151</t>
  </si>
  <si>
    <t>NEIBER NARVAEZ</t>
  </si>
  <si>
    <t>CVM/GP/P/011/2025</t>
  </si>
  <si>
    <t>ITRSO/F/AG/011/2025</t>
  </si>
  <si>
    <t>APORTE CORRESPONDIENTE A LAS ACTAS CVM-GP-P-0231 AL 033. ACTA CVM/GGP/GPM/EL CALLAO/AE/0032/03/2025</t>
  </si>
  <si>
    <t>CVM/GGP/GPM/EL CALLAO/AE/0032/03/2025</t>
  </si>
  <si>
    <t>CVM/GP/P/031/2025</t>
  </si>
  <si>
    <t>ITRSO/F/CPAMT/031/2025</t>
  </si>
  <si>
    <t>CVM/GGP/GPM/EL CALLAO/AE/0024/03/2025</t>
  </si>
  <si>
    <t>CVMGP/P/0015/2025</t>
  </si>
  <si>
    <t>ITRSO/F/ILL/0015/2025</t>
  </si>
  <si>
    <t>CVM/GGP/GPM/EL CALLAO/AE/0009/03/2025</t>
  </si>
  <si>
    <t>CVMGP/P/0016/2025</t>
  </si>
  <si>
    <t>ITRSO/F/ILL/0016/2025</t>
  </si>
  <si>
    <t>CVM/GGP/GPM/UPATA/AE/98/03/2025</t>
  </si>
  <si>
    <t>V20957517</t>
  </si>
  <si>
    <t>LUIS MATA</t>
  </si>
  <si>
    <t>ITRSO/F/ISTP/009/2025</t>
  </si>
  <si>
    <t>APORTE CORRESPONDIENTE AL ACTA CVMGP/P/005/2025</t>
  </si>
  <si>
    <t>CVM/GGP/GPM/EL CALLAO/AE/0026/03/2025</t>
  </si>
  <si>
    <t>CVMGP/P/005/2025</t>
  </si>
  <si>
    <t>ITRSO/F/LPG2023/005/2025</t>
  </si>
  <si>
    <t>ARRIME CORRESPONDIENTE AL ACTA ITRSO/F/SSVS/008/2025</t>
  </si>
  <si>
    <t>CVM/GGP/GPM/EL DORADO/AE/0008/03/2025</t>
  </si>
  <si>
    <t>ITRSO/F/SSVS/008/2025</t>
  </si>
  <si>
    <t>V-14.119.515</t>
  </si>
  <si>
    <t>V11598215</t>
  </si>
  <si>
    <t>CVM/GGP/GPM/EL CALLAO/AE/06/03/2025</t>
  </si>
  <si>
    <t>V28161787</t>
  </si>
  <si>
    <t>JOHNALFRED TARRIDO</t>
  </si>
  <si>
    <t>ITRSO/F/CFX/001/2024</t>
  </si>
  <si>
    <t>INOPERATIVA</t>
  </si>
  <si>
    <t>INCREIBLE VII (ROSCIO)</t>
  </si>
  <si>
    <t>corporacionfenix2024@gmail.com</t>
  </si>
  <si>
    <t>0414-52888635</t>
  </si>
  <si>
    <t>V12534090/V20164774/V18139161</t>
  </si>
  <si>
    <t>MIGUEL RAMON RAMIREZ SUAREZ (Presidente) LUIS MIGUEL SANCHEZ CABRERA (Vicepresidente) DIMAS JOSE RON RODRIGUEZ) Director</t>
  </si>
  <si>
    <t>CORPORACIÓN FENIX METALES, C.A.</t>
  </si>
  <si>
    <t>J504923451</t>
  </si>
  <si>
    <t>DICIEMBRE</t>
  </si>
  <si>
    <t>CVM/GGP/GPM/EL CALLAO/AE/0019/03/2025</t>
  </si>
  <si>
    <t>CVM/GP/P/028/2025</t>
  </si>
  <si>
    <t>ITRSO/F/CPAMT/028/2025</t>
  </si>
  <si>
    <t>CVM/GGP/GPM/EL CALLAO/AE/0018/03/2025</t>
  </si>
  <si>
    <t>CVMGP/P/0014/2025</t>
  </si>
  <si>
    <t>ITRSO/F/ILL/0014/2025</t>
  </si>
  <si>
    <t>CVM/GGP/GPM/EL CALLAO/AE/0014/03/2025</t>
  </si>
  <si>
    <t>ITRSO/F/LPG2023/004/2025</t>
  </si>
  <si>
    <t>ARRIME CORRESPONDIENTE AL ACTA ITRSO/F/SSVS/007/2025</t>
  </si>
  <si>
    <t>V14621113</t>
  </si>
  <si>
    <t>JOSE VALDEZ</t>
  </si>
  <si>
    <t>CVM/GGP/GPM/EL DORADO/AE/0007/11/03/2025</t>
  </si>
  <si>
    <t>ITRSO/F/SSVS/007/2025</t>
  </si>
  <si>
    <t>CVM/GGP/GPM/EL CALLAO/AE/0004/03/2025</t>
  </si>
  <si>
    <t>CVMGP/P/0013/2025</t>
  </si>
  <si>
    <t>ITRSO/F/ILL/0013/2025</t>
  </si>
  <si>
    <t>La acta de SENAFIM tiene error en la barra 3 Martha Teresa</t>
  </si>
  <si>
    <t>APORTE CORRESPONDIENTE A LAS ACTAS CVM-GP-P-023 AL 026. .</t>
  </si>
  <si>
    <t>V31329897</t>
  </si>
  <si>
    <t>CVM/GP/P/024/2025</t>
  </si>
  <si>
    <t>ITRSO/F/CPAMT/024/2025</t>
  </si>
  <si>
    <t>CVM/GGP/GPM/EL CALLAO/AE/0052/02/2025</t>
  </si>
  <si>
    <t>ITRSO/F/MLC/005/2025</t>
  </si>
  <si>
    <t>LOS CABALLOS (EL CALLAO)</t>
  </si>
  <si>
    <t>Minera.loscaballos@gmail.com</t>
  </si>
  <si>
    <t>0414-9364209</t>
  </si>
  <si>
    <t>V9864835 V8544641</t>
  </si>
  <si>
    <t>ISAIT GEREMIAS MARCANO/IRENE DEL CARMEN EVANS</t>
  </si>
  <si>
    <t>MINERA LOS CABALLOS, C.A.</t>
  </si>
  <si>
    <t>J411104418</t>
  </si>
  <si>
    <t>APORTE CORRESPONDIENTE AL ACTA CVM-GP-P-006-2025.</t>
  </si>
  <si>
    <t>CVM/GGP/GPM/EL CALLAO/AE/0050/02/2025</t>
  </si>
  <si>
    <t>V26829211</t>
  </si>
  <si>
    <t>FRANCHESKA NATERA</t>
  </si>
  <si>
    <t>ITRSO/F/MIP/006/2025</t>
  </si>
  <si>
    <t>ARRIME CORRESPONDIENTE AL ACTA ITRSO/F/SSVS/006/2025</t>
  </si>
  <si>
    <t>CVM/GGP/GPM/EL DORADO/AE/0006/01/03/2025</t>
  </si>
  <si>
    <t>V12051807</t>
  </si>
  <si>
    <t>MIRNA ALVAREZ</t>
  </si>
  <si>
    <t>ITRSO/F/SSVS/006/2025</t>
  </si>
  <si>
    <t>FUNDICIÓN ITRSO/F/CORM/010/2025.</t>
  </si>
  <si>
    <t>CVM/GGP/GPM/EL CALLAO/AE/033/03/2025</t>
  </si>
  <si>
    <t>CVM/GP/P/010/2025</t>
  </si>
  <si>
    <t>ITRSO/F/CORM/010/2025</t>
  </si>
  <si>
    <t>CVM/GGP/GPM/EL CALLAO/AE/0031/03/2025</t>
  </si>
  <si>
    <t>V15781029</t>
  </si>
  <si>
    <t>ERNESTO OBREGON</t>
  </si>
  <si>
    <t>ITRSO/F/GM1515/009/2025</t>
  </si>
  <si>
    <t>APORTE CORRESPONDIENTE AL ACTA ITRSO/F/L1SG/022-2025</t>
  </si>
  <si>
    <t>CVM/GGP/GPM/EL CALLAO/AE/23/03/2024</t>
  </si>
  <si>
    <t>CVMGP/P/022/2025</t>
  </si>
  <si>
    <t>ITRSO/F/L1SG/022/2025</t>
  </si>
  <si>
    <t>CVM/GGP/GPM/EL CALLAO/AE/0030/03/2025</t>
  </si>
  <si>
    <t>ITRSO/F/TSP/005/2025</t>
  </si>
  <si>
    <t>spterritorium@gmail.com</t>
  </si>
  <si>
    <t>0412-0171322/ 0212-9619332/ 0416-4207251/ 0426-5164783</t>
  </si>
  <si>
    <t>V17653616 / V6844473</t>
  </si>
  <si>
    <t>JOHANS IVANOVIC BASTIDAS/CLAUDIA GUTIERREZ RODRIGUEZ (Directores)</t>
  </si>
  <si>
    <t>TERRITORIUM S.P., C.A.</t>
  </si>
  <si>
    <t>J408649543</t>
  </si>
  <si>
    <t>APORTE CORRESPONDIENTE AL ACTA CVM/CP/P/007/2025.</t>
  </si>
  <si>
    <t>CVM/GGP/GPM/EL CALLAO/AE/0013/03/2025</t>
  </si>
  <si>
    <t>ITRSO/F/ACMMRR/007/2025</t>
  </si>
  <si>
    <t>CVM/GGP/GPM/EL CALLAO/AE/0021/03/2025</t>
  </si>
  <si>
    <t>ITRSO/F/AEEP/008/2025</t>
  </si>
  <si>
    <t>CVM/GGP/GPM/EL CALLAO/AE/0022/03/2025</t>
  </si>
  <si>
    <t>ITRSO/F/AG/010/2025</t>
  </si>
  <si>
    <t>CVM/GGP/GPM/EL CALLAO/AE/0009/032025</t>
  </si>
  <si>
    <t>ITRSO/F/AURUM/009/2025</t>
  </si>
  <si>
    <t>CVM/GGP/GPM/EL CALLAOAE/0016/03/2025</t>
  </si>
  <si>
    <t>ITRO/F/CVMLV/006/2025</t>
  </si>
  <si>
    <t>NEIVER NARVAEZ</t>
  </si>
  <si>
    <t>ITRSO/F/TSP/004/2025</t>
  </si>
  <si>
    <t>CVM/GGP/GPM/EL CALLAO/AE/0056/02/2025</t>
  </si>
  <si>
    <t>ITRO/F/CVMSB/009/2025</t>
  </si>
  <si>
    <t>CVM/GGP/GPM/EL CALLAO/AE/0027/03/2025</t>
  </si>
  <si>
    <t>ITRO/F/CVMSB/011/2025</t>
  </si>
  <si>
    <t>CVM/GGP/GPM/EL CALLAO/AE/0025/03/2025</t>
  </si>
  <si>
    <t>ITRSO/F/INTAC/009/2025</t>
  </si>
  <si>
    <t>ITRO/F/CVMSB/010/2025</t>
  </si>
  <si>
    <t>CVM/GGP/GPM/EL CALLAO/AE/0015/03/2025</t>
  </si>
  <si>
    <t>ITRSO/F/INTAC/008/2025</t>
  </si>
  <si>
    <t>CVM/GGP/GPM/UPATA/AE/08/02/2025</t>
  </si>
  <si>
    <t>ITRSO/F/ISTP/008/2025</t>
  </si>
  <si>
    <t>APORTE CORRESPONDIENTE AL ACTA CVM-CP-P-008-2025. 
 PENDIENTE 469,88 g.</t>
  </si>
  <si>
    <t>CVM/GGP/GPM/EL CALLAO/AE/0051/02/2025</t>
  </si>
  <si>
    <t>ITRSO/F/AURUM/008/2025</t>
  </si>
  <si>
    <t>CVM/GGP/GPM/EL CALLAO/AE/0053/02/2025</t>
  </si>
  <si>
    <t>ITRO/F/CVMLV/005/2025</t>
  </si>
  <si>
    <t>PAGO CORRESPONDIENTE AL ACTA N° CVM/P/007/2025</t>
  </si>
  <si>
    <t>CVM/GGP/GPM/EL CALLAO/AE/001/03/2025</t>
  </si>
  <si>
    <t>ITRSO/F/INTAC/007/2025</t>
  </si>
  <si>
    <t xml:space="preserve">DISTRIBUCCIÓN BARRA FINAL </t>
  </si>
  <si>
    <t>OBSERVACION</t>
  </si>
  <si>
    <t>N° DE BARRA</t>
  </si>
  <si>
    <t>DIFERENCIA</t>
  </si>
  <si>
    <t xml:space="preserve">PESO DE LA BARRA </t>
  </si>
  <si>
    <t>No PRECINTO</t>
  </si>
  <si>
    <t>PESO BRUTO ACTA (GR)</t>
  </si>
  <si>
    <t>LEY/ GR</t>
  </si>
  <si>
    <t>PESO FINO  GR</t>
  </si>
  <si>
    <t xml:space="preserve">№ DE ACTA DE FUNDICION   2da </t>
  </si>
  <si>
    <t xml:space="preserve">FECHA FUNDICIÓN  2da </t>
  </si>
  <si>
    <t xml:space="preserve">OBSERVACIONES </t>
  </si>
  <si>
    <t>DEUDA DEL MES</t>
  </si>
  <si>
    <t>C.I. DEL  PERSONAL QUE APARECE EN ACTA DE ARRIME</t>
  </si>
  <si>
    <t>PERSONAL DE  LA CVM QUE APARECE EN ACTA DE ARRIME</t>
  </si>
  <si>
    <t>PROMEDIO LEY3</t>
  </si>
  <si>
    <t>ARRIME PESO FINO GRS</t>
  </si>
  <si>
    <t>ARRIME PESO BRUTO GRS</t>
  </si>
  <si>
    <t>№ DE ACTA DE ARRIME</t>
  </si>
  <si>
    <t xml:space="preserve">CORRELATIVO AUXILIAR </t>
  </si>
  <si>
    <t xml:space="preserve">FECHA DE ARRIME </t>
  </si>
  <si>
    <t>DIFERENCIA AF-AC</t>
  </si>
  <si>
    <t>PESO SEGÚN ACTA COBRANZA GRS</t>
  </si>
  <si>
    <t>C.I. DEL FUNCIONARIO DE PLANTA CVM2</t>
  </si>
  <si>
    <t>FUNCIONARIO  QUE ELABORA ACTA DE COBRANZA</t>
  </si>
  <si>
    <t>№ ACTA COBRANZA</t>
  </si>
  <si>
    <t>FECHA DE ACTA DE CORANZA</t>
  </si>
  <si>
    <t>PROMEDIO LEY</t>
  </si>
  <si>
    <t>TOTAL DE FINO FUNDIDO (g)</t>
  </si>
  <si>
    <t xml:space="preserve">PARTICIPACIÓN </t>
  </si>
  <si>
    <t>TOTAL DE BRUTO FUNDIDO (g)</t>
  </si>
  <si>
    <t>C.I. DEL FUNCIONARIO DE PLANTA CVM</t>
  </si>
  <si>
    <t>FUNCIONARIO DE PLANTA CVM</t>
  </si>
  <si>
    <t>FECHA DE FUNDICIÓN</t>
  </si>
  <si>
    <t># ACTA DE FUNDICIÓN</t>
  </si>
  <si>
    <t>MONTO ESTIMADO SEGÚN ELUCIÓN (g)</t>
  </si>
  <si>
    <t>№ DE MOLINOS</t>
  </si>
  <si>
    <t xml:space="preserve"> CRONOGRAMA DE FUNDICIÓN </t>
  </si>
  <si>
    <t>№ DE LINEAS</t>
  </si>
  <si>
    <t xml:space="preserve">POSEEN MINAS </t>
  </si>
  <si>
    <t>ESTATUS</t>
  </si>
  <si>
    <t xml:space="preserve">SECTOR </t>
  </si>
  <si>
    <t>CORREO</t>
  </si>
  <si>
    <t>TELÉFONO</t>
  </si>
  <si>
    <t>CÉDULA DE IDENTIDAD</t>
  </si>
  <si>
    <t>REPRESENTANTE LEGAL</t>
  </si>
  <si>
    <t>ALIANZA</t>
  </si>
  <si>
    <t>RIF</t>
  </si>
  <si>
    <t>AÑO</t>
  </si>
  <si>
    <t>MES</t>
  </si>
  <si>
    <t>Detalles de ARRIME DE LA PRODUCCIÓN DEL MES gr</t>
  </si>
  <si>
    <t>N°</t>
  </si>
  <si>
    <t xml:space="preserve">RIF/CEDULA DE IDENTIDAD </t>
  </si>
  <si>
    <t xml:space="preserve">NOMBRE DE LA SOCIEDAD MERCANTIL/PERSONA NATURAL </t>
  </si>
  <si>
    <t>SECTOR</t>
  </si>
  <si>
    <t>N° ACTA DE ARRIME</t>
  </si>
  <si>
    <t>FECHA DE ARRIME</t>
  </si>
  <si>
    <t>MONTO ARRIME PESO BRUTO</t>
  </si>
  <si>
    <t>N° ACTA DE LA 2DA FUNDICIÓN ASOCIADA AL ARRIME</t>
  </si>
  <si>
    <t xml:space="preserve">FECHA ACTA DE 2DA FUNDICIÓN </t>
  </si>
  <si>
    <t>J316589617</t>
  </si>
  <si>
    <t>AGROMINERA B.O.G., C.A.</t>
  </si>
  <si>
    <t>CVM-GGP-GPM-ELCALLAO-AE-000-42-02-2025</t>
  </si>
  <si>
    <t>J411075949</t>
  </si>
  <si>
    <t>AGROMINERA CALEIVIS 2018, C.A.</t>
  </si>
  <si>
    <t>TUMEREMO</t>
  </si>
  <si>
    <t>CVM-GGP-GPM-TUMEREMO-AE-000-27-02-2025</t>
  </si>
  <si>
    <t>J411685879</t>
  </si>
  <si>
    <t>AGROMINERA ECOLOGICA MULTI GOLD, C.A.</t>
  </si>
  <si>
    <t>CVM-GGP-GPM-ELCALLAO-AE-000-39-02-2025</t>
  </si>
  <si>
    <t>J411069604</t>
  </si>
  <si>
    <t>AGROMINERA LANDO, C.A.</t>
  </si>
  <si>
    <t>CVM-GGP-GPM-TUMEREMO-AE-000-28-02-2025</t>
  </si>
  <si>
    <t>J500230095</t>
  </si>
  <si>
    <t>CORPORACION IDEAS DEL SUR, C.A.</t>
  </si>
  <si>
    <t>CVM-GGP-GPM-ELCALLAO-AE-000-47-02-2025</t>
  </si>
  <si>
    <t>J501363374</t>
  </si>
  <si>
    <t>CORPORACION MALEJANSO, C.A.</t>
  </si>
  <si>
    <t>CVM-GGP-GPM-ELCALLAO-AE-000-40-02-2025</t>
  </si>
  <si>
    <t>27-02-2025</t>
  </si>
  <si>
    <t>J500446764</t>
  </si>
  <si>
    <t>CORPORACION METALLUM, C.A</t>
  </si>
  <si>
    <t>CVM-GGP-GPM-ELCALLAO-AE-000-46-02-2025</t>
  </si>
  <si>
    <t>J413211491</t>
  </si>
  <si>
    <t>CORPORACION MINERA ATLANTIDA, C.A.</t>
  </si>
  <si>
    <t>CVM-GGP-GPM-TUMEREMO/GUAYANAESEQUIBA-AE-000-27-02-2025</t>
  </si>
  <si>
    <t>J502656162</t>
  </si>
  <si>
    <t>CORPORACION MINERALES DEL SUR, C.A.</t>
  </si>
  <si>
    <t>UPATA</t>
  </si>
  <si>
    <t>CVM-GGP-GPM-UPATA--AE-000/ /-2025</t>
  </si>
  <si>
    <t>J500232462</t>
  </si>
  <si>
    <t>CORPORACION MINERALIUM, C.A.</t>
  </si>
  <si>
    <t>CVM-GGP-GPM-ELCALLAO-AE-000-41-02-2025</t>
  </si>
  <si>
    <t>J411033740</t>
  </si>
  <si>
    <t>EL KING DE LA INVERSION DEL GOLD</t>
  </si>
  <si>
    <t>CVM-GGP-GPM-ELCALLAO-AE-000-37-02-2025</t>
  </si>
  <si>
    <t>J500808577</t>
  </si>
  <si>
    <t>EXPLORACIONES MINERAS PARIAGUAN, C.A</t>
  </si>
  <si>
    <t>CVM-GGP-GPM-ELCALLAO-AE-000-44-02-2025</t>
  </si>
  <si>
    <t>4625416</t>
  </si>
  <si>
    <t>FREDDY CARRION</t>
  </si>
  <si>
    <t>CVM-GGP-GPM-ELCALLAO-AE-000-45-02-2025</t>
  </si>
  <si>
    <t>28-02-2025</t>
  </si>
  <si>
    <t>J411588253</t>
  </si>
  <si>
    <t>INVERSIONES AGROMINERA LA PROMESA, C.A.</t>
  </si>
  <si>
    <t>20883343</t>
  </si>
  <si>
    <t>LEANDRO MUÑOZ</t>
  </si>
  <si>
    <t>CVM-GGP-GPM-ELCALLAO-AE-000-38-27-02-2025</t>
  </si>
  <si>
    <t>19268567</t>
  </si>
  <si>
    <t>MINA MI POCHITO</t>
  </si>
  <si>
    <t>CVM-GGP-GPM-UPATA-AE-00/ /2025</t>
  </si>
  <si>
    <t>17779200</t>
  </si>
  <si>
    <t>MOLINO LA PASTORA</t>
  </si>
  <si>
    <t>CVM-GPM-UPATA-AE-00/ /2025</t>
  </si>
  <si>
    <t>9903204</t>
  </si>
  <si>
    <t xml:space="preserve">MOLINOS MIGUEL </t>
  </si>
  <si>
    <t>GUASIPATI</t>
  </si>
  <si>
    <t>CVM-GGP-GPM-GUASIPATI-AE-28-02-202</t>
  </si>
  <si>
    <t>J305814066</t>
  </si>
  <si>
    <t>PEQUEÑA MINERIA APLICADA, C.A. (PEMACA)</t>
  </si>
  <si>
    <t>CVM-GGP-GPM-ELCALLAO-AE-000-43-02-2025</t>
  </si>
  <si>
    <t>J411203750</t>
  </si>
  <si>
    <t>AGROMINERA HD2, C.A.</t>
  </si>
  <si>
    <t>CVM-GGP-GPM-ELCALLAO-AE-000-03-03-2025</t>
  </si>
  <si>
    <t>J501932930</t>
  </si>
  <si>
    <t xml:space="preserve">ANALISIS LAS CLARITAS 2021, C.A. </t>
  </si>
  <si>
    <t>CVM-GGP-GPM-ELCALLAO-AE-000-02-03-2025-2025</t>
  </si>
  <si>
    <t>03-03-2025</t>
  </si>
  <si>
    <t>J503217880</t>
  </si>
  <si>
    <t>ASOCIACIÓN AGRO-MINERA DE GUARICHE</t>
  </si>
  <si>
    <t>EL MANTECO</t>
  </si>
  <si>
    <t>CVM-GPM-MANTECO-AE-0001/MAR/2025</t>
  </si>
  <si>
    <t>J32216549</t>
  </si>
  <si>
    <t>ASOCIACION COOPERATIVA MINERA LA ESPERANZA 798, RL, C.A</t>
  </si>
  <si>
    <t>CVM-GGP-GPM-TUMEREMO/GUAYANAESEQUIBA-AE-000-01-03-2025</t>
  </si>
  <si>
    <t>01-03-2025</t>
  </si>
  <si>
    <t>J308410039</t>
  </si>
  <si>
    <t>ASOCIPEMICA (BRIGADA FILON)  IMAD ZIDAN ABO</t>
  </si>
  <si>
    <t>CVM-GGP-GPM-ELCALLAO-AE-000-04-03-2025</t>
  </si>
  <si>
    <t>J502416269</t>
  </si>
  <si>
    <t>CORPORACION GOLDSUR, C.A.</t>
  </si>
  <si>
    <t>CVM-GGP-GPM-ELCALLAO-AE-000-01-03-2025</t>
  </si>
  <si>
    <t>J409701085</t>
  </si>
  <si>
    <t>EMPRESA MINERA SOCIALISTA JC, C.A</t>
  </si>
  <si>
    <t>05-03-2025</t>
  </si>
  <si>
    <t>23805253</t>
  </si>
  <si>
    <t>FRANCISCO SUCRE</t>
  </si>
  <si>
    <t>CVM-GGP-GPM-TUMEREMO/GUAYANAESEQUIBA-AE-000-02-03-2025</t>
  </si>
  <si>
    <t>02-03-2025</t>
  </si>
  <si>
    <t>J411400475</t>
  </si>
  <si>
    <t>INVERSIONES AGROMINERA EXPLORADORES CON RAY, C.A.</t>
  </si>
  <si>
    <t>CVM-GGP-GPM-GUASIPATI-AE-0001-05-03-2025</t>
  </si>
  <si>
    <t>J411711373</t>
  </si>
  <si>
    <t>INVERSIONES LA FORTALEZA 3030, C.A.</t>
  </si>
  <si>
    <t>CVM-GGP-GPM-MANTECO-AE-0002/MAR/2025</t>
  </si>
  <si>
    <t>J411760188</t>
  </si>
  <si>
    <t>INVERSIONES MINERA LA CIMA DEL ORO, C.A.</t>
  </si>
  <si>
    <t>CVM-GGP-GPM-GUASIPATI-AE-01/03/2025</t>
  </si>
  <si>
    <t>J411885975</t>
  </si>
  <si>
    <t>INVERSIONES SANTA ROSA 345, C.A.</t>
  </si>
  <si>
    <t>CVM-GGP-GPM-EL MANTECO-AE-0004-MAR-2025</t>
  </si>
  <si>
    <t>J411384046</t>
  </si>
  <si>
    <t>INVERSIONES TRIENIO TMO, C.A</t>
  </si>
  <si>
    <t>CVM-GGP-GPM-ELCALLAO-AE-000-105-03-2025</t>
  </si>
  <si>
    <t>25833137</t>
  </si>
  <si>
    <t>JOSE MARTINEZ</t>
  </si>
  <si>
    <t>CVM-GGP-GPM-TUMEREMO/GUAYANAESEQUIBA-AE-000-04-03-2025</t>
  </si>
  <si>
    <t>04-03-2025</t>
  </si>
  <si>
    <t>11171280</t>
  </si>
  <si>
    <t>MELECIO SUAREZ</t>
  </si>
  <si>
    <t>CVM-GGP-GPM-TUMEREMO/GUAYANAESEQUIBA-AE-000-03-03-2025</t>
  </si>
  <si>
    <t>J411784320</t>
  </si>
  <si>
    <t>METALES GUARICHE, C.A.</t>
  </si>
  <si>
    <t>CVM-GGP-GPM-MANTECO-AE-0003/MAR/2025</t>
  </si>
  <si>
    <t>28701555</t>
  </si>
  <si>
    <t>MOLINO ALEJANDRIA GOLD</t>
  </si>
  <si>
    <t xml:space="preserve">EL DORADO </t>
  </si>
  <si>
    <t>CVM-GGP-GPM-DORADO-AE-000027 01-03-2025</t>
  </si>
  <si>
    <t>22711005</t>
  </si>
  <si>
    <t>MOLINO COME MONO-MINA NUEVO JERUSALEN</t>
  </si>
  <si>
    <t>CVM-GGP-GPM-UPATA-AE-000/ /</t>
  </si>
  <si>
    <t>18505747</t>
  </si>
  <si>
    <t>MOLINOS EL GALLO</t>
  </si>
  <si>
    <t>CVM-GGP-GPM-DORADO-AE-000/30/ /2025</t>
  </si>
  <si>
    <t>J5011354154</t>
  </si>
  <si>
    <t>MOLINOS HERMANOS DIAMONT, C.A</t>
  </si>
  <si>
    <t>CVM-GGP-GPM-GUASIPATI-AE-02  04/03/2025</t>
  </si>
  <si>
    <t>13017423</t>
  </si>
  <si>
    <t>MOLINOS PLANTA ROJA</t>
  </si>
  <si>
    <t>CVM-GGP-GPM-DORADO-AE-00028/01/03/2025</t>
  </si>
  <si>
    <t>J505614452</t>
  </si>
  <si>
    <t>PROYECMYGA</t>
  </si>
  <si>
    <t>CVM-GGP-GPM-TUMEREMO/GUAYANAESEQUIBA-AE-000-05-03-2025</t>
  </si>
  <si>
    <t>J411045039</t>
  </si>
  <si>
    <t>RICHARD GOLD, C.A.</t>
  </si>
  <si>
    <t>CVM-GGP-GPM-DORADO-AE-000-KM88-29    04-03-2025</t>
  </si>
  <si>
    <t xml:space="preserve"> ITRSO/F/CVM/ARM/009/2025</t>
  </si>
  <si>
    <t>A.M. CONTINENTAL, C.A.</t>
  </si>
  <si>
    <t>CVM-GGP-GPM-UPATA-ELMANTECO-AE-0006/03/2025</t>
  </si>
  <si>
    <t>CVM-GGP-GPM-TUMEREMO-AE-00010-03-2025</t>
  </si>
  <si>
    <t>ALAN ORTEGA</t>
  </si>
  <si>
    <t>CVM-GGP-GPM-ELCALLAO-AE-000-20-03-2025</t>
  </si>
  <si>
    <t>12-03-2025</t>
  </si>
  <si>
    <t>CVM-GPM-MANTECO-AE-0007/MAR/2025</t>
  </si>
  <si>
    <t>CERRO AZUL GOLD, C.A.</t>
  </si>
  <si>
    <t>CVM-GGP-GPM-GUASIPATI-AE-000-10/03/2025</t>
  </si>
  <si>
    <t>10-03-2025</t>
  </si>
  <si>
    <t>CORPORACION LMJ, C.A.</t>
  </si>
  <si>
    <t>CVM-GGP-GPM-ELMANTECO-AE-000-05-MAR-2025</t>
  </si>
  <si>
    <t>CVM-GGP-GPM-ELMANTECO-AE-000-06-MAR-2025</t>
  </si>
  <si>
    <t>DENNYS BASTARDO</t>
  </si>
  <si>
    <t>CVM-GGP-GPM-TUMEREMO/GUAYANAESEQUIBA-AE-000-11-03-2025</t>
  </si>
  <si>
    <t>11-03-2025</t>
  </si>
  <si>
    <t>GEOVANNY RODRIGUEZ</t>
  </si>
  <si>
    <t>CVM-GGP-GPM-ELCALLAO-AE-000-19-03-2025</t>
  </si>
  <si>
    <t>GOBERNACIÓN DEL ESTADO  LARA/EMPRESA DE MINERALES ESTRATÉGICOS RESERVADOS LARA – EMERLARA, C.A.</t>
  </si>
  <si>
    <t>CVM-GGP-GPM-ELCALLAO-AE-000-07-03-2025</t>
  </si>
  <si>
    <t>INDUSTRIA VENEZOLANA DE MINERIA, C.A.</t>
  </si>
  <si>
    <t>CVM-GGP-GPM-ELCALLAO-AE-000-10-03-2025</t>
  </si>
  <si>
    <t>INDUSTRIAS AUDIT, C.A.</t>
  </si>
  <si>
    <t>CVM-GGP-GPM-ELCALLAO-AE-000-11-03-2025</t>
  </si>
  <si>
    <t>INVERSIONES AGROMINERA CRISANTEMO, C.A.</t>
  </si>
  <si>
    <t>CVM-GGP-GPM-TUMEREMO-AE-000-11-03-2025</t>
  </si>
  <si>
    <t>INVERSIONES AGROMINERA NUEVO CALLAO, C.A.</t>
  </si>
  <si>
    <t>CVM-GGP-GPM-TUMEREMO/GUAYANAESEQUIBA-AE-000-10-03-2025</t>
  </si>
  <si>
    <t>INVERSIONES AGROMINERA ROSA DE BOTANAMO, C.A.</t>
  </si>
  <si>
    <t>CVM-GGP-GPM-TUMEREMO-AE-000-10-03-2025</t>
  </si>
  <si>
    <t>CVM-GGP-GPM-MANTECO-AE-0008/MAR/2025</t>
  </si>
  <si>
    <t>INVERSIONES PIEDRA AZUL DE BELEN, C.A.</t>
  </si>
  <si>
    <t>CVM-GGP-GPM-ELCALLAO-AE-000-14-03-2025</t>
  </si>
  <si>
    <t>CVM-GGP-GPM-ELCALLAO-AE-000-13-03-2025</t>
  </si>
  <si>
    <t>07-03-2025</t>
  </si>
  <si>
    <t>LA BENDICION DE ADONAY 2020</t>
  </si>
  <si>
    <t>CVM-GGP-GPM-ELCALLAO-AE-000-16-03-2025</t>
  </si>
  <si>
    <t>CVM-GGP-GPM-ELCALLAO-AE-000-06-03-2025</t>
  </si>
  <si>
    <t>06-03-2025</t>
  </si>
  <si>
    <t>MAILET CAMPO</t>
  </si>
  <si>
    <t>CVM-GGP-GPM-MANTECO-AE-0009/MAR/2025</t>
  </si>
  <si>
    <t>METALES MATAGUARIPIA, C.A.</t>
  </si>
  <si>
    <t>MIGUEL LEDEZMA</t>
  </si>
  <si>
    <t>CVM-GGP-GPM-ELCALLAO-AE-000-15-03-2025</t>
  </si>
  <si>
    <t>09-03-2025</t>
  </si>
  <si>
    <t>MINERIA CARABOBO, C.A</t>
  </si>
  <si>
    <t>CVM-GGP-GPM-ELCALLAO-AE-000-08-03-2025</t>
  </si>
  <si>
    <t>CVM-GGP-GPM-ELCALLAO-AE-000-09-03-2025</t>
  </si>
  <si>
    <t>MINERIA HERMANOS BONALDE, C.A.</t>
  </si>
  <si>
    <t>CVM-GGP-GPM-ELCALLAO-AE-000-17-03-2025</t>
  </si>
  <si>
    <t xml:space="preserve">MOLINOS E INVERSIONES EL PARAISO </t>
  </si>
  <si>
    <t>CVM-GGP-GPM-ELCALLAO-AE-000-18-03-2025</t>
  </si>
  <si>
    <t>MOLINOS EN BENDICION</t>
  </si>
  <si>
    <t>CVM-GGP-GPM-DORADO-AE-00/ /-2025</t>
  </si>
  <si>
    <t>CVM-GGP-GPM-GUASIPATI-AE-0012-03-2025</t>
  </si>
  <si>
    <t>MOLINOS NUEVO MUNDO</t>
  </si>
  <si>
    <t>CVM-GGP-GPM-DORADO-AE-00031//2025</t>
  </si>
  <si>
    <t>OROGRIS C.A.</t>
  </si>
  <si>
    <t>CVM-GGP-GPM-DORADO-AE-000-33/12/03/2025</t>
  </si>
  <si>
    <t>PATRIDGOLD, CA</t>
  </si>
  <si>
    <t>KM88</t>
  </si>
  <si>
    <t>CVM-GGP-GPM-KM88-AE-0032-02-2025</t>
  </si>
  <si>
    <t>CVM-GGP-GPM-TUMEREMO/GUAYANAESEQUIBA-AE-000-12-03-2025</t>
  </si>
  <si>
    <t>RAFAEL FERRER</t>
  </si>
  <si>
    <t>CVM-GGP-GPM-TUMEREMO/GUAYANAESEQUIBA-AE-000-08-03-2025</t>
  </si>
  <si>
    <t>08-03-2025</t>
  </si>
  <si>
    <t>TERRA GOLD</t>
  </si>
  <si>
    <t xml:space="preserve">VERTICAL ADEL </t>
  </si>
  <si>
    <t>CVM-GGP-GPM-GUASIPATI-AE-11/03/2025</t>
  </si>
  <si>
    <t>VERTICAL ANDRIUS ARCIA</t>
  </si>
  <si>
    <t>CVM-GGP-GPM-GUASIPATI-AE-10/03/2025</t>
  </si>
  <si>
    <t>J410907819</t>
  </si>
  <si>
    <t>15522751</t>
  </si>
  <si>
    <t>J500198213</t>
  </si>
  <si>
    <t>J504200980</t>
  </si>
  <si>
    <t>18455575</t>
  </si>
  <si>
    <t>15902277</t>
  </si>
  <si>
    <t>G200131624</t>
  </si>
  <si>
    <t>J501431701</t>
  </si>
  <si>
    <t>J411576956</t>
  </si>
  <si>
    <t>J411892513</t>
  </si>
  <si>
    <t>J410838353</t>
  </si>
  <si>
    <t>J410983191</t>
  </si>
  <si>
    <t>J504079332</t>
  </si>
  <si>
    <t>J501516472</t>
  </si>
  <si>
    <t>14367580</t>
  </si>
  <si>
    <t>J502206566</t>
  </si>
  <si>
    <t>19127271</t>
  </si>
  <si>
    <t>J500152833</t>
  </si>
  <si>
    <t>J400793718</t>
  </si>
  <si>
    <t>J410816597</t>
  </si>
  <si>
    <t>15137305</t>
  </si>
  <si>
    <t>20543318</t>
  </si>
  <si>
    <t>J410686529</t>
  </si>
  <si>
    <t>J411788244</t>
  </si>
  <si>
    <t>286655930</t>
  </si>
  <si>
    <t>J411231232</t>
  </si>
  <si>
    <t>19728090</t>
  </si>
  <si>
    <t>J14505770</t>
  </si>
  <si>
    <t xml:space="preserve">  ITRSO/F/CVM/ARM/0010/2025</t>
  </si>
  <si>
    <t>CVM-GPM-MANTECO-AE-00010/MAR/2025</t>
  </si>
  <si>
    <t>11518434</t>
  </si>
  <si>
    <t>CARLOS CUSTODIO</t>
  </si>
  <si>
    <t>CVM-GGP-GPM-ELCALLAO-AE-000-26-03-2025</t>
  </si>
  <si>
    <t>19-03-2025</t>
  </si>
  <si>
    <t>J503704160</t>
  </si>
  <si>
    <t>CENTRO DE PRODUCCION DE ARENA LA JUSTICIA, C.A</t>
  </si>
  <si>
    <t>14-03-2025</t>
  </si>
  <si>
    <t>CVM-GGP-GPM-GUASIPATI-AE-000-19/03/2025</t>
  </si>
  <si>
    <t>C502392670</t>
  </si>
  <si>
    <t>CONCEJO COMUNAL AGROMINERO LOS ARENALES</t>
  </si>
  <si>
    <t>CVM-GGP-GPM-TUMEREMO/GUAYANAESEQUIBA-AE-000-18-03-2025</t>
  </si>
  <si>
    <t>CVM-GGP-GPM-TUMEREMO/GUAYANAESEQUIBA-AE-//2025</t>
  </si>
  <si>
    <t>CVM-GGP-GPM-TUMEREMO/GUAYANAESEQUIBA-AE-000-//-2025</t>
  </si>
  <si>
    <t>J411618578</t>
  </si>
  <si>
    <t>CORPORACION HNOS. WULLY, C.A</t>
  </si>
  <si>
    <t>CVM-GGP-GPM-ELCALLAO-AE-000-21-03-2025</t>
  </si>
  <si>
    <t>CVM-GGP-GPM-TUMEREMO/GUAYANAESEQUIBA-AE-000-15-03-2025</t>
  </si>
  <si>
    <t>18267135</t>
  </si>
  <si>
    <t xml:space="preserve">EMILIO CAÑA </t>
  </si>
  <si>
    <t>CVM-GGP-GPM-TUMEREMO/GUAYANAESEQUIBA-AE-00014  13-03-2025</t>
  </si>
  <si>
    <t>J411446149</t>
  </si>
  <si>
    <t>INDUSTRIA AGROMINERA DEL SUR, C.A</t>
  </si>
  <si>
    <t>CVM-GGP-GPM-GUASIPATI-AE-0020-03-2025</t>
  </si>
  <si>
    <t>J411529010</t>
  </si>
  <si>
    <t>INDUSTRIA MINERA LA FORTALEZA DE ORO, C.A.</t>
  </si>
  <si>
    <t>CVM-GGP-GPM-GUASIPATI-AE-0019-03-2025</t>
  </si>
  <si>
    <t>J411173541</t>
  </si>
  <si>
    <t>INVERSIONES AGROMINERA EL CATIRE, C.A.</t>
  </si>
  <si>
    <t>CVM-GGP-GPM-GUASIPATI-AE-00015-03-2025</t>
  </si>
  <si>
    <t>J41034561</t>
  </si>
  <si>
    <t>INVERSIONES AGROMINERA JF, C.A</t>
  </si>
  <si>
    <t>CVM-GGP-GPM-GUASIPATI-AE-18/03/2025</t>
  </si>
  <si>
    <t>18-03-2025</t>
  </si>
  <si>
    <t>CVM-GGP-GPM-MANTECO-AE-00011/MAR/2025</t>
  </si>
  <si>
    <t>21234699</t>
  </si>
  <si>
    <t>JULIAN MARQUEZ</t>
  </si>
  <si>
    <t>CVM-GGP-GPM-ELCALLAO-AE-000-25-03-2025</t>
  </si>
  <si>
    <t>17-03-2025</t>
  </si>
  <si>
    <t>27906827</t>
  </si>
  <si>
    <t>KATIUSKA FERNANDEZ</t>
  </si>
  <si>
    <t>CVM-GGP-GPM-TUMEREMO/GUAYANAESEQUIBA-AE-000-19-03-2025</t>
  </si>
  <si>
    <t>CVM-GGP-GPM-ELCALLAO-AE-000-22-03-2025</t>
  </si>
  <si>
    <t>CVM-GGP-GPM-MANTECO-AE-00012-03-2025</t>
  </si>
  <si>
    <t>13-03-2025</t>
  </si>
  <si>
    <t>J411116840</t>
  </si>
  <si>
    <t>MINERA MARANATHA, C.A.</t>
  </si>
  <si>
    <t>CVM-GGP-GPM-KM88-AE-00034-14-03-2025</t>
  </si>
  <si>
    <t>J401455920</t>
  </si>
  <si>
    <t>MOLINO AGROMINERA SAN RAMÓN 2018</t>
  </si>
  <si>
    <t>CVM-GGP-GPM-ELCALLAO-AE-000-23-03-2025</t>
  </si>
  <si>
    <t>J262255065</t>
  </si>
  <si>
    <t>MOLINOS TODOPODEROSO</t>
  </si>
  <si>
    <t>CVM-GGP-GPM-GUASIPATI-AE-17/03/2025</t>
  </si>
  <si>
    <t>20285889</t>
  </si>
  <si>
    <t>OSWER RIVAS</t>
  </si>
  <si>
    <t>CVM-GGP-GPM-ELCALLAO-AE-000-24-03-2025</t>
  </si>
  <si>
    <t>15-03-2025</t>
  </si>
  <si>
    <t xml:space="preserve"> ITRSO/F/CVM/ARM/0011/2025</t>
  </si>
  <si>
    <t>J412162730</t>
  </si>
  <si>
    <t>AGRO MINERA HOJA DE LATA SOL NACIENTE DEL ESEQUIBO I C.A</t>
  </si>
  <si>
    <t>CVM-GGP-GPM-TUMEREMO-AE-000-26-03-2025</t>
  </si>
  <si>
    <t>J412162713</t>
  </si>
  <si>
    <t>AGRO MINERA HOJA DE LATA SOL NACIENTE DEL ESEQUIBO II C.A</t>
  </si>
  <si>
    <t>CVM-GGP-GPM-ELCALLAO-AE-000-30-03-2025</t>
  </si>
  <si>
    <t>J411549975</t>
  </si>
  <si>
    <t>AGROMINERA DANIEL BERMÚDEZ, C.A.</t>
  </si>
  <si>
    <t>CVM-GGP-GPM-TUMEREMO-AE-000-22-02-2025</t>
  </si>
  <si>
    <t>CVM-GGP-GPM-ELCALLAO-AE-000-47-03-2025</t>
  </si>
  <si>
    <t>J411340288</t>
  </si>
  <si>
    <t>AGROMINERA JEEH HOJA DE LATA 2, C.A.</t>
  </si>
  <si>
    <t>CVM-GGP-GPM-TUMEREMO-AE-000-25-03-2025</t>
  </si>
  <si>
    <t>J411257931</t>
  </si>
  <si>
    <t>AGROMINERA MADERA DE ORO, C.A.</t>
  </si>
  <si>
    <t>CVM-GGP-GPM-TUMEREMO-AE-000-27-03-2025</t>
  </si>
  <si>
    <t>J411273120</t>
  </si>
  <si>
    <t>AGROMINERA PANCHA MAMA, C.A.</t>
  </si>
  <si>
    <t>CVM-GGP-GPM-TUMEREMO-AE-000-30-03-2025</t>
  </si>
  <si>
    <t>J411448192</t>
  </si>
  <si>
    <t>AGROMINERA SANTA BARBARA, C.A.</t>
  </si>
  <si>
    <t>CVM-GGP-GPM-GUASIPATI-AE-29/03/2025</t>
  </si>
  <si>
    <t>J500488564</t>
  </si>
  <si>
    <t>ARAGUATOS MINERAL COMPANY, C.A</t>
  </si>
  <si>
    <t>CVM-GGP-GPMR-DORADO-AE-000  30-03-2025</t>
  </si>
  <si>
    <t>30-03-2025</t>
  </si>
  <si>
    <t>CVM-GPM-MANTECO-AE-00018/MAR/2025</t>
  </si>
  <si>
    <t>CVM-GPM-MANTECO-AE-00013/MAR/2025</t>
  </si>
  <si>
    <t>ASOCIPEMICA (BRIGADA HAVILA)</t>
  </si>
  <si>
    <t>CVM-GGP-GPM-ELCALLAO-AE-000-45-03-2025</t>
  </si>
  <si>
    <t>ASOCIPEMICA (POZO 08) ANGEL FARFAN</t>
  </si>
  <si>
    <t>CVM-GGP-GPM-ELCALLAO-AE-000-41-03-2025</t>
  </si>
  <si>
    <t>ASOCIPEMICA (POZO 18) MARYULIS MARCANO</t>
  </si>
  <si>
    <t>CVM-GGP-GPM-ELCALLAO-AE-000-46-03-2025</t>
  </si>
  <si>
    <t>ASOCIPEMICA (VERTICAL) APOLINAL MARTINEZ POZO 21</t>
  </si>
  <si>
    <t>CVM-GGP-GPM-ELCALLAO-AE-000-51-03-2025</t>
  </si>
  <si>
    <t>CVM-GGP-GPM-UPATA-AE-00/ /-2025</t>
  </si>
  <si>
    <t>J500130716</t>
  </si>
  <si>
    <t>CORPORACION HUELLA 44, C.A.</t>
  </si>
  <si>
    <t>CVM-GGP-GPM-ELCALLAO-AE-000-57-03-2025</t>
  </si>
  <si>
    <t>31-03-2025</t>
  </si>
  <si>
    <t>CVM-GGP-GPM-ELCALLAO-AE-000-59-03-2025</t>
  </si>
  <si>
    <t>CVM-GGP-GPM-ELCALLAO-AE-000-52-03-2025</t>
  </si>
  <si>
    <t>28-03-2025</t>
  </si>
  <si>
    <t>CVM-GGP-GPM-ELCALLAO-AE-000-60-03-2025</t>
  </si>
  <si>
    <t>CVM-GGP-GPM-TUMEREMO/GUAYANAESEQUIBA-AE-000-21-03-2025</t>
  </si>
  <si>
    <t>CVM-GGP-GPM-ELCALLAO-AE-000-58-03-2025</t>
  </si>
  <si>
    <t>12430007</t>
  </si>
  <si>
    <t>CPA BOTALON</t>
  </si>
  <si>
    <t>CVM-GGP-GPM-UPATA-AE-000-///</t>
  </si>
  <si>
    <t>J501570078</t>
  </si>
  <si>
    <t>DERIVADOS GUAYANA 2021, C.A</t>
  </si>
  <si>
    <t>CVM-GGP-GPM-ELCALLAO-AE-000-49-03-2025</t>
  </si>
  <si>
    <t>27-03-2025</t>
  </si>
  <si>
    <t>J500923147</t>
  </si>
  <si>
    <t>ECO MINERA AUTANA 33, C.A</t>
  </si>
  <si>
    <t>CVM-GGP-GPM-ELCALLAO-AE-000-62-03-2025</t>
  </si>
  <si>
    <t>28778766</t>
  </si>
  <si>
    <t>EDGARDO CABELLO</t>
  </si>
  <si>
    <t>CVM-GGP-GPM-TUMEREMO/GUAYANAESEQUIBA-AE-000-25-03-2025</t>
  </si>
  <si>
    <t>25-03-2025</t>
  </si>
  <si>
    <t>CVM-GGP-GPM-ELCALLAO-AE-000-61-03-2025</t>
  </si>
  <si>
    <t>18013994</t>
  </si>
  <si>
    <t>ENRIQUE CAMINERO</t>
  </si>
  <si>
    <t>CVM-GGP-GPM-ELCALLAO-AE-000-44-26-03-2025</t>
  </si>
  <si>
    <t>12839489</t>
  </si>
  <si>
    <t>EUDIS ESCALONA</t>
  </si>
  <si>
    <t>CVM-GPM-CALLAO-AE-000/28-03-2025</t>
  </si>
  <si>
    <t>CVM-GGP-GPM-ELCALLAO-AE-000-55-03-2025</t>
  </si>
  <si>
    <t>GOLFIELDMIX (MINA PANAMA)</t>
  </si>
  <si>
    <t>CVM-GGP-GPM-ELCALLAO-AE-000-36-03-2025</t>
  </si>
  <si>
    <t>GOLFIELDMIX (MOLINO BREILEN)</t>
  </si>
  <si>
    <t>CVM-GGP-GPM-ELCALLAO-AE-000-33-03-2025</t>
  </si>
  <si>
    <t>GOLFIELDMIX (MOLINO FRANCISCO)</t>
  </si>
  <si>
    <t>CVM-GGP-GPM-ELCALLAO-AE-000-34-03-2025</t>
  </si>
  <si>
    <t>GOLFIELDMIX (MOLINO SANTIAGO)</t>
  </si>
  <si>
    <t>CVM-GGP-GPM-ELCALLAO-AE-000-35-03-2025</t>
  </si>
  <si>
    <t>J411669083/G200121220</t>
  </si>
  <si>
    <t>GRUPO DIAMOND 2023, C.A./LA COMPAÑÍA ANONIMA MILITAR DE INDUSTRIAS MINERAS, PETROLIFERAS Y DE GAS (CAMIMPEG), C.A.</t>
  </si>
  <si>
    <t>CVM-GGP-GPM-DORADO-AE-00035-06-03-2025</t>
  </si>
  <si>
    <t>J411642851</t>
  </si>
  <si>
    <t>INVERSIONES AGROMINERA EL CACAO, C.A.</t>
  </si>
  <si>
    <t>CVM-GGP-GPM-TUMEREMO-AE-000-31-03-2025</t>
  </si>
  <si>
    <t>CVM-GGP-GPM-GUASIPATI-AE-0001-25-03-2025</t>
  </si>
  <si>
    <t>J410914270</t>
  </si>
  <si>
    <t>INVERSIONES AGROMINERA FORESTAL YAGUARIN C-8, C.A.</t>
  </si>
  <si>
    <t>J411352543</t>
  </si>
  <si>
    <t>INVERSIONES AGROMINERA HELEN JAHELYN, C.A.</t>
  </si>
  <si>
    <t>CVM-GGP-GPM-TUMEREMO-AE-000-29-03-2025</t>
  </si>
  <si>
    <t>J501070989</t>
  </si>
  <si>
    <t>INVERSIONES DIVINA PASTORA, C.A</t>
  </si>
  <si>
    <t>CVM-GGP-GPM-ELCALLAO-AE-000-42-03-2025</t>
  </si>
  <si>
    <t>26-03-2025</t>
  </si>
  <si>
    <t>CVM-GGP-GPM-MANTECO-AE-00019/MAR/2025</t>
  </si>
  <si>
    <t>CVM-GGP-GPM-MANTECO-AE-00014/MAR/2025</t>
  </si>
  <si>
    <t>J500443358</t>
  </si>
  <si>
    <t>INVERSIONES LOS 3 DIVINOS PODERES</t>
  </si>
  <si>
    <t>CVM-GGP-GPM-ELCALLAO-AE-000-63-03-2025</t>
  </si>
  <si>
    <t>J411590290</t>
  </si>
  <si>
    <t>INVERSIONES MINERA EL REY DAVID, C.A.</t>
  </si>
  <si>
    <t>CVM-GGP-GPM-GUASIPATI-AE-27-03/2025</t>
  </si>
  <si>
    <t>27-032025</t>
  </si>
  <si>
    <t>CVM-GGP-GPM-GUASIPATI-AE-25/03/2025</t>
  </si>
  <si>
    <t>CVM-GGP-GPM-EL MANTECO-AE-00017-MAR-2025</t>
  </si>
  <si>
    <t>CVM-GGP-GPM-EL MANTECO-AE-00016-MAR-2025</t>
  </si>
  <si>
    <t>CVM-GGP-GPM-TUMEREMO/GUAYANAESEQUIBA-AE-000-26-03-2025</t>
  </si>
  <si>
    <t>8868379</t>
  </si>
  <si>
    <t>JUAN GOLLINO</t>
  </si>
  <si>
    <t>CVM-GPM-CALLAO-AE-000/27-03-2025</t>
  </si>
  <si>
    <t>CVM-GGP-GPM-ELCALLAO-AE-000-56-03-2025</t>
  </si>
  <si>
    <t>CVM-GGP-GPM-ELCALLAO-AE-000-31-03-2025</t>
  </si>
  <si>
    <t>22-03-2025</t>
  </si>
  <si>
    <t>24184070</t>
  </si>
  <si>
    <t>LUIS CUADRADO</t>
  </si>
  <si>
    <t>CVM-GGP-GPM-ELCALLAO-AE-000-54-03-2025</t>
  </si>
  <si>
    <t>J304009038</t>
  </si>
  <si>
    <t>MAQUINARIAS Y EQUIPOS DOBLE RR</t>
  </si>
  <si>
    <t>CVM-GGP-GPM-ELCALLAO-AE-000-53-03-2025</t>
  </si>
  <si>
    <t>CVM-GGP-GPM-MANTECO-AE-00020/MAR/2025</t>
  </si>
  <si>
    <t>CVM-GGP-GPM-MANTECO-AE-00015/MAR/2025</t>
  </si>
  <si>
    <t>22828243</t>
  </si>
  <si>
    <t>MILAGROS SOTO</t>
  </si>
  <si>
    <t>CVM-GPM-CALLAO-AE-000/40-03-2025</t>
  </si>
  <si>
    <t>CVM-GPM-CALLAO-AE-000/39-03-2025</t>
  </si>
  <si>
    <t>9912325</t>
  </si>
  <si>
    <t>MOLINO ANTONIO MORENO</t>
  </si>
  <si>
    <t>MOLINO MI POCHITO</t>
  </si>
  <si>
    <t>17542884</t>
  </si>
  <si>
    <t>MOLINO THE POWER</t>
  </si>
  <si>
    <t>18948254</t>
  </si>
  <si>
    <t>MOLINOS ABRAHAN</t>
  </si>
  <si>
    <t>CVM-GGP-GPM-DORADO-PN-30-03-2025</t>
  </si>
  <si>
    <t>15687814</t>
  </si>
  <si>
    <t>MOLINOS BLONDI</t>
  </si>
  <si>
    <t>CVM-GGP-GPM-EL DORADO-AE-000-30-03-2025</t>
  </si>
  <si>
    <t>19074796</t>
  </si>
  <si>
    <t>MOLINOS EL MARACUCHO</t>
  </si>
  <si>
    <t>CVM-GGP-GPM-GUASIPATI-AE-00 30-03-2025</t>
  </si>
  <si>
    <t>10069862</t>
  </si>
  <si>
    <t>MOLINOS GUAICAIPURO</t>
  </si>
  <si>
    <t>CVM-GGP-GPM-DORADO-AE-30-03-2025</t>
  </si>
  <si>
    <t>CVM-GGP-GPM-GUASIPATI-AE-0031/03/2025</t>
  </si>
  <si>
    <t>MOLINOS HERMANOS ROMERO</t>
  </si>
  <si>
    <t>CVM-GGP-GPM-DORADO-AE-00034 /24-03-2025</t>
  </si>
  <si>
    <t>15033353</t>
  </si>
  <si>
    <t>MOLINOS JOEL</t>
  </si>
  <si>
    <t xml:space="preserve">MOLINOS PEMON </t>
  </si>
  <si>
    <t>CVM-GGP-GPM-EL DORADO-AE-000-</t>
  </si>
  <si>
    <t>2421433</t>
  </si>
  <si>
    <t xml:space="preserve">MOLINOS XAVISMAL </t>
  </si>
  <si>
    <t>CVM-GGP-GPM-DORADO-AE-00030-03-2025</t>
  </si>
  <si>
    <t>21235617</t>
  </si>
  <si>
    <t>MOLINOS YEPEZ</t>
  </si>
  <si>
    <t>CVM-GGP-GPM-GUASIPATI-AE-000-31-03-2025</t>
  </si>
  <si>
    <t>14638226</t>
  </si>
  <si>
    <t>OSCAR BETANCOURT</t>
  </si>
  <si>
    <t>CVM-GGP-GPM-ELCALLAO-AE-000-38-03-2025</t>
  </si>
  <si>
    <t>24-03-2025</t>
  </si>
  <si>
    <t>CVM-GGP-GPM-ELCALLAO-AE-000-48-03-2025</t>
  </si>
  <si>
    <t>24184186</t>
  </si>
  <si>
    <t xml:space="preserve">SKARLEIDYS SOTO </t>
  </si>
  <si>
    <t>CVM-GPM-CALLAO-AE-000/37-03-2025</t>
  </si>
  <si>
    <t>CVM-GGP-GPM-ELCALLAO-AE-000-32-03-2025</t>
  </si>
  <si>
    <t>8933437</t>
  </si>
  <si>
    <t>VERTICAL FREDDY</t>
  </si>
  <si>
    <t>CVM-GGP-GPM-GUASIPATI-AE-00 023-03-2025</t>
  </si>
  <si>
    <t>27726573</t>
  </si>
  <si>
    <t>WAEL ALKALANI</t>
  </si>
  <si>
    <t>CVM-GGP-GPM-ELCALLAO-AE-000-29-03-2025</t>
  </si>
  <si>
    <t>21-03-2025</t>
  </si>
  <si>
    <t>13635275</t>
  </si>
  <si>
    <t>WILLIAN ACEVEDO</t>
  </si>
  <si>
    <t>CVM-GGP-GPM-ELCALLAO-AE-000-43-26-03-2025</t>
  </si>
  <si>
    <t>ITRSO/F/CVM/ARM/0013/2025</t>
  </si>
  <si>
    <t>DISTRIBUCCIÓN DE BARRAS, FUNDICIÓN MARZO 2025</t>
  </si>
  <si>
    <t xml:space="preserve">TIPO DE MINERIA </t>
  </si>
  <si>
    <t>N º ACTA DE ARRIME</t>
  </si>
  <si>
    <t>Nº DE LA BARRA</t>
  </si>
  <si>
    <t>PESO DE LA BARRA (GR)</t>
  </si>
  <si>
    <t>LEY</t>
  </si>
  <si>
    <t>PESO FINO</t>
  </si>
  <si>
    <t>PRECINTO</t>
  </si>
  <si>
    <t>Nº DE ACTA DE PROCESO DE FUNDICIÓN</t>
  </si>
  <si>
    <t>FECHA DE FUNDICION</t>
  </si>
  <si>
    <t>PESO TOTAL DE ARRIME</t>
  </si>
  <si>
    <t>DIFERENCIA PESO TOTAL ARRIME-PERSO DE BARRA</t>
  </si>
  <si>
    <t>LISTA</t>
  </si>
  <si>
    <t>CODIGO</t>
  </si>
  <si>
    <t>CVM/GGP/GPM/ELCALLAO/AE/0053/02/2025</t>
  </si>
  <si>
    <t>CVM/GGP/GPM/ELCALLAO/AE/0056/02/2025</t>
  </si>
  <si>
    <t>CVM/GGP/GPM/EL CALLAO/AE0004/03/2025</t>
  </si>
  <si>
    <t>CVM/GGP/GPM/EL CALLAO/AE/0054/02/2025</t>
  </si>
  <si>
    <t>CVM/GGP/GPM/EL CALLAO/AE 0055/02/2025</t>
  </si>
  <si>
    <t>CVM/GGP/GPM/EL CALLAO/AE/0002/03/2025</t>
  </si>
  <si>
    <t>MEDIANA</t>
  </si>
  <si>
    <t>CVM/GGP/GPM/ELCALLAO/AE/0009/03/2025</t>
  </si>
  <si>
    <t>CVM/GGP/GPM/EL CALLAO/AE0021/03/2025</t>
  </si>
  <si>
    <t>CVM/GGP/GPM/EL CALLAO/AE 0022/03/2025</t>
  </si>
  <si>
    <t>CVM/GGP/GPM/EL CALLAO/AE0009/032025</t>
  </si>
  <si>
    <t>CVM/GGP/GPM/ELCALLAO/AE/0016/03/2025</t>
  </si>
  <si>
    <t>CVM/GGP/GPM/EL CALLAO/AE0020/03/2025</t>
  </si>
  <si>
    <t>CVM/GGP/GPM/EL CALLAO/AE/0011/012025</t>
  </si>
  <si>
    <t>CVM/GGP/GPM/EL CALLAO/AE0030/03/2025</t>
  </si>
  <si>
    <t>CVM/GGP/GPM/EL CALLAO/AE 0034/03/2025</t>
  </si>
  <si>
    <t>20/03/02025</t>
  </si>
  <si>
    <t>INICIAL</t>
  </si>
  <si>
    <t>FINAL</t>
  </si>
  <si>
    <t>PEQUEÑA MINERIA</t>
  </si>
  <si>
    <t>CVM/GGP/GPM/EL CALLAO/AE0057/03/2025</t>
  </si>
  <si>
    <t>CVM/GGP/GPM/EL CALLAO/AE0042/03/2025</t>
  </si>
  <si>
    <t>CVM/GGP/GPM/EL CALLAO/AE/0041/012025</t>
  </si>
  <si>
    <t>CVM/GGP/GPM/EL CALLAO/AE 0056/03/2025</t>
  </si>
  <si>
    <t>CVM/GGP/GPM/UPATA/AE/0011/03/2025</t>
  </si>
  <si>
    <t>CVM/GGP/GPM/ELCALLAO/AE/0036/03/2025</t>
  </si>
  <si>
    <t>CVM/GGP/GPM/EL CALLAO/AE0045/03/2025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</si>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</sst>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1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&quot;Aptos Narrow&quot;"/>
    </font>
    <font>
      <sz val="36"/>
      <color rgb="FF000000"/>
      <name val="&quot;Aptos Narrow&quot;"/>
    </font>
    <font>
      <b/>
      <sz val="16"/>
      <color rgb="FF000000"/>
      <name val="&quot;Aptos Narrow&quot;"/>
    </font>
    <font>
      <b/>
      <sz val="16"/>
      <color rgb="FF000000"/>
      <name val="Arial"/>
      <family val="2"/>
    </font>
    <font>
      <b/>
      <sz val="16"/>
      <name val="Arial"/>
      <family val="2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rial"/>
      <family val="2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2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5" fillId="0" borderId="0" xfId="0" applyFont="1"/>
    <xf numFmtId="0" fontId="5" fillId="3" borderId="0" xfId="0" applyFont="1" applyFill="1"/>
    <xf numFmtId="0" fontId="7" fillId="4" borderId="1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43" fontId="0" fillId="0" borderId="0" xfId="1" applyFont="1"/>
    <xf numFmtId="0" fontId="7" fillId="4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3" fontId="14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13" fillId="0" borderId="1" xfId="1" quotePrefix="1" applyNumberFormat="1" applyFont="1" applyFill="1" applyBorder="1" applyAlignment="1">
      <alignment horizontal="center" vertical="center" wrapText="1"/>
    </xf>
    <xf numFmtId="14" fontId="15" fillId="7" borderId="1" xfId="0" applyNumberFormat="1" applyFont="1" applyFill="1" applyBorder="1" applyAlignment="1">
      <alignment horizontal="center" vertical="center" wrapText="1"/>
    </xf>
    <xf numFmtId="4" fontId="13" fillId="0" borderId="1" xfId="1" applyNumberFormat="1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 wrapText="1"/>
    </xf>
    <xf numFmtId="0" fontId="9" fillId="6" borderId="8" xfId="2" applyFont="1" applyFill="1" applyBorder="1" applyAlignment="1">
      <alignment horizontal="center" vertical="center" wrapText="1"/>
    </xf>
    <xf numFmtId="43" fontId="15" fillId="7" borderId="1" xfId="1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43" fontId="15" fillId="7" borderId="1" xfId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21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center" vertical="center" wrapText="1"/>
    </xf>
    <xf numFmtId="0" fontId="15" fillId="7" borderId="23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43" fontId="16" fillId="7" borderId="1" xfId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43" fontId="15" fillId="7" borderId="1" xfId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28" xfId="0" applyFont="1" applyFill="1" applyBorder="1" applyAlignment="1">
      <alignment horizontal="center" vertical="center"/>
    </xf>
    <xf numFmtId="0" fontId="16" fillId="7" borderId="24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0" fontId="15" fillId="7" borderId="27" xfId="0" applyFont="1" applyFill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3" fontId="17" fillId="0" borderId="1" xfId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7" borderId="29" xfId="0" applyFont="1" applyFill="1" applyBorder="1" applyAlignment="1">
      <alignment horizontal="center" vertical="center" wrapText="1"/>
    </xf>
    <xf numFmtId="0" fontId="15" fillId="7" borderId="30" xfId="0" applyFont="1" applyFill="1" applyBorder="1" applyAlignment="1">
      <alignment horizontal="center"/>
    </xf>
    <xf numFmtId="2" fontId="15" fillId="7" borderId="8" xfId="1" applyNumberFormat="1" applyFont="1" applyFill="1" applyBorder="1" applyAlignment="1">
      <alignment horizontal="center" vertical="center" wrapText="1"/>
    </xf>
    <xf numFmtId="2" fontId="15" fillId="7" borderId="21" xfId="1" applyNumberFormat="1" applyFont="1" applyFill="1" applyBorder="1" applyAlignment="1">
      <alignment horizontal="center" vertical="center" wrapText="1"/>
    </xf>
    <xf numFmtId="2" fontId="15" fillId="7" borderId="5" xfId="1" applyNumberFormat="1" applyFont="1" applyFill="1" applyBorder="1" applyAlignment="1">
      <alignment horizontal="center" vertical="center" wrapText="1"/>
    </xf>
    <xf numFmtId="43" fontId="14" fillId="0" borderId="0" xfId="1" applyFont="1"/>
    <xf numFmtId="43" fontId="18" fillId="0" borderId="1" xfId="1" applyFont="1" applyBorder="1" applyAlignment="1">
      <alignment horizontal="center" vertical="center"/>
    </xf>
    <xf numFmtId="43" fontId="18" fillId="0" borderId="1" xfId="0" applyNumberFormat="1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2" xfId="2" xr:uid="{D8BE4D58-CD02-4EEC-96CC-557087D014CC}"/>
  </cellStyles>
  <dxfs count="30">
    <dxf>
      <font>
        <color auto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numFmt numFmtId="164" formatCode="dd/mm/yy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dd/mm/yyyy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dd/mm/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485B5-74E8-4C5E-99BD-0552E0C5A468}" name="Tabla5" displayName="Tabla5" ref="A3:AX82" totalsRowShown="0">
  <autoFilter ref="A3:AX82" xr:uid="{5A7F3299-B914-4D3E-AA01-9254B50600DF}">
    <filterColumn colId="40">
      <filters>
        <filter val="ITRSO/F/CVM/ARM/013/2025"/>
      </filters>
    </filterColumn>
  </autoFilter>
  <tableColumns count="50">
    <tableColumn id="1" xr3:uid="{4312EE53-EB66-47EB-9CF7-69AECA1CCCE9}" name="MES"/>
    <tableColumn id="2" xr3:uid="{DA34F45A-17E0-4577-A419-B728FC192B22}" name="AÑO"/>
    <tableColumn id="3" xr3:uid="{8B140969-7B9C-4AEE-B980-D3A32BF06929}" name="RIF"/>
    <tableColumn id="4" xr3:uid="{56E12353-6CE2-4606-A4F9-206A36D29DC2}" name="ALIANZA"/>
    <tableColumn id="5" xr3:uid="{5B08FF5B-4343-463C-A3D0-661F88A97E8B}" name="REPRESENTANTE LEGAL"/>
    <tableColumn id="6" xr3:uid="{8E59A38A-CD7C-4E2A-8F77-41E6F6C09E6B}" name="CÉDULA DE IDENTIDAD"/>
    <tableColumn id="7" xr3:uid="{7A04C2C9-B9A9-4EEA-9C93-536639286371}" name="TELÉFONO"/>
    <tableColumn id="8" xr3:uid="{2198F861-0A03-4BB3-8FCC-A5929E91CE19}" name="CORREO"/>
    <tableColumn id="9" xr3:uid="{31166E69-06AC-4C33-AA16-182EF6036192}" name="SECTOR "/>
    <tableColumn id="10" xr3:uid="{326861AA-0FF7-404F-9F87-920A2146F5A0}" name="ESTATUS"/>
    <tableColumn id="11" xr3:uid="{CE21528D-FFF1-4113-A0DA-DCE85A1D6C8B}" name="POSEEN MINAS "/>
    <tableColumn id="12" xr3:uid="{2CCD725F-7201-4F82-B9BD-594AC7094263}" name="№ DE LINEAS"/>
    <tableColumn id="13" xr3:uid="{FC091B33-F0A1-43F7-AA4D-9BCD2D7CDA30}" name=" CRONOGRAMA DE FUNDICIÓN "/>
    <tableColumn id="14" xr3:uid="{674E2C16-FF4C-4CAB-B6CC-98D1AED41F5A}" name="№ DE MOLINOS"/>
    <tableColumn id="15" xr3:uid="{77321C98-B782-4749-8168-3473AE68158C}" name="MONTO ESTIMADO SEGÚN ELUCIÓN (g)"/>
    <tableColumn id="16" xr3:uid="{DFDFD28A-6490-4FE0-A983-84FF505450E1}" name="# ACTA DE FUNDICIÓN"/>
    <tableColumn id="17" xr3:uid="{AE698A0A-4A86-4FCC-8FE3-6913C4226BD9}" name="FECHA DE FUNDICIÓN" dataDxfId="29"/>
    <tableColumn id="18" xr3:uid="{E13BDEB9-E035-40E5-9C83-42FF46442BC5}" name="FUNCIONARIO DE PLANTA CVM"/>
    <tableColumn id="19" xr3:uid="{43E7BDE5-92D1-4560-80EC-6BE08E6AE91E}" name="C.I. DEL FUNCIONARIO DE PLANTA CVM"/>
    <tableColumn id="20" xr3:uid="{525CE8FF-591E-482A-A700-AA126F05E50F}" name="TOTAL DE BRUTO FUNDIDO (g)"/>
    <tableColumn id="21" xr3:uid="{21F4C307-C7F4-4BB9-B271-ACC3210D38F8}" name="PARTICIPACIÓN "/>
    <tableColumn id="22" xr3:uid="{F1E6477C-6402-48FA-9321-3D61E5ED188A}" name="TOTAL DE FINO FUNDIDO (g)"/>
    <tableColumn id="23" xr3:uid="{CC77748D-DF25-4A95-A68B-DA3A1D4E7147}" name="PROMEDIO LEY"/>
    <tableColumn id="24" xr3:uid="{09B1302D-1E9A-4FC9-B458-31358B46703C}" name="FECHA DE ACTA DE CORANZA" dataDxfId="28"/>
    <tableColumn id="25" xr3:uid="{899666C9-F019-4AAF-9C89-B8674D9BDDA1}" name="№ ACTA COBRANZA"/>
    <tableColumn id="26" xr3:uid="{63A3C29D-AD9E-4519-8564-79706AB7652E}" name="FUNCIONARIO  QUE ELABORA ACTA DE COBRANZA"/>
    <tableColumn id="27" xr3:uid="{D3AB1809-F194-4EC7-87C7-EFD877CCC51C}" name="C.I. DEL FUNCIONARIO DE PLANTA CVM2"/>
    <tableColumn id="28" xr3:uid="{BE820464-82E3-48B7-AABE-F6BEF82B2A26}" name="PESO SEGÚN ACTA COBRANZA GRS"/>
    <tableColumn id="29" xr3:uid="{B7FE9642-6BAF-45F8-AD9D-C3CEDE837D0C}" name="DIFERENCIA AF-AC"/>
    <tableColumn id="30" xr3:uid="{E907601B-4173-4749-B17E-004A7EA37A95}" name="FECHA DE ARRIME " dataDxfId="27"/>
    <tableColumn id="31" xr3:uid="{B74F2117-4DD8-411D-B145-348FDF5ED00D}" name="CORRELATIVO AUXILIAR "/>
    <tableColumn id="32" xr3:uid="{36D5C05C-FED9-47CF-8CE0-8D7637A2172C}" name="№ DE ACTA DE ARRIME"/>
    <tableColumn id="33" xr3:uid="{CCD18DC4-52CD-42C4-BCFC-F7D75192347D}" name="ARRIME PESO BRUTO GRS"/>
    <tableColumn id="34" xr3:uid="{93C64716-DA5E-417C-B5AA-8BAEDE329E12}" name="ARRIME PESO FINO GRS"/>
    <tableColumn id="35" xr3:uid="{515223F2-3999-4693-BD02-3A329A56E798}" name="PROMEDIO LEY3"/>
    <tableColumn id="36" xr3:uid="{FF863655-17CE-49B4-82B2-4249ACC5AD4C}" name="PERSONAL DE  LA CVM QUE APARECE EN ACTA DE ARRIME"/>
    <tableColumn id="37" xr3:uid="{EDA66BF7-5AA3-49E8-994E-196DB457F2C6}" name="C.I. DEL  PERSONAL QUE APARECE EN ACTA DE ARRIME"/>
    <tableColumn id="38" xr3:uid="{DC853FB3-28C1-45A9-83FF-14AE2BCF6269}" name="DEUDA DEL MES"/>
    <tableColumn id="39" xr3:uid="{0832AB14-3C90-4B1B-A6A9-9287B24BF6FB}" name="OBSERVACIONES "/>
    <tableColumn id="40" xr3:uid="{3BAD107D-4DE1-49DF-A96D-09501A19A6D2}" name="FECHA FUNDICIÓN  2da " dataDxfId="26"/>
    <tableColumn id="41" xr3:uid="{4B86D6E9-0051-42D5-BF09-EEBB3DFB8BAD}" name="№ DE ACTA DE FUNDICION   2da "/>
    <tableColumn id="42" xr3:uid="{92CAAC62-53C1-44A6-91B1-D56323AEFA68}" name="PESO FINO  GR"/>
    <tableColumn id="43" xr3:uid="{2D2AF9C4-A832-4387-B3FD-28CC8B6512ED}" name="LEY/ GR"/>
    <tableColumn id="44" xr3:uid="{0BD1D343-F7A2-4C07-AACB-73D2BB611B4D}" name="PESO BRUTO ACTA (GR)"/>
    <tableColumn id="45" xr3:uid="{EA3EE7CD-54B1-4559-B075-F73C6DA5BC8B}" name="No PRECINTO"/>
    <tableColumn id="46" xr3:uid="{6A7951D5-5F1C-4396-BE91-A223764EBF04}" name="PESO DE LA BARRA "/>
    <tableColumn id="47" xr3:uid="{EC10D4F8-4AEE-4BCD-99FB-4439F42C0662}" name="DIFERENCIA"/>
    <tableColumn id="48" xr3:uid="{CBD95CC8-1BFA-441E-8025-F42E6699C05E}" name="N° DE BARRA"/>
    <tableColumn id="49" xr3:uid="{730CB1DC-0AD4-4352-9462-A75BCAB7DE77}" name="OBSERVACION"/>
    <tableColumn id="50" xr3:uid="{61237079-65F1-455D-B5B9-F244C86C6916}" name="DISTRIBUCCIÓN BARRA FINAL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F3F670-606F-403B-82E3-B578720F0BC1}" name="Tabla2" displayName="Tabla2" ref="A4:I224" totalsRowCount="1" headerRowDxfId="25" dataDxfId="23" headerRowBorderDxfId="24" tableBorderDxfId="22" totalsRowBorderDxfId="21">
  <autoFilter ref="A4:I223" xr:uid="{C0F3F670-606F-403B-82E3-B578720F0BC1}">
    <filterColumn colId="7">
      <filters>
        <filter val="ITRSO/F/CVM/ARM/0013/2025"/>
      </filters>
    </filterColumn>
  </autoFilter>
  <tableColumns count="9">
    <tableColumn id="1" xr3:uid="{656CD931-2498-4832-8A31-4244B5E48D5B}" name="N°" dataDxfId="20" totalsRowDxfId="11"/>
    <tableColumn id="2" xr3:uid="{D3F12FD4-A25D-4B2F-B4DC-4351A3B0F22C}" name="RIF/CEDULA DE IDENTIDAD " dataDxfId="19" totalsRowDxfId="10"/>
    <tableColumn id="3" xr3:uid="{F2225343-0E78-4115-B0D1-96954DCDF4C9}" name="NOMBRE DE LA SOCIEDAD MERCANTIL/PERSONA NATURAL " dataDxfId="18" totalsRowDxfId="9"/>
    <tableColumn id="4" xr3:uid="{A2C8D4FA-ABAF-42AC-ABDA-FCAE52AC47C6}" name="SECTOR" dataDxfId="17" totalsRowDxfId="8"/>
    <tableColumn id="5" xr3:uid="{61D0278C-2B01-43A4-8272-06DEBAEF2A63}" name="N° ACTA DE ARRIME" dataDxfId="16" totalsRowDxfId="7"/>
    <tableColumn id="6" xr3:uid="{BBACC7C0-80CA-4FBB-8120-5AEDA9672D5B}" name="FECHA DE ARRIME" dataDxfId="15" totalsRowDxfId="6"/>
    <tableColumn id="7" xr3:uid="{C2B4A686-824E-4589-A11E-D0A725B79A73}" name="MONTO ARRIME PESO BRUTO" totalsRowFunction="sum" dataDxfId="14" totalsRowDxfId="5"/>
    <tableColumn id="8" xr3:uid="{E21FE845-1BA9-4CFB-AA26-D6D6961A682F}" name="N° ACTA DE LA 2DA FUNDICIÓN ASOCIADA AL ARRIME" dataDxfId="13" totalsRowDxfId="4"/>
    <tableColumn id="9" xr3:uid="{A754197A-20B1-4F21-BBEE-51540B6FE98F}" name="FECHA ACTA DE 2DA FUNDICIÓN " dataDxfId="12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277A-D370-44AB-A050-49ED7AD3C623}">
  <dimension ref="A1:AX82"/>
  <sheetViews>
    <sheetView topLeftCell="AO1" workbookViewId="0">
      <selection activeCell="AH58" sqref="AH58"/>
    </sheetView>
  </sheetViews>
  <sheetFormatPr baseColWidth="10" defaultRowHeight="14.4"/>
  <cols>
    <col min="1" max="2" width="11.6640625" bestFit="1" customWidth="1"/>
    <col min="3" max="3" width="13.21875" bestFit="1" customWidth="1"/>
    <col min="4" max="4" width="55.88671875" bestFit="1" customWidth="1"/>
    <col min="5" max="5" width="114.88671875" bestFit="1" customWidth="1"/>
    <col min="6" max="6" width="42.109375" bestFit="1" customWidth="1"/>
    <col min="7" max="7" width="52.21875" bestFit="1" customWidth="1"/>
    <col min="8" max="8" width="77.21875" bestFit="1" customWidth="1"/>
    <col min="9" max="9" width="70.44140625" bestFit="1" customWidth="1"/>
    <col min="10" max="10" width="12.21875" bestFit="1" customWidth="1"/>
    <col min="11" max="11" width="16.77734375" bestFit="1" customWidth="1"/>
    <col min="12" max="12" width="14.44140625" bestFit="1" customWidth="1"/>
    <col min="13" max="13" width="30" bestFit="1" customWidth="1"/>
    <col min="14" max="14" width="16.6640625" bestFit="1" customWidth="1"/>
    <col min="15" max="15" width="37.109375" bestFit="1" customWidth="1"/>
    <col min="16" max="16" width="24.88671875" bestFit="1" customWidth="1"/>
    <col min="17" max="17" width="21.5546875" bestFit="1" customWidth="1"/>
    <col min="18" max="18" width="30.109375" bestFit="1" customWidth="1"/>
    <col min="19" max="19" width="37" bestFit="1" customWidth="1"/>
    <col min="20" max="20" width="29.109375" bestFit="1" customWidth="1"/>
    <col min="21" max="21" width="17" bestFit="1" customWidth="1"/>
    <col min="22" max="22" width="27.21875" bestFit="1" customWidth="1"/>
    <col min="23" max="23" width="16" bestFit="1" customWidth="1"/>
    <col min="24" max="24" width="28" bestFit="1" customWidth="1"/>
    <col min="25" max="25" width="20.33203125" bestFit="1" customWidth="1"/>
    <col min="26" max="26" width="46.44140625" bestFit="1" customWidth="1"/>
    <col min="27" max="27" width="38" bestFit="1" customWidth="1"/>
    <col min="28" max="28" width="33" bestFit="1" customWidth="1"/>
    <col min="29" max="29" width="18.88671875" bestFit="1" customWidth="1"/>
    <col min="30" max="30" width="19.109375" bestFit="1" customWidth="1"/>
    <col min="31" max="31" width="24.21875" bestFit="1" customWidth="1"/>
    <col min="32" max="32" width="42.88671875" bestFit="1" customWidth="1"/>
    <col min="33" max="33" width="25.21875" bestFit="1" customWidth="1"/>
    <col min="34" max="34" width="23.44140625" bestFit="1" customWidth="1"/>
    <col min="35" max="35" width="17" bestFit="1" customWidth="1"/>
    <col min="36" max="36" width="53.21875" bestFit="1" customWidth="1"/>
    <col min="37" max="37" width="50.21875" bestFit="1" customWidth="1"/>
    <col min="38" max="38" width="17" bestFit="1" customWidth="1"/>
    <col min="39" max="39" width="99.5546875" bestFit="1" customWidth="1"/>
    <col min="40" max="40" width="23.44140625" bestFit="1" customWidth="1"/>
    <col min="41" max="41" width="31" bestFit="1" customWidth="1"/>
    <col min="42" max="42" width="16.109375" bestFit="1" customWidth="1"/>
    <col min="43" max="43" width="15.5546875" bestFit="1" customWidth="1"/>
    <col min="44" max="44" width="23.21875" bestFit="1" customWidth="1"/>
    <col min="45" max="45" width="14.6640625" bestFit="1" customWidth="1"/>
    <col min="46" max="46" width="19.6640625" bestFit="1" customWidth="1"/>
    <col min="47" max="47" width="13.21875" bestFit="1" customWidth="1"/>
    <col min="48" max="48" width="14.109375" bestFit="1" customWidth="1"/>
    <col min="49" max="49" width="58.33203125" bestFit="1" customWidth="1"/>
    <col min="50" max="50" width="28.88671875" bestFit="1" customWidth="1"/>
  </cols>
  <sheetData>
    <row r="1" spans="1:50">
      <c r="A1" s="4" t="s">
        <v>546</v>
      </c>
    </row>
    <row r="2" spans="1:50">
      <c r="AG2" s="24">
        <f>SUBTOTAL(9,Tabla5[ARRIME PESO BRUTO GRS])</f>
        <v>29013.200000000004</v>
      </c>
    </row>
    <row r="3" spans="1:50">
      <c r="A3" t="s">
        <v>545</v>
      </c>
      <c r="B3" t="s">
        <v>544</v>
      </c>
      <c r="C3" t="s">
        <v>543</v>
      </c>
      <c r="D3" t="s">
        <v>542</v>
      </c>
      <c r="E3" t="s">
        <v>541</v>
      </c>
      <c r="F3" t="s">
        <v>540</v>
      </c>
      <c r="G3" t="s">
        <v>539</v>
      </c>
      <c r="H3" t="s">
        <v>538</v>
      </c>
      <c r="I3" t="s">
        <v>537</v>
      </c>
      <c r="J3" t="s">
        <v>536</v>
      </c>
      <c r="K3" t="s">
        <v>535</v>
      </c>
      <c r="L3" t="s">
        <v>534</v>
      </c>
      <c r="M3" t="s">
        <v>533</v>
      </c>
      <c r="N3" t="s">
        <v>532</v>
      </c>
      <c r="O3" t="s">
        <v>531</v>
      </c>
      <c r="P3" t="s">
        <v>530</v>
      </c>
      <c r="Q3" t="s">
        <v>529</v>
      </c>
      <c r="R3" t="s">
        <v>528</v>
      </c>
      <c r="S3" t="s">
        <v>527</v>
      </c>
      <c r="T3" t="s">
        <v>526</v>
      </c>
      <c r="U3" t="s">
        <v>525</v>
      </c>
      <c r="V3" t="s">
        <v>524</v>
      </c>
      <c r="W3" t="s">
        <v>523</v>
      </c>
      <c r="X3" t="s">
        <v>522</v>
      </c>
      <c r="Y3" t="s">
        <v>521</v>
      </c>
      <c r="Z3" t="s">
        <v>520</v>
      </c>
      <c r="AA3" t="s">
        <v>519</v>
      </c>
      <c r="AB3" t="s">
        <v>518</v>
      </c>
      <c r="AC3" t="s">
        <v>517</v>
      </c>
      <c r="AD3" t="s">
        <v>516</v>
      </c>
      <c r="AE3" t="s">
        <v>515</v>
      </c>
      <c r="AF3" t="s">
        <v>514</v>
      </c>
      <c r="AG3" t="s">
        <v>513</v>
      </c>
      <c r="AH3" t="s">
        <v>512</v>
      </c>
      <c r="AI3" t="s">
        <v>511</v>
      </c>
      <c r="AJ3" t="s">
        <v>510</v>
      </c>
      <c r="AK3" t="s">
        <v>509</v>
      </c>
      <c r="AL3" t="s">
        <v>508</v>
      </c>
      <c r="AM3" t="s">
        <v>507</v>
      </c>
      <c r="AN3" t="s">
        <v>506</v>
      </c>
      <c r="AO3" t="s">
        <v>505</v>
      </c>
      <c r="AP3" t="s">
        <v>504</v>
      </c>
      <c r="AQ3" t="s">
        <v>503</v>
      </c>
      <c r="AR3" t="s">
        <v>502</v>
      </c>
      <c r="AS3" t="s">
        <v>501</v>
      </c>
      <c r="AT3" t="s">
        <v>500</v>
      </c>
      <c r="AU3" t="s">
        <v>499</v>
      </c>
      <c r="AV3" t="s">
        <v>498</v>
      </c>
      <c r="AW3" t="s">
        <v>497</v>
      </c>
      <c r="AX3" t="s">
        <v>496</v>
      </c>
    </row>
    <row r="4" spans="1:50" hidden="1">
      <c r="A4" t="s">
        <v>334</v>
      </c>
      <c r="B4">
        <v>2025</v>
      </c>
      <c r="C4" t="s">
        <v>249</v>
      </c>
      <c r="D4" t="s">
        <v>248</v>
      </c>
      <c r="E4" t="s">
        <v>247</v>
      </c>
      <c r="F4" t="s">
        <v>246</v>
      </c>
      <c r="G4" t="s">
        <v>245</v>
      </c>
      <c r="H4" t="s">
        <v>244</v>
      </c>
      <c r="I4" t="s">
        <v>155</v>
      </c>
      <c r="J4" t="s">
        <v>14</v>
      </c>
      <c r="K4" t="s">
        <v>13</v>
      </c>
      <c r="L4">
        <v>1</v>
      </c>
      <c r="N4">
        <v>2</v>
      </c>
      <c r="O4">
        <v>1904.2</v>
      </c>
      <c r="P4" t="s">
        <v>495</v>
      </c>
      <c r="Q4" s="1">
        <v>45715</v>
      </c>
      <c r="R4" t="s">
        <v>242</v>
      </c>
      <c r="S4" t="s">
        <v>241</v>
      </c>
      <c r="T4">
        <v>2110.3000000000002</v>
      </c>
      <c r="U4">
        <v>738.60500000000002</v>
      </c>
      <c r="V4">
        <v>1992.21</v>
      </c>
      <c r="W4">
        <v>944.01</v>
      </c>
      <c r="X4" s="1">
        <v>45715</v>
      </c>
      <c r="Y4" t="s">
        <v>315</v>
      </c>
      <c r="Z4" t="s">
        <v>242</v>
      </c>
      <c r="AA4" t="s">
        <v>241</v>
      </c>
      <c r="AB4">
        <v>738.61</v>
      </c>
      <c r="AC4">
        <v>-4.9999999999954525E-3</v>
      </c>
      <c r="AD4" s="1">
        <v>45717</v>
      </c>
      <c r="AF4" t="s">
        <v>494</v>
      </c>
      <c r="AG4">
        <v>738.5</v>
      </c>
      <c r="AH4">
        <v>696.29</v>
      </c>
      <c r="AI4">
        <v>943.29</v>
      </c>
      <c r="AJ4" t="s">
        <v>313</v>
      </c>
      <c r="AK4" t="s">
        <v>312</v>
      </c>
      <c r="AL4">
        <v>0.10500000000001819</v>
      </c>
      <c r="AM4" t="s">
        <v>493</v>
      </c>
      <c r="AN4" s="1">
        <v>45722</v>
      </c>
      <c r="AO4" t="s">
        <v>330</v>
      </c>
      <c r="AP4" s="3">
        <v>2163.13</v>
      </c>
      <c r="AQ4" s="3">
        <v>903.11</v>
      </c>
      <c r="AR4">
        <v>12126.9</v>
      </c>
      <c r="AS4">
        <v>784959</v>
      </c>
      <c r="AT4">
        <v>2396.8000000000002</v>
      </c>
      <c r="AV4">
        <v>1</v>
      </c>
      <c r="AX4" t="s">
        <v>0</v>
      </c>
    </row>
    <row r="5" spans="1:50" hidden="1">
      <c r="A5" t="s">
        <v>334</v>
      </c>
      <c r="B5">
        <v>2025</v>
      </c>
      <c r="C5" t="s">
        <v>115</v>
      </c>
      <c r="D5" t="s">
        <v>114</v>
      </c>
      <c r="P5" t="s">
        <v>492</v>
      </c>
      <c r="Q5" s="1">
        <v>45715</v>
      </c>
      <c r="R5" t="s">
        <v>112</v>
      </c>
      <c r="S5" t="s">
        <v>109</v>
      </c>
      <c r="T5">
        <v>949.62</v>
      </c>
      <c r="U5">
        <v>949.62</v>
      </c>
      <c r="V5">
        <v>831.34</v>
      </c>
      <c r="W5">
        <v>875.45</v>
      </c>
      <c r="AC5">
        <v>949.62</v>
      </c>
      <c r="AD5" s="1">
        <v>45716</v>
      </c>
      <c r="AF5" t="s">
        <v>491</v>
      </c>
      <c r="AG5">
        <v>949.62</v>
      </c>
      <c r="AH5">
        <v>831.34</v>
      </c>
      <c r="AI5">
        <v>875.45</v>
      </c>
      <c r="AJ5" t="s">
        <v>313</v>
      </c>
      <c r="AK5" t="s">
        <v>312</v>
      </c>
      <c r="AL5">
        <v>0</v>
      </c>
      <c r="AN5" s="1">
        <v>45722</v>
      </c>
      <c r="AO5" t="s">
        <v>330</v>
      </c>
      <c r="AP5" s="3">
        <v>2163.13</v>
      </c>
      <c r="AQ5" s="3">
        <v>903.11</v>
      </c>
      <c r="AR5">
        <v>12126.9</v>
      </c>
      <c r="AS5">
        <v>784959</v>
      </c>
      <c r="AT5">
        <v>2396.8000000000002</v>
      </c>
      <c r="AU5">
        <v>0</v>
      </c>
      <c r="AV5">
        <v>1</v>
      </c>
      <c r="AX5" t="s">
        <v>0</v>
      </c>
    </row>
    <row r="6" spans="1:50" ht="28.8" hidden="1">
      <c r="A6" t="s">
        <v>334</v>
      </c>
      <c r="B6">
        <v>2025</v>
      </c>
      <c r="C6" t="s">
        <v>87</v>
      </c>
      <c r="D6" t="s">
        <v>86</v>
      </c>
      <c r="E6" t="s">
        <v>85</v>
      </c>
      <c r="F6" t="s">
        <v>84</v>
      </c>
      <c r="G6" t="s">
        <v>83</v>
      </c>
      <c r="H6" t="s">
        <v>82</v>
      </c>
      <c r="I6" t="s">
        <v>81</v>
      </c>
      <c r="J6" t="s">
        <v>14</v>
      </c>
      <c r="K6" t="s">
        <v>13</v>
      </c>
      <c r="L6">
        <v>2</v>
      </c>
      <c r="N6" s="1">
        <v>5</v>
      </c>
      <c r="P6" t="s">
        <v>490</v>
      </c>
      <c r="Q6" s="1">
        <v>45711</v>
      </c>
      <c r="R6" t="s">
        <v>37</v>
      </c>
      <c r="S6" t="s">
        <v>36</v>
      </c>
      <c r="T6">
        <v>3366.8</v>
      </c>
      <c r="U6">
        <v>1178.3799999999999</v>
      </c>
      <c r="V6">
        <v>3016.72</v>
      </c>
      <c r="W6">
        <v>896.43</v>
      </c>
      <c r="X6" s="1">
        <v>45712</v>
      </c>
      <c r="Y6" t="s">
        <v>324</v>
      </c>
      <c r="Z6" t="s">
        <v>37</v>
      </c>
      <c r="AA6" t="s">
        <v>36</v>
      </c>
      <c r="AB6">
        <v>1178.3800000000001</v>
      </c>
      <c r="AC6">
        <v>0</v>
      </c>
      <c r="AD6" s="1">
        <v>45716</v>
      </c>
      <c r="AF6" t="s">
        <v>489</v>
      </c>
      <c r="AG6">
        <v>708.5</v>
      </c>
      <c r="AH6">
        <v>630.76</v>
      </c>
      <c r="AI6">
        <v>890.28</v>
      </c>
      <c r="AJ6" t="s">
        <v>313</v>
      </c>
      <c r="AK6" t="s">
        <v>312</v>
      </c>
      <c r="AL6">
        <v>469.87999999999988</v>
      </c>
      <c r="AM6" s="2" t="s">
        <v>488</v>
      </c>
      <c r="AN6" s="1">
        <v>45722</v>
      </c>
      <c r="AO6" t="s">
        <v>330</v>
      </c>
      <c r="AP6" s="3">
        <v>2163.13</v>
      </c>
      <c r="AQ6" s="3">
        <v>903.11</v>
      </c>
      <c r="AR6">
        <v>12126.9</v>
      </c>
      <c r="AS6">
        <v>784959</v>
      </c>
      <c r="AT6">
        <v>2396.8000000000002</v>
      </c>
      <c r="AU6">
        <v>0.18000000000017735</v>
      </c>
      <c r="AV6">
        <v>1</v>
      </c>
      <c r="AX6" t="s">
        <v>0</v>
      </c>
    </row>
    <row r="7" spans="1:50" hidden="1">
      <c r="A7" t="s">
        <v>22</v>
      </c>
      <c r="B7">
        <v>2025</v>
      </c>
      <c r="C7" t="s">
        <v>173</v>
      </c>
      <c r="D7" t="s">
        <v>172</v>
      </c>
      <c r="E7" t="s">
        <v>171</v>
      </c>
      <c r="F7" t="s">
        <v>170</v>
      </c>
      <c r="G7" t="s">
        <v>169</v>
      </c>
      <c r="H7" t="s">
        <v>168</v>
      </c>
      <c r="I7" t="s">
        <v>167</v>
      </c>
      <c r="J7" t="s">
        <v>14</v>
      </c>
      <c r="K7" t="s">
        <v>13</v>
      </c>
      <c r="L7">
        <v>1</v>
      </c>
      <c r="M7">
        <v>45721</v>
      </c>
      <c r="N7">
        <v>3</v>
      </c>
      <c r="O7">
        <v>650</v>
      </c>
      <c r="P7" t="s">
        <v>487</v>
      </c>
      <c r="Q7" s="1">
        <v>45721</v>
      </c>
      <c r="R7" t="s">
        <v>380</v>
      </c>
      <c r="S7" t="s">
        <v>379</v>
      </c>
      <c r="T7">
        <v>736.53</v>
      </c>
      <c r="U7">
        <v>257.78549999999996</v>
      </c>
      <c r="V7">
        <v>669.45</v>
      </c>
      <c r="W7">
        <v>908.45</v>
      </c>
      <c r="X7" s="1">
        <v>45722</v>
      </c>
      <c r="Y7" t="s">
        <v>148</v>
      </c>
      <c r="Z7" t="s">
        <v>380</v>
      </c>
      <c r="AA7" t="s">
        <v>379</v>
      </c>
      <c r="AB7">
        <v>257.77999999999997</v>
      </c>
      <c r="AC7">
        <v>5.4999999999836291E-3</v>
      </c>
      <c r="AD7" s="1">
        <v>45723</v>
      </c>
      <c r="AF7" t="s">
        <v>486</v>
      </c>
      <c r="AG7">
        <v>257.7</v>
      </c>
      <c r="AH7">
        <v>234.23</v>
      </c>
      <c r="AI7">
        <v>908.93</v>
      </c>
      <c r="AJ7" t="s">
        <v>161</v>
      </c>
      <c r="AK7" t="s">
        <v>160</v>
      </c>
      <c r="AL7">
        <v>8.5499999999967713E-2</v>
      </c>
      <c r="AN7" s="1">
        <v>45729</v>
      </c>
      <c r="AO7" t="s">
        <v>297</v>
      </c>
      <c r="AP7" s="3">
        <v>2106.83</v>
      </c>
      <c r="AQ7" s="3">
        <v>891.59</v>
      </c>
      <c r="AR7">
        <v>12489</v>
      </c>
      <c r="AS7">
        <v>734041</v>
      </c>
      <c r="AT7">
        <v>2363.3000000000002</v>
      </c>
      <c r="AU7">
        <v>0</v>
      </c>
      <c r="AV7">
        <v>1</v>
      </c>
      <c r="AX7" t="s">
        <v>108</v>
      </c>
    </row>
    <row r="8" spans="1:50" hidden="1">
      <c r="A8" t="s">
        <v>22</v>
      </c>
      <c r="B8">
        <v>2025</v>
      </c>
      <c r="C8" t="s">
        <v>249</v>
      </c>
      <c r="D8" t="s">
        <v>248</v>
      </c>
      <c r="E8" t="s">
        <v>247</v>
      </c>
      <c r="F8" t="s">
        <v>246</v>
      </c>
      <c r="G8" t="s">
        <v>245</v>
      </c>
      <c r="H8" t="s">
        <v>244</v>
      </c>
      <c r="I8" t="s">
        <v>155</v>
      </c>
      <c r="J8" t="s">
        <v>14</v>
      </c>
      <c r="K8" t="s">
        <v>13</v>
      </c>
      <c r="L8">
        <v>1</v>
      </c>
      <c r="M8">
        <v>45722</v>
      </c>
      <c r="N8">
        <v>2</v>
      </c>
      <c r="O8">
        <v>1567.4</v>
      </c>
      <c r="P8" t="s">
        <v>485</v>
      </c>
      <c r="Q8" s="1">
        <v>45724</v>
      </c>
      <c r="R8" t="s">
        <v>252</v>
      </c>
      <c r="S8" t="s">
        <v>251</v>
      </c>
      <c r="T8">
        <v>1750</v>
      </c>
      <c r="U8">
        <v>612.5</v>
      </c>
      <c r="V8">
        <v>1635.08</v>
      </c>
      <c r="W8">
        <v>934.33</v>
      </c>
      <c r="X8" s="1">
        <v>45724</v>
      </c>
      <c r="Y8" t="s">
        <v>148</v>
      </c>
      <c r="Z8" t="s">
        <v>252</v>
      </c>
      <c r="AA8" t="s">
        <v>251</v>
      </c>
      <c r="AB8">
        <v>612.5</v>
      </c>
      <c r="AC8">
        <v>0</v>
      </c>
      <c r="AD8" s="1">
        <v>45727</v>
      </c>
      <c r="AF8" t="s">
        <v>484</v>
      </c>
      <c r="AG8">
        <v>611.70000000000005</v>
      </c>
      <c r="AH8">
        <v>571.52</v>
      </c>
      <c r="AI8">
        <v>934.33</v>
      </c>
      <c r="AJ8" t="s">
        <v>8</v>
      </c>
      <c r="AK8" t="s">
        <v>7</v>
      </c>
      <c r="AL8">
        <v>0.79999999999995453</v>
      </c>
      <c r="AN8" s="1">
        <v>45729</v>
      </c>
      <c r="AO8" t="s">
        <v>297</v>
      </c>
      <c r="AP8" s="3">
        <v>2106.83</v>
      </c>
      <c r="AQ8" s="3">
        <v>891.59</v>
      </c>
      <c r="AR8">
        <v>12489</v>
      </c>
      <c r="AS8">
        <v>734041</v>
      </c>
      <c r="AT8">
        <v>2363.3000000000002</v>
      </c>
      <c r="AU8">
        <v>0.60000000000013642</v>
      </c>
      <c r="AV8">
        <v>1</v>
      </c>
      <c r="AX8" t="s">
        <v>108</v>
      </c>
    </row>
    <row r="9" spans="1:50" hidden="1">
      <c r="A9" t="s">
        <v>22</v>
      </c>
      <c r="B9">
        <v>2025</v>
      </c>
      <c r="C9" t="s">
        <v>261</v>
      </c>
      <c r="D9" t="s">
        <v>260</v>
      </c>
      <c r="P9" t="s">
        <v>483</v>
      </c>
      <c r="Q9" s="1">
        <v>45723</v>
      </c>
      <c r="R9" t="s">
        <v>252</v>
      </c>
      <c r="S9" t="s">
        <v>251</v>
      </c>
      <c r="T9">
        <v>1493.3</v>
      </c>
      <c r="U9">
        <v>1493.3</v>
      </c>
      <c r="V9">
        <v>1291.18</v>
      </c>
      <c r="W9">
        <v>864.65</v>
      </c>
      <c r="X9" s="1">
        <v>45723</v>
      </c>
      <c r="Y9" t="s">
        <v>446</v>
      </c>
      <c r="Z9" t="s">
        <v>252</v>
      </c>
      <c r="AA9" t="s">
        <v>251</v>
      </c>
      <c r="AB9">
        <v>522.65</v>
      </c>
      <c r="AC9">
        <v>970.65</v>
      </c>
      <c r="AD9" s="1">
        <v>45723</v>
      </c>
      <c r="AF9" t="s">
        <v>375</v>
      </c>
      <c r="AG9">
        <v>1493.3</v>
      </c>
      <c r="AH9">
        <v>1291.18</v>
      </c>
      <c r="AI9">
        <v>864.65</v>
      </c>
      <c r="AJ9" t="s">
        <v>313</v>
      </c>
      <c r="AK9" t="s">
        <v>312</v>
      </c>
      <c r="AL9">
        <v>0</v>
      </c>
      <c r="AN9" s="1">
        <v>45729</v>
      </c>
      <c r="AO9" t="s">
        <v>297</v>
      </c>
      <c r="AP9" s="3">
        <v>2106.83</v>
      </c>
      <c r="AQ9" s="3">
        <v>891.59</v>
      </c>
      <c r="AR9">
        <v>12489</v>
      </c>
      <c r="AS9">
        <v>734041</v>
      </c>
      <c r="AT9">
        <v>2363.3000000000002</v>
      </c>
      <c r="AU9">
        <v>0</v>
      </c>
      <c r="AV9">
        <v>1</v>
      </c>
      <c r="AX9" t="s">
        <v>0</v>
      </c>
    </row>
    <row r="10" spans="1:50" hidden="1">
      <c r="A10" t="s">
        <v>22</v>
      </c>
      <c r="B10">
        <v>2025</v>
      </c>
      <c r="C10" t="s">
        <v>249</v>
      </c>
      <c r="D10" t="s">
        <v>248</v>
      </c>
      <c r="E10" t="s">
        <v>247</v>
      </c>
      <c r="F10" t="s">
        <v>246</v>
      </c>
      <c r="G10" t="s">
        <v>245</v>
      </c>
      <c r="H10" t="s">
        <v>244</v>
      </c>
      <c r="I10" t="s">
        <v>155</v>
      </c>
      <c r="J10" t="s">
        <v>14</v>
      </c>
      <c r="K10" t="s">
        <v>13</v>
      </c>
      <c r="L10">
        <v>1</v>
      </c>
      <c r="M10">
        <v>45729</v>
      </c>
      <c r="N10">
        <v>2</v>
      </c>
      <c r="O10">
        <v>1805.52</v>
      </c>
      <c r="P10" t="s">
        <v>482</v>
      </c>
      <c r="Q10" s="1">
        <v>45730</v>
      </c>
      <c r="R10" t="s">
        <v>242</v>
      </c>
      <c r="S10" t="s">
        <v>241</v>
      </c>
      <c r="T10">
        <v>1877.5</v>
      </c>
      <c r="U10">
        <v>657.125</v>
      </c>
      <c r="V10">
        <v>1772.15</v>
      </c>
      <c r="W10">
        <v>943.89</v>
      </c>
      <c r="X10" s="1">
        <v>45730</v>
      </c>
      <c r="Y10" t="s">
        <v>41</v>
      </c>
      <c r="Z10" t="s">
        <v>242</v>
      </c>
      <c r="AA10" t="s">
        <v>241</v>
      </c>
      <c r="AB10">
        <v>657.13</v>
      </c>
      <c r="AC10">
        <v>-4.9999999999954525E-3</v>
      </c>
      <c r="AD10" s="1">
        <v>45731</v>
      </c>
      <c r="AF10" t="s">
        <v>481</v>
      </c>
      <c r="AG10">
        <v>659.2</v>
      </c>
      <c r="AH10">
        <v>622.21</v>
      </c>
      <c r="AI10">
        <v>943.89</v>
      </c>
      <c r="AJ10" t="s">
        <v>8</v>
      </c>
      <c r="AK10" t="s">
        <v>7</v>
      </c>
      <c r="AL10">
        <v>-2.0750000000000455</v>
      </c>
      <c r="AN10" s="1">
        <v>45736</v>
      </c>
      <c r="AO10" t="s">
        <v>361</v>
      </c>
      <c r="AP10" s="3">
        <v>2112.0300000000002</v>
      </c>
      <c r="AQ10" s="3">
        <v>862.23</v>
      </c>
      <c r="AR10">
        <v>9655.2000000000007</v>
      </c>
      <c r="AS10">
        <v>737264</v>
      </c>
      <c r="AT10">
        <v>2449.9</v>
      </c>
      <c r="AU10">
        <v>0.60000000000013642</v>
      </c>
      <c r="AV10">
        <v>1</v>
      </c>
      <c r="AX10" t="s">
        <v>0</v>
      </c>
    </row>
    <row r="11" spans="1:50" hidden="1">
      <c r="A11" t="s">
        <v>22</v>
      </c>
      <c r="B11">
        <v>2025</v>
      </c>
      <c r="C11" t="s">
        <v>261</v>
      </c>
      <c r="D11" t="s">
        <v>260</v>
      </c>
      <c r="P11" t="s">
        <v>480</v>
      </c>
      <c r="Q11" s="1">
        <v>45731</v>
      </c>
      <c r="R11" t="s">
        <v>338</v>
      </c>
      <c r="S11" t="s">
        <v>337</v>
      </c>
      <c r="T11">
        <v>1790.1</v>
      </c>
      <c r="U11">
        <v>1790.1</v>
      </c>
      <c r="V11">
        <v>1476.3</v>
      </c>
      <c r="W11">
        <v>824.7</v>
      </c>
      <c r="X11" s="1">
        <v>45731</v>
      </c>
      <c r="Y11" t="s">
        <v>366</v>
      </c>
      <c r="Z11" t="s">
        <v>338</v>
      </c>
      <c r="AA11" t="s">
        <v>337</v>
      </c>
      <c r="AB11">
        <v>1790.1</v>
      </c>
      <c r="AC11">
        <v>0</v>
      </c>
      <c r="AD11" s="1">
        <v>45733</v>
      </c>
      <c r="AF11" t="s">
        <v>479</v>
      </c>
      <c r="AG11">
        <v>1790.1</v>
      </c>
      <c r="AH11">
        <v>1476.29</v>
      </c>
      <c r="AI11">
        <v>824.7</v>
      </c>
      <c r="AJ11" t="s">
        <v>8</v>
      </c>
      <c r="AK11" t="s">
        <v>7</v>
      </c>
      <c r="AL11">
        <v>0</v>
      </c>
      <c r="AN11" s="1">
        <v>45736</v>
      </c>
      <c r="AO11" t="s">
        <v>361</v>
      </c>
      <c r="AP11" s="3">
        <v>2112.0300000000002</v>
      </c>
      <c r="AQ11" s="3">
        <v>862.23</v>
      </c>
      <c r="AR11">
        <v>9655.2000000000007</v>
      </c>
      <c r="AS11">
        <v>737264</v>
      </c>
      <c r="AT11">
        <v>2449.9</v>
      </c>
      <c r="AU11">
        <v>0</v>
      </c>
      <c r="AV11">
        <v>1</v>
      </c>
      <c r="AX11" t="s">
        <v>0</v>
      </c>
    </row>
    <row r="12" spans="1:50" hidden="1">
      <c r="A12" t="s">
        <v>334</v>
      </c>
      <c r="B12">
        <v>2025</v>
      </c>
      <c r="C12" t="s">
        <v>261</v>
      </c>
      <c r="D12" t="s">
        <v>260</v>
      </c>
      <c r="P12" t="s">
        <v>478</v>
      </c>
      <c r="Q12" s="1">
        <v>45716</v>
      </c>
      <c r="R12" t="s">
        <v>450</v>
      </c>
      <c r="S12" t="s">
        <v>449</v>
      </c>
      <c r="T12">
        <v>1625.6</v>
      </c>
      <c r="U12">
        <v>1625.6</v>
      </c>
      <c r="V12">
        <v>1392.18</v>
      </c>
      <c r="W12">
        <v>856.41</v>
      </c>
      <c r="X12" s="1">
        <v>45716</v>
      </c>
      <c r="Y12" t="s">
        <v>153</v>
      </c>
      <c r="Z12" t="s">
        <v>450</v>
      </c>
      <c r="AA12" t="s">
        <v>449</v>
      </c>
      <c r="AB12">
        <v>1625.6</v>
      </c>
      <c r="AC12">
        <v>0</v>
      </c>
      <c r="AD12" s="1">
        <v>45716</v>
      </c>
      <c r="AF12" t="s">
        <v>477</v>
      </c>
      <c r="AG12">
        <v>1625.6</v>
      </c>
      <c r="AH12">
        <v>1392.18</v>
      </c>
      <c r="AI12">
        <v>856.41</v>
      </c>
      <c r="AJ12" t="s">
        <v>313</v>
      </c>
      <c r="AK12" t="s">
        <v>312</v>
      </c>
      <c r="AL12">
        <v>0</v>
      </c>
      <c r="AN12" s="1">
        <v>45722</v>
      </c>
      <c r="AO12" t="s">
        <v>330</v>
      </c>
      <c r="AP12" s="3">
        <v>2031.55</v>
      </c>
      <c r="AQ12" s="3">
        <v>882.36</v>
      </c>
      <c r="AR12">
        <v>12126.9</v>
      </c>
      <c r="AS12">
        <v>784960</v>
      </c>
      <c r="AT12">
        <v>2304.5</v>
      </c>
      <c r="AU12">
        <v>-0.49999999999988631</v>
      </c>
      <c r="AV12">
        <v>2</v>
      </c>
      <c r="AX12" t="s">
        <v>108</v>
      </c>
    </row>
    <row r="13" spans="1:50" hidden="1">
      <c r="A13" t="s">
        <v>22</v>
      </c>
      <c r="B13">
        <v>2025</v>
      </c>
      <c r="C13" t="s">
        <v>463</v>
      </c>
      <c r="D13" t="s">
        <v>462</v>
      </c>
      <c r="E13" t="s">
        <v>461</v>
      </c>
      <c r="F13" t="s">
        <v>460</v>
      </c>
      <c r="G13" t="s">
        <v>459</v>
      </c>
      <c r="H13" t="s">
        <v>458</v>
      </c>
      <c r="I13" t="s">
        <v>188</v>
      </c>
      <c r="J13" t="s">
        <v>14</v>
      </c>
      <c r="K13" t="s">
        <v>55</v>
      </c>
      <c r="L13">
        <v>1</v>
      </c>
      <c r="N13">
        <v>3</v>
      </c>
      <c r="O13">
        <v>1890.94</v>
      </c>
      <c r="P13" t="s">
        <v>476</v>
      </c>
      <c r="Q13" s="1">
        <v>45719</v>
      </c>
      <c r="R13" t="s">
        <v>475</v>
      </c>
      <c r="S13" t="s">
        <v>364</v>
      </c>
      <c r="T13">
        <v>1940.9</v>
      </c>
      <c r="U13">
        <v>679.31499999999994</v>
      </c>
      <c r="V13">
        <v>1727.44</v>
      </c>
      <c r="W13">
        <v>890.02</v>
      </c>
      <c r="X13" s="1">
        <v>45719</v>
      </c>
      <c r="Y13" t="s">
        <v>26</v>
      </c>
      <c r="Z13" t="s">
        <v>475</v>
      </c>
      <c r="AA13" t="s">
        <v>364</v>
      </c>
      <c r="AB13">
        <v>679.32</v>
      </c>
      <c r="AC13">
        <v>-5.0000000001091394E-3</v>
      </c>
      <c r="AD13" s="1">
        <v>45721</v>
      </c>
      <c r="AF13" t="s">
        <v>417</v>
      </c>
      <c r="AG13">
        <v>679.4</v>
      </c>
      <c r="AH13">
        <v>604.66999999999996</v>
      </c>
      <c r="AI13">
        <v>890.02</v>
      </c>
      <c r="AJ13" t="s">
        <v>313</v>
      </c>
      <c r="AK13" t="s">
        <v>312</v>
      </c>
      <c r="AL13">
        <v>-8.500000000003638E-2</v>
      </c>
      <c r="AN13" s="1">
        <v>45722</v>
      </c>
      <c r="AO13" t="s">
        <v>330</v>
      </c>
      <c r="AP13" s="3">
        <v>2031.55</v>
      </c>
      <c r="AQ13" s="3">
        <v>882.36</v>
      </c>
      <c r="AR13">
        <v>12126.9</v>
      </c>
      <c r="AS13">
        <v>784960</v>
      </c>
      <c r="AT13">
        <v>2304.5</v>
      </c>
      <c r="AU13">
        <v>0</v>
      </c>
      <c r="AV13">
        <v>2</v>
      </c>
      <c r="AX13" t="s">
        <v>108</v>
      </c>
    </row>
    <row r="14" spans="1:50" hidden="1">
      <c r="A14" t="s">
        <v>22</v>
      </c>
      <c r="B14">
        <v>2025</v>
      </c>
      <c r="C14" t="s">
        <v>115</v>
      </c>
      <c r="D14" t="s">
        <v>114</v>
      </c>
      <c r="P14" t="s">
        <v>474</v>
      </c>
      <c r="Q14" s="1">
        <v>45726</v>
      </c>
      <c r="R14" t="s">
        <v>112</v>
      </c>
      <c r="S14" t="s">
        <v>109</v>
      </c>
      <c r="T14">
        <v>1120.52</v>
      </c>
      <c r="U14">
        <v>1120.52</v>
      </c>
      <c r="V14">
        <v>1006.61</v>
      </c>
      <c r="W14">
        <v>898.34</v>
      </c>
      <c r="AC14">
        <v>1120.52</v>
      </c>
      <c r="AD14" s="1">
        <v>45732</v>
      </c>
      <c r="AF14" t="s">
        <v>473</v>
      </c>
      <c r="AG14">
        <v>1120.52</v>
      </c>
      <c r="AH14">
        <v>1006.61</v>
      </c>
      <c r="AI14">
        <v>898.34</v>
      </c>
      <c r="AJ14" t="s">
        <v>110</v>
      </c>
      <c r="AK14" t="s">
        <v>109</v>
      </c>
      <c r="AL14">
        <v>0</v>
      </c>
      <c r="AN14" s="1">
        <v>45729</v>
      </c>
      <c r="AO14" t="s">
        <v>297</v>
      </c>
      <c r="AP14" s="3">
        <v>2125.1</v>
      </c>
      <c r="AQ14" s="3">
        <v>899.59</v>
      </c>
      <c r="AR14">
        <v>12489</v>
      </c>
      <c r="AS14">
        <v>734042</v>
      </c>
      <c r="AT14">
        <v>2362.9</v>
      </c>
      <c r="AU14">
        <v>0</v>
      </c>
      <c r="AV14">
        <v>2</v>
      </c>
      <c r="AX14" t="s">
        <v>0</v>
      </c>
    </row>
    <row r="15" spans="1:50" hidden="1">
      <c r="A15" t="s">
        <v>22</v>
      </c>
      <c r="B15">
        <v>2025</v>
      </c>
      <c r="C15" t="s">
        <v>87</v>
      </c>
      <c r="D15" t="s">
        <v>86</v>
      </c>
      <c r="E15" t="s">
        <v>85</v>
      </c>
      <c r="F15" t="s">
        <v>84</v>
      </c>
      <c r="G15" t="s">
        <v>83</v>
      </c>
      <c r="H15" t="s">
        <v>82</v>
      </c>
      <c r="I15" t="s">
        <v>81</v>
      </c>
      <c r="J15" t="s">
        <v>14</v>
      </c>
      <c r="K15" t="s">
        <v>13</v>
      </c>
      <c r="L15">
        <v>2</v>
      </c>
      <c r="M15">
        <v>45726</v>
      </c>
      <c r="N15">
        <v>5</v>
      </c>
      <c r="O15">
        <v>3244.05</v>
      </c>
      <c r="P15" t="s">
        <v>472</v>
      </c>
      <c r="Q15" s="1">
        <v>45718</v>
      </c>
      <c r="R15" t="s">
        <v>302</v>
      </c>
      <c r="S15" t="s">
        <v>301</v>
      </c>
      <c r="T15">
        <v>3550.6</v>
      </c>
      <c r="U15">
        <v>1242.7099999999998</v>
      </c>
      <c r="V15">
        <v>3282.47</v>
      </c>
      <c r="W15">
        <v>924.9</v>
      </c>
      <c r="X15" s="1">
        <v>45718</v>
      </c>
      <c r="Y15" t="s">
        <v>41</v>
      </c>
      <c r="Z15" t="s">
        <v>302</v>
      </c>
      <c r="AA15" t="s">
        <v>301</v>
      </c>
      <c r="AB15">
        <v>1242.71</v>
      </c>
      <c r="AC15">
        <v>0</v>
      </c>
      <c r="AD15" s="1">
        <v>45723</v>
      </c>
      <c r="AF15" t="s">
        <v>471</v>
      </c>
      <c r="AG15">
        <v>744.3</v>
      </c>
      <c r="AH15">
        <v>684.14</v>
      </c>
      <c r="AI15">
        <v>919.18</v>
      </c>
      <c r="AJ15" t="s">
        <v>313</v>
      </c>
      <c r="AK15" t="s">
        <v>312</v>
      </c>
      <c r="AL15">
        <v>498.40999999999985</v>
      </c>
      <c r="AN15" s="1">
        <v>45729</v>
      </c>
      <c r="AO15" t="s">
        <v>297</v>
      </c>
      <c r="AP15" s="3">
        <v>2125.1</v>
      </c>
      <c r="AQ15" s="3">
        <v>899.59</v>
      </c>
      <c r="AR15">
        <v>12489</v>
      </c>
      <c r="AS15">
        <v>734042</v>
      </c>
      <c r="AT15">
        <v>2362.9</v>
      </c>
      <c r="AU15">
        <v>0</v>
      </c>
      <c r="AV15">
        <v>2</v>
      </c>
      <c r="AX15" t="s">
        <v>0</v>
      </c>
    </row>
    <row r="16" spans="1:50" hidden="1">
      <c r="A16" t="s">
        <v>22</v>
      </c>
      <c r="B16">
        <v>2025</v>
      </c>
      <c r="C16" t="s">
        <v>227</v>
      </c>
      <c r="D16" t="s">
        <v>226</v>
      </c>
      <c r="E16" t="s">
        <v>225</v>
      </c>
      <c r="F16" t="s">
        <v>224</v>
      </c>
      <c r="G16" t="s">
        <v>223</v>
      </c>
      <c r="H16" t="s">
        <v>222</v>
      </c>
      <c r="I16" t="s">
        <v>221</v>
      </c>
      <c r="J16" t="s">
        <v>14</v>
      </c>
      <c r="K16" t="s">
        <v>13</v>
      </c>
      <c r="L16">
        <v>2</v>
      </c>
      <c r="N16">
        <v>2</v>
      </c>
      <c r="O16">
        <v>958.5</v>
      </c>
      <c r="P16" t="s">
        <v>470</v>
      </c>
      <c r="Q16" s="1">
        <v>45729</v>
      </c>
      <c r="R16" t="s">
        <v>365</v>
      </c>
      <c r="S16" t="s">
        <v>364</v>
      </c>
      <c r="T16">
        <v>892.9</v>
      </c>
      <c r="U16">
        <v>312.51499999999999</v>
      </c>
      <c r="V16">
        <v>849.39</v>
      </c>
      <c r="W16">
        <v>950.7</v>
      </c>
      <c r="X16" s="1">
        <v>45728</v>
      </c>
      <c r="Y16" t="s">
        <v>446</v>
      </c>
      <c r="Z16" t="s">
        <v>365</v>
      </c>
      <c r="AA16" t="s">
        <v>364</v>
      </c>
      <c r="AB16">
        <v>312.52</v>
      </c>
      <c r="AC16">
        <v>-4.9999999999954525E-3</v>
      </c>
      <c r="AD16" s="1">
        <v>45733</v>
      </c>
      <c r="AF16" t="s">
        <v>469</v>
      </c>
      <c r="AG16">
        <v>181.8</v>
      </c>
      <c r="AH16">
        <v>158.87</v>
      </c>
      <c r="AI16">
        <v>873.9</v>
      </c>
      <c r="AJ16" t="s">
        <v>8</v>
      </c>
      <c r="AK16" t="s">
        <v>7</v>
      </c>
      <c r="AL16">
        <v>130.71499999999997</v>
      </c>
      <c r="AN16" s="1">
        <v>45729</v>
      </c>
      <c r="AO16" t="s">
        <v>297</v>
      </c>
      <c r="AP16" s="3">
        <v>2125.1</v>
      </c>
      <c r="AQ16" s="3">
        <v>899.59</v>
      </c>
      <c r="AR16">
        <v>12489</v>
      </c>
      <c r="AS16">
        <v>734042</v>
      </c>
      <c r="AT16">
        <v>2362.9</v>
      </c>
      <c r="AU16">
        <v>0</v>
      </c>
      <c r="AV16">
        <v>2</v>
      </c>
      <c r="AX16" t="s">
        <v>0</v>
      </c>
    </row>
    <row r="17" spans="1:50" hidden="1">
      <c r="A17" t="s">
        <v>22</v>
      </c>
      <c r="B17">
        <v>2025</v>
      </c>
      <c r="C17" t="s">
        <v>159</v>
      </c>
      <c r="D17" t="s">
        <v>158</v>
      </c>
      <c r="E17" t="s">
        <v>157</v>
      </c>
      <c r="F17" t="s">
        <v>156</v>
      </c>
      <c r="I17" t="s">
        <v>155</v>
      </c>
      <c r="J17" t="s">
        <v>14</v>
      </c>
      <c r="K17" t="s">
        <v>55</v>
      </c>
      <c r="L17">
        <v>1</v>
      </c>
      <c r="N17">
        <v>1</v>
      </c>
      <c r="O17">
        <v>145.47</v>
      </c>
      <c r="P17" t="s">
        <v>468</v>
      </c>
      <c r="Q17" s="1">
        <v>45728</v>
      </c>
      <c r="R17" t="s">
        <v>152</v>
      </c>
      <c r="S17" t="s">
        <v>151</v>
      </c>
      <c r="T17">
        <v>141.72999999999999</v>
      </c>
      <c r="U17">
        <v>49.605499999999992</v>
      </c>
      <c r="V17">
        <v>121.14</v>
      </c>
      <c r="W17">
        <v>854.7</v>
      </c>
      <c r="X17" s="1">
        <v>45363</v>
      </c>
      <c r="Y17" t="s">
        <v>324</v>
      </c>
      <c r="Z17" t="s">
        <v>152</v>
      </c>
      <c r="AA17" t="s">
        <v>151</v>
      </c>
      <c r="AB17">
        <v>49.6</v>
      </c>
      <c r="AC17">
        <v>5.4999999999907345E-3</v>
      </c>
      <c r="AD17" s="1">
        <v>45729</v>
      </c>
      <c r="AF17" t="s">
        <v>467</v>
      </c>
      <c r="AG17">
        <v>101.9</v>
      </c>
      <c r="AH17">
        <v>87.09</v>
      </c>
      <c r="AI17">
        <v>854.7</v>
      </c>
      <c r="AJ17" t="s">
        <v>8</v>
      </c>
      <c r="AK17" t="s">
        <v>7</v>
      </c>
      <c r="AL17">
        <v>-52.294500000000014</v>
      </c>
      <c r="AN17" s="1">
        <v>45729</v>
      </c>
      <c r="AO17" t="s">
        <v>297</v>
      </c>
      <c r="AP17" s="3">
        <v>2125.1</v>
      </c>
      <c r="AQ17" s="3">
        <v>899.59</v>
      </c>
      <c r="AR17">
        <v>12489</v>
      </c>
      <c r="AS17">
        <v>734042</v>
      </c>
      <c r="AT17">
        <v>2362.9</v>
      </c>
      <c r="AU17">
        <v>0</v>
      </c>
      <c r="AV17">
        <v>2</v>
      </c>
      <c r="AX17" t="s">
        <v>0</v>
      </c>
    </row>
    <row r="18" spans="1:50" hidden="1">
      <c r="A18" t="s">
        <v>22</v>
      </c>
      <c r="B18">
        <v>2025</v>
      </c>
      <c r="C18" t="s">
        <v>107</v>
      </c>
      <c r="D18" t="s">
        <v>106</v>
      </c>
      <c r="E18" t="s">
        <v>105</v>
      </c>
      <c r="F18" t="s">
        <v>104</v>
      </c>
      <c r="G18" t="s">
        <v>103</v>
      </c>
      <c r="H18" t="s">
        <v>102</v>
      </c>
      <c r="I18" t="s">
        <v>101</v>
      </c>
      <c r="J18" t="s">
        <v>100</v>
      </c>
      <c r="K18" t="s">
        <v>55</v>
      </c>
      <c r="L18">
        <v>1</v>
      </c>
      <c r="N18">
        <v>1</v>
      </c>
      <c r="O18">
        <v>648</v>
      </c>
      <c r="P18" t="s">
        <v>466</v>
      </c>
      <c r="Q18" s="1">
        <v>45726</v>
      </c>
      <c r="R18" t="s">
        <v>40</v>
      </c>
      <c r="S18" t="s">
        <v>39</v>
      </c>
      <c r="T18">
        <v>610</v>
      </c>
      <c r="U18">
        <v>213.5</v>
      </c>
      <c r="V18">
        <v>512.4</v>
      </c>
      <c r="W18">
        <v>840</v>
      </c>
      <c r="X18" s="1">
        <v>45726</v>
      </c>
      <c r="Y18" t="s">
        <v>315</v>
      </c>
      <c r="Z18" t="s">
        <v>40</v>
      </c>
      <c r="AA18" t="s">
        <v>39</v>
      </c>
      <c r="AB18">
        <v>213.5</v>
      </c>
      <c r="AC18">
        <v>0</v>
      </c>
      <c r="AD18" s="1">
        <v>45726</v>
      </c>
      <c r="AF18" t="s">
        <v>465</v>
      </c>
      <c r="AG18">
        <v>213.5</v>
      </c>
      <c r="AH18">
        <v>179.34</v>
      </c>
      <c r="AI18">
        <v>540</v>
      </c>
      <c r="AJ18" t="s">
        <v>8</v>
      </c>
      <c r="AK18" t="s">
        <v>7</v>
      </c>
      <c r="AL18">
        <v>0</v>
      </c>
      <c r="AM18" t="s">
        <v>464</v>
      </c>
      <c r="AN18" s="1">
        <v>45729</v>
      </c>
      <c r="AO18" t="s">
        <v>297</v>
      </c>
      <c r="AP18" s="3">
        <v>2125.1</v>
      </c>
      <c r="AQ18" s="3">
        <v>899.59</v>
      </c>
      <c r="AR18">
        <v>12489</v>
      </c>
      <c r="AS18">
        <v>734042</v>
      </c>
      <c r="AT18">
        <v>2362.9</v>
      </c>
      <c r="AU18">
        <v>0.88000000000010914</v>
      </c>
      <c r="AV18">
        <v>2</v>
      </c>
      <c r="AX18" t="s">
        <v>0</v>
      </c>
    </row>
    <row r="19" spans="1:50" hidden="1">
      <c r="A19" t="s">
        <v>22</v>
      </c>
      <c r="B19">
        <v>2025</v>
      </c>
      <c r="C19" t="s">
        <v>463</v>
      </c>
      <c r="D19" t="s">
        <v>462</v>
      </c>
      <c r="E19" t="s">
        <v>461</v>
      </c>
      <c r="F19" t="s">
        <v>460</v>
      </c>
      <c r="G19" t="s">
        <v>459</v>
      </c>
      <c r="H19" t="s">
        <v>458</v>
      </c>
      <c r="I19" t="s">
        <v>188</v>
      </c>
      <c r="J19" t="s">
        <v>14</v>
      </c>
      <c r="K19" t="s">
        <v>55</v>
      </c>
      <c r="L19">
        <v>1</v>
      </c>
      <c r="N19">
        <v>3</v>
      </c>
      <c r="O19">
        <v>2174.7399999999998</v>
      </c>
      <c r="P19" t="s">
        <v>457</v>
      </c>
      <c r="Q19" s="1">
        <v>45735</v>
      </c>
      <c r="R19" t="s">
        <v>442</v>
      </c>
      <c r="S19" t="s">
        <v>441</v>
      </c>
      <c r="T19">
        <v>2213.9</v>
      </c>
      <c r="U19">
        <v>774.86500000000001</v>
      </c>
      <c r="V19">
        <v>2002.41</v>
      </c>
      <c r="W19">
        <v>904.47</v>
      </c>
      <c r="X19" s="1">
        <v>45735</v>
      </c>
      <c r="Y19" t="s">
        <v>384</v>
      </c>
      <c r="Z19" t="s">
        <v>442</v>
      </c>
      <c r="AA19" t="s">
        <v>441</v>
      </c>
      <c r="AB19">
        <v>774.86</v>
      </c>
      <c r="AC19">
        <v>4.9999999999954525E-3</v>
      </c>
      <c r="AD19" s="1">
        <v>45736</v>
      </c>
      <c r="AF19" t="s">
        <v>456</v>
      </c>
      <c r="AG19">
        <v>775.2</v>
      </c>
      <c r="AH19">
        <v>701.15</v>
      </c>
      <c r="AI19">
        <v>904.47</v>
      </c>
      <c r="AJ19" t="s">
        <v>8</v>
      </c>
      <c r="AK19" t="s">
        <v>7</v>
      </c>
      <c r="AL19">
        <v>-0.33500000000003638</v>
      </c>
      <c r="AN19" s="1">
        <v>45736</v>
      </c>
      <c r="AO19" t="s">
        <v>361</v>
      </c>
      <c r="AP19" s="3">
        <v>2111.14</v>
      </c>
      <c r="AQ19" s="3">
        <v>886.03</v>
      </c>
      <c r="AR19">
        <v>9655.2000000000007</v>
      </c>
      <c r="AS19">
        <v>737261</v>
      </c>
      <c r="AT19">
        <v>2383.6999999999998</v>
      </c>
      <c r="AU19">
        <v>0</v>
      </c>
      <c r="AV19">
        <v>2</v>
      </c>
      <c r="AX19" t="s">
        <v>0</v>
      </c>
    </row>
    <row r="20" spans="1:50" hidden="1">
      <c r="A20" t="s">
        <v>22</v>
      </c>
      <c r="B20">
        <v>2025</v>
      </c>
      <c r="C20" t="s">
        <v>144</v>
      </c>
      <c r="D20" t="s">
        <v>143</v>
      </c>
      <c r="E20" t="s">
        <v>142</v>
      </c>
      <c r="F20" t="s">
        <v>141</v>
      </c>
      <c r="G20" t="s">
        <v>140</v>
      </c>
      <c r="H20" t="s">
        <v>139</v>
      </c>
      <c r="I20" t="s">
        <v>138</v>
      </c>
      <c r="J20" t="s">
        <v>100</v>
      </c>
      <c r="K20" t="s">
        <v>13</v>
      </c>
      <c r="L20">
        <v>2</v>
      </c>
      <c r="N20">
        <v>2</v>
      </c>
      <c r="O20">
        <v>1300</v>
      </c>
      <c r="P20" t="s">
        <v>455</v>
      </c>
      <c r="Q20" s="1">
        <v>45730</v>
      </c>
      <c r="R20" t="s">
        <v>135</v>
      </c>
      <c r="S20" t="s">
        <v>134</v>
      </c>
      <c r="T20">
        <v>1144.51</v>
      </c>
      <c r="U20">
        <v>400.57849999999996</v>
      </c>
      <c r="V20">
        <v>954.58</v>
      </c>
      <c r="W20">
        <v>834.05</v>
      </c>
      <c r="X20" s="1">
        <v>45730</v>
      </c>
      <c r="Y20" t="s">
        <v>454</v>
      </c>
      <c r="Z20" t="s">
        <v>135</v>
      </c>
      <c r="AA20" t="s">
        <v>134</v>
      </c>
      <c r="AB20">
        <v>400.58</v>
      </c>
      <c r="AC20">
        <v>-1.5000000000213731E-3</v>
      </c>
      <c r="AD20" s="1">
        <v>45730</v>
      </c>
      <c r="AF20" t="s">
        <v>453</v>
      </c>
      <c r="AG20">
        <v>1144.4000000000001</v>
      </c>
      <c r="AH20">
        <v>954.48</v>
      </c>
      <c r="AI20">
        <v>834.05</v>
      </c>
      <c r="AJ20" t="s">
        <v>8</v>
      </c>
      <c r="AK20" t="s">
        <v>7</v>
      </c>
      <c r="AL20">
        <v>-743.82150000000013</v>
      </c>
      <c r="AM20" t="s">
        <v>452</v>
      </c>
      <c r="AN20" s="1">
        <v>45736</v>
      </c>
      <c r="AO20" t="s">
        <v>361</v>
      </c>
      <c r="AP20" s="3">
        <v>2111.14</v>
      </c>
      <c r="AQ20" s="3">
        <v>886.03</v>
      </c>
      <c r="AR20">
        <v>9655.2000000000007</v>
      </c>
      <c r="AS20">
        <v>737261</v>
      </c>
      <c r="AT20">
        <v>2383.6999999999998</v>
      </c>
      <c r="AU20">
        <v>0</v>
      </c>
      <c r="AV20">
        <v>2</v>
      </c>
      <c r="AX20" t="s">
        <v>0</v>
      </c>
    </row>
    <row r="21" spans="1:50" hidden="1">
      <c r="A21" t="s">
        <v>22</v>
      </c>
      <c r="B21">
        <v>2025</v>
      </c>
      <c r="C21" t="s">
        <v>310</v>
      </c>
      <c r="D21" t="s">
        <v>309</v>
      </c>
      <c r="E21" t="s">
        <v>308</v>
      </c>
      <c r="F21" t="s">
        <v>307</v>
      </c>
      <c r="G21" t="s">
        <v>306</v>
      </c>
      <c r="H21" t="s">
        <v>305</v>
      </c>
      <c r="I21" t="s">
        <v>304</v>
      </c>
      <c r="J21" t="s">
        <v>14</v>
      </c>
      <c r="K21" t="s">
        <v>55</v>
      </c>
      <c r="L21">
        <v>2</v>
      </c>
      <c r="N21">
        <v>2</v>
      </c>
      <c r="O21">
        <v>301.05</v>
      </c>
      <c r="P21" t="s">
        <v>451</v>
      </c>
      <c r="Q21" s="1">
        <v>45728</v>
      </c>
      <c r="R21" t="s">
        <v>450</v>
      </c>
      <c r="S21" t="s">
        <v>449</v>
      </c>
      <c r="T21">
        <v>398.56</v>
      </c>
      <c r="U21">
        <v>139.49599999999998</v>
      </c>
      <c r="V21">
        <v>375.65</v>
      </c>
      <c r="W21">
        <v>942.51</v>
      </c>
      <c r="X21" s="1">
        <v>45728</v>
      </c>
      <c r="Y21" t="s">
        <v>41</v>
      </c>
      <c r="Z21" t="s">
        <v>450</v>
      </c>
      <c r="AA21" t="s">
        <v>449</v>
      </c>
      <c r="AB21">
        <v>139.5</v>
      </c>
      <c r="AC21">
        <v>-4.0000000000190994E-3</v>
      </c>
      <c r="AD21" s="1">
        <v>45736</v>
      </c>
      <c r="AF21" t="s">
        <v>448</v>
      </c>
      <c r="AG21">
        <v>139.69999999999999</v>
      </c>
      <c r="AH21">
        <v>132.09</v>
      </c>
      <c r="AI21">
        <v>947.79</v>
      </c>
      <c r="AJ21" t="s">
        <v>8</v>
      </c>
      <c r="AK21" t="s">
        <v>7</v>
      </c>
      <c r="AL21">
        <v>-0.20400000000000773</v>
      </c>
      <c r="AN21" s="1">
        <v>45736</v>
      </c>
      <c r="AO21" t="s">
        <v>361</v>
      </c>
      <c r="AP21" s="3">
        <v>2111.14</v>
      </c>
      <c r="AQ21" s="3">
        <v>886.03</v>
      </c>
      <c r="AR21">
        <v>9655.2000000000007</v>
      </c>
      <c r="AS21">
        <v>737261</v>
      </c>
      <c r="AT21">
        <v>2383.6999999999998</v>
      </c>
      <c r="AU21">
        <v>0</v>
      </c>
      <c r="AV21">
        <v>2</v>
      </c>
      <c r="AX21" t="s">
        <v>0</v>
      </c>
    </row>
    <row r="22" spans="1:50" hidden="1">
      <c r="A22" t="s">
        <v>22</v>
      </c>
      <c r="B22">
        <v>2025</v>
      </c>
      <c r="C22" t="s">
        <v>279</v>
      </c>
      <c r="D22" t="s">
        <v>278</v>
      </c>
      <c r="E22" t="s">
        <v>277</v>
      </c>
      <c r="F22" t="s">
        <v>276</v>
      </c>
      <c r="G22" t="s">
        <v>275</v>
      </c>
      <c r="H22" t="s">
        <v>274</v>
      </c>
      <c r="I22" t="s">
        <v>43</v>
      </c>
      <c r="J22" t="s">
        <v>14</v>
      </c>
      <c r="K22" t="s">
        <v>55</v>
      </c>
      <c r="L22">
        <v>1</v>
      </c>
      <c r="N22">
        <v>2</v>
      </c>
      <c r="O22">
        <v>535</v>
      </c>
      <c r="P22" t="s">
        <v>447</v>
      </c>
      <c r="Q22" s="1">
        <v>45733</v>
      </c>
      <c r="R22" t="s">
        <v>271</v>
      </c>
      <c r="S22" t="s">
        <v>270</v>
      </c>
      <c r="T22">
        <v>325</v>
      </c>
      <c r="U22">
        <v>97.5</v>
      </c>
      <c r="V22">
        <v>317.77999999999997</v>
      </c>
      <c r="W22">
        <v>977.77</v>
      </c>
      <c r="X22" s="1">
        <v>45733</v>
      </c>
      <c r="Y22" t="s">
        <v>446</v>
      </c>
      <c r="Z22" t="s">
        <v>271</v>
      </c>
      <c r="AA22" t="s">
        <v>270</v>
      </c>
      <c r="AB22">
        <v>113.75</v>
      </c>
      <c r="AC22">
        <v>-16.25</v>
      </c>
      <c r="AD22" s="1">
        <v>45736</v>
      </c>
      <c r="AF22" t="s">
        <v>445</v>
      </c>
      <c r="AG22">
        <v>326</v>
      </c>
      <c r="AH22">
        <v>318.75</v>
      </c>
      <c r="AI22">
        <v>977.77</v>
      </c>
      <c r="AJ22" t="s">
        <v>8</v>
      </c>
      <c r="AK22" t="s">
        <v>7</v>
      </c>
      <c r="AL22">
        <v>-228.5</v>
      </c>
      <c r="AM22" t="s">
        <v>444</v>
      </c>
      <c r="AN22" s="1">
        <v>45736</v>
      </c>
      <c r="AO22" t="s">
        <v>361</v>
      </c>
      <c r="AP22" s="3">
        <v>2111.14</v>
      </c>
      <c r="AQ22" s="3">
        <v>886.03</v>
      </c>
      <c r="AR22">
        <v>9655.2000000000007</v>
      </c>
      <c r="AS22">
        <v>737261</v>
      </c>
      <c r="AT22">
        <v>2383.6999999999998</v>
      </c>
      <c r="AU22">
        <v>-1.6000000000003638</v>
      </c>
      <c r="AV22">
        <v>2</v>
      </c>
      <c r="AX22" t="s">
        <v>0</v>
      </c>
    </row>
    <row r="23" spans="1:50" hidden="1">
      <c r="A23" t="s">
        <v>334</v>
      </c>
      <c r="B23">
        <v>2025</v>
      </c>
      <c r="C23" t="s">
        <v>49</v>
      </c>
      <c r="D23" t="s">
        <v>48</v>
      </c>
      <c r="E23" t="s">
        <v>47</v>
      </c>
      <c r="F23" t="s">
        <v>46</v>
      </c>
      <c r="G23" t="s">
        <v>45</v>
      </c>
      <c r="H23" t="s">
        <v>44</v>
      </c>
      <c r="I23" t="s">
        <v>43</v>
      </c>
      <c r="J23" t="s">
        <v>14</v>
      </c>
      <c r="K23" t="s">
        <v>13</v>
      </c>
      <c r="L23">
        <v>1</v>
      </c>
      <c r="N23" s="1">
        <v>1</v>
      </c>
      <c r="O23">
        <v>1958.39</v>
      </c>
      <c r="P23" t="s">
        <v>443</v>
      </c>
      <c r="Q23" s="1">
        <v>45715</v>
      </c>
      <c r="R23" t="s">
        <v>442</v>
      </c>
      <c r="S23" t="s">
        <v>441</v>
      </c>
      <c r="T23">
        <v>1805</v>
      </c>
      <c r="U23">
        <v>631.75</v>
      </c>
      <c r="V23">
        <v>1558.44</v>
      </c>
      <c r="W23">
        <v>863.4</v>
      </c>
      <c r="X23" s="1">
        <v>45715</v>
      </c>
      <c r="Y23" t="s">
        <v>175</v>
      </c>
      <c r="Z23" t="s">
        <v>442</v>
      </c>
      <c r="AA23" t="s">
        <v>441</v>
      </c>
      <c r="AB23">
        <v>631.75</v>
      </c>
      <c r="AC23">
        <v>0</v>
      </c>
      <c r="AD23" s="1">
        <v>45717</v>
      </c>
      <c r="AF23" t="s">
        <v>440</v>
      </c>
      <c r="AG23">
        <v>361.05</v>
      </c>
      <c r="AH23">
        <v>309.77999999999997</v>
      </c>
      <c r="AI23">
        <v>858</v>
      </c>
      <c r="AJ23" t="s">
        <v>414</v>
      </c>
      <c r="AK23" t="s">
        <v>413</v>
      </c>
      <c r="AL23">
        <v>270.7</v>
      </c>
      <c r="AM23" t="s">
        <v>439</v>
      </c>
      <c r="AN23" s="1">
        <v>45722</v>
      </c>
      <c r="AO23" t="s">
        <v>330</v>
      </c>
      <c r="AP23" s="3">
        <v>2145.89</v>
      </c>
      <c r="AQ23" s="3">
        <v>942.75</v>
      </c>
      <c r="AR23">
        <v>12126.9</v>
      </c>
      <c r="AS23">
        <v>784961</v>
      </c>
      <c r="AT23">
        <v>2276</v>
      </c>
      <c r="AU23">
        <v>0</v>
      </c>
      <c r="AV23">
        <v>3</v>
      </c>
      <c r="AX23" t="s">
        <v>0</v>
      </c>
    </row>
    <row r="24" spans="1:50" hidden="1">
      <c r="A24" t="s">
        <v>334</v>
      </c>
      <c r="B24">
        <v>2025</v>
      </c>
      <c r="C24" t="s">
        <v>194</v>
      </c>
      <c r="D24" t="s">
        <v>193</v>
      </c>
      <c r="E24" t="s">
        <v>192</v>
      </c>
      <c r="F24" t="s">
        <v>191</v>
      </c>
      <c r="G24" t="s">
        <v>190</v>
      </c>
      <c r="H24" t="s">
        <v>189</v>
      </c>
      <c r="I24" t="s">
        <v>188</v>
      </c>
      <c r="J24" t="s">
        <v>14</v>
      </c>
      <c r="K24" t="s">
        <v>55</v>
      </c>
      <c r="L24">
        <v>1</v>
      </c>
      <c r="M24">
        <v>45715</v>
      </c>
      <c r="N24" s="1">
        <v>1</v>
      </c>
      <c r="O24">
        <v>2774.04</v>
      </c>
      <c r="P24" t="s">
        <v>438</v>
      </c>
      <c r="Q24" s="1">
        <v>45715</v>
      </c>
      <c r="R24" t="s">
        <v>437</v>
      </c>
      <c r="S24" t="s">
        <v>436</v>
      </c>
      <c r="T24">
        <v>2693.6</v>
      </c>
      <c r="U24">
        <v>942.75999999999988</v>
      </c>
      <c r="V24">
        <v>2585.35</v>
      </c>
      <c r="W24">
        <v>959.75</v>
      </c>
      <c r="X24" s="1">
        <v>45715</v>
      </c>
      <c r="Y24" t="s">
        <v>175</v>
      </c>
      <c r="Z24" t="s">
        <v>437</v>
      </c>
      <c r="AA24" t="s">
        <v>436</v>
      </c>
      <c r="AB24">
        <v>942.76</v>
      </c>
      <c r="AC24">
        <v>0</v>
      </c>
      <c r="AD24" s="1">
        <v>45715</v>
      </c>
      <c r="AF24" t="s">
        <v>435</v>
      </c>
      <c r="AG24">
        <v>943</v>
      </c>
      <c r="AH24">
        <v>904.61</v>
      </c>
      <c r="AI24">
        <v>959.3</v>
      </c>
      <c r="AJ24" t="s">
        <v>313</v>
      </c>
      <c r="AK24" t="s">
        <v>312</v>
      </c>
      <c r="AL24">
        <v>-0.24000000000012278</v>
      </c>
      <c r="AM24" t="s">
        <v>434</v>
      </c>
      <c r="AN24" s="1">
        <v>45722</v>
      </c>
      <c r="AO24" t="s">
        <v>330</v>
      </c>
      <c r="AP24" s="3">
        <v>2145.89</v>
      </c>
      <c r="AQ24" s="3">
        <v>942.75</v>
      </c>
      <c r="AR24">
        <v>12126.9</v>
      </c>
      <c r="AS24">
        <v>784961</v>
      </c>
      <c r="AT24">
        <v>2276</v>
      </c>
      <c r="AU24">
        <v>0</v>
      </c>
      <c r="AV24">
        <v>3</v>
      </c>
      <c r="AX24" t="s">
        <v>0</v>
      </c>
    </row>
    <row r="25" spans="1:50" hidden="1">
      <c r="A25" t="s">
        <v>334</v>
      </c>
      <c r="B25">
        <v>2025</v>
      </c>
      <c r="C25" t="s">
        <v>433</v>
      </c>
      <c r="D25" t="s">
        <v>432</v>
      </c>
      <c r="E25" t="s">
        <v>431</v>
      </c>
      <c r="F25" t="s">
        <v>430</v>
      </c>
      <c r="G25" t="s">
        <v>429</v>
      </c>
      <c r="H25" t="s">
        <v>428</v>
      </c>
      <c r="I25" t="s">
        <v>427</v>
      </c>
      <c r="J25" t="s">
        <v>14</v>
      </c>
      <c r="K25" t="s">
        <v>55</v>
      </c>
      <c r="L25">
        <v>1</v>
      </c>
      <c r="M25">
        <v>45712</v>
      </c>
      <c r="N25" s="1">
        <v>2</v>
      </c>
      <c r="O25">
        <v>208.2</v>
      </c>
      <c r="P25" t="s">
        <v>426</v>
      </c>
      <c r="Q25" s="1">
        <v>45716</v>
      </c>
      <c r="R25" t="s">
        <v>338</v>
      </c>
      <c r="S25" t="s">
        <v>337</v>
      </c>
      <c r="T25">
        <v>231.31</v>
      </c>
      <c r="U25">
        <v>80.958500000000001</v>
      </c>
      <c r="V25">
        <v>206.12</v>
      </c>
      <c r="W25">
        <v>891.12</v>
      </c>
      <c r="X25" s="1">
        <v>45716</v>
      </c>
      <c r="Y25" t="s">
        <v>384</v>
      </c>
      <c r="Z25" t="s">
        <v>338</v>
      </c>
      <c r="AA25" t="s">
        <v>337</v>
      </c>
      <c r="AB25">
        <v>80.95</v>
      </c>
      <c r="AC25">
        <v>8.4999999999979536E-3</v>
      </c>
      <c r="AD25" s="1">
        <v>45716</v>
      </c>
      <c r="AF25" t="s">
        <v>425</v>
      </c>
      <c r="AG25">
        <v>81.08</v>
      </c>
      <c r="AH25">
        <v>71.8</v>
      </c>
      <c r="AI25">
        <v>885.55</v>
      </c>
      <c r="AJ25" t="s">
        <v>313</v>
      </c>
      <c r="AK25" t="s">
        <v>312</v>
      </c>
      <c r="AL25">
        <v>-0.1214999999999975</v>
      </c>
      <c r="AN25" s="1">
        <v>45722</v>
      </c>
      <c r="AO25" t="s">
        <v>330</v>
      </c>
      <c r="AP25" s="3">
        <v>2145.89</v>
      </c>
      <c r="AQ25" s="3">
        <v>942.75</v>
      </c>
      <c r="AR25">
        <v>12126.9</v>
      </c>
      <c r="AS25">
        <v>784961</v>
      </c>
      <c r="AT25">
        <v>2276</v>
      </c>
      <c r="AU25">
        <v>0</v>
      </c>
      <c r="AV25">
        <v>3</v>
      </c>
      <c r="AX25" t="s">
        <v>0</v>
      </c>
    </row>
    <row r="26" spans="1:50" hidden="1">
      <c r="A26" t="s">
        <v>334</v>
      </c>
      <c r="B26">
        <v>2025</v>
      </c>
      <c r="C26" t="s">
        <v>74</v>
      </c>
      <c r="D26" t="s">
        <v>73</v>
      </c>
      <c r="E26" t="s">
        <v>72</v>
      </c>
      <c r="F26" t="s">
        <v>71</v>
      </c>
      <c r="G26" t="s">
        <v>70</v>
      </c>
      <c r="H26" t="s">
        <v>69</v>
      </c>
      <c r="I26" t="s">
        <v>68</v>
      </c>
      <c r="J26" t="s">
        <v>14</v>
      </c>
      <c r="K26" t="s">
        <v>55</v>
      </c>
      <c r="L26">
        <v>1</v>
      </c>
      <c r="N26">
        <v>2</v>
      </c>
      <c r="O26">
        <v>976.86</v>
      </c>
      <c r="P26" t="s">
        <v>424</v>
      </c>
      <c r="Q26" s="1">
        <v>45710</v>
      </c>
      <c r="R26" t="s">
        <v>338</v>
      </c>
      <c r="S26" t="s">
        <v>422</v>
      </c>
      <c r="T26">
        <v>952.2</v>
      </c>
      <c r="U26">
        <v>333.27</v>
      </c>
      <c r="V26">
        <v>887.87</v>
      </c>
      <c r="W26">
        <v>932.47</v>
      </c>
      <c r="X26" s="1">
        <v>45710</v>
      </c>
      <c r="Y26" t="s">
        <v>423</v>
      </c>
      <c r="Z26" t="s">
        <v>338</v>
      </c>
      <c r="AA26" t="s">
        <v>422</v>
      </c>
      <c r="AB26">
        <v>333.27</v>
      </c>
      <c r="AC26">
        <v>0</v>
      </c>
      <c r="AD26" s="1">
        <v>45716</v>
      </c>
      <c r="AF26" t="s">
        <v>342</v>
      </c>
      <c r="AG26">
        <v>891</v>
      </c>
      <c r="AH26">
        <v>834.46</v>
      </c>
      <c r="AI26">
        <v>936.55</v>
      </c>
      <c r="AJ26" t="s">
        <v>313</v>
      </c>
      <c r="AK26" t="s">
        <v>312</v>
      </c>
      <c r="AL26">
        <v>-557.73</v>
      </c>
      <c r="AM26" t="s">
        <v>421</v>
      </c>
      <c r="AN26" s="1">
        <v>45722</v>
      </c>
      <c r="AO26" t="s">
        <v>330</v>
      </c>
      <c r="AP26" s="3">
        <v>2145.89</v>
      </c>
      <c r="AQ26" s="3">
        <v>942.75</v>
      </c>
      <c r="AR26">
        <v>12126.9</v>
      </c>
      <c r="AS26">
        <v>784961</v>
      </c>
      <c r="AT26">
        <v>2276</v>
      </c>
      <c r="AU26">
        <v>-0.12999999999993861</v>
      </c>
      <c r="AV26">
        <v>3</v>
      </c>
      <c r="AW26" t="s">
        <v>420</v>
      </c>
      <c r="AX26" t="s">
        <v>0</v>
      </c>
    </row>
    <row r="27" spans="1:50" hidden="1">
      <c r="A27" t="s">
        <v>22</v>
      </c>
      <c r="B27">
        <v>2025</v>
      </c>
      <c r="C27" t="s">
        <v>215</v>
      </c>
      <c r="D27" t="s">
        <v>214</v>
      </c>
      <c r="E27" t="s">
        <v>213</v>
      </c>
      <c r="F27" t="s">
        <v>212</v>
      </c>
      <c r="G27" t="s">
        <v>211</v>
      </c>
      <c r="H27" t="s">
        <v>210</v>
      </c>
      <c r="I27" t="s">
        <v>188</v>
      </c>
      <c r="J27" t="s">
        <v>14</v>
      </c>
      <c r="K27" t="s">
        <v>13</v>
      </c>
      <c r="L27">
        <v>2</v>
      </c>
      <c r="N27">
        <v>4</v>
      </c>
      <c r="O27">
        <v>388.75</v>
      </c>
      <c r="P27" t="s">
        <v>419</v>
      </c>
      <c r="Q27" s="1">
        <v>45721</v>
      </c>
      <c r="R27" t="s">
        <v>207</v>
      </c>
      <c r="S27" t="s">
        <v>206</v>
      </c>
      <c r="T27">
        <v>452.1</v>
      </c>
      <c r="U27">
        <v>158.23499999999999</v>
      </c>
      <c r="V27">
        <v>426.73</v>
      </c>
      <c r="W27">
        <v>943.9</v>
      </c>
      <c r="X27" s="1">
        <v>45721</v>
      </c>
      <c r="Y27" t="s">
        <v>418</v>
      </c>
      <c r="Z27" t="s">
        <v>207</v>
      </c>
      <c r="AA27" t="s">
        <v>206</v>
      </c>
      <c r="AB27">
        <v>158.22999999999999</v>
      </c>
      <c r="AC27">
        <v>4.9999999999954525E-3</v>
      </c>
      <c r="AD27" s="1">
        <v>45722</v>
      </c>
      <c r="AF27" t="s">
        <v>417</v>
      </c>
      <c r="AG27">
        <v>158.80000000000001</v>
      </c>
      <c r="AH27">
        <v>149.88999999999999</v>
      </c>
      <c r="AI27">
        <v>943.9</v>
      </c>
      <c r="AJ27" t="s">
        <v>313</v>
      </c>
      <c r="AK27" t="s">
        <v>312</v>
      </c>
      <c r="AL27">
        <v>-0.56500000000002615</v>
      </c>
      <c r="AN27" s="1">
        <v>45729</v>
      </c>
      <c r="AO27" t="s">
        <v>297</v>
      </c>
      <c r="AP27" s="3">
        <v>2116.1799999999998</v>
      </c>
      <c r="AQ27" s="3">
        <v>906.56</v>
      </c>
      <c r="AR27">
        <v>12489</v>
      </c>
      <c r="AS27">
        <v>734043</v>
      </c>
      <c r="AT27">
        <v>2334.3000000000002</v>
      </c>
      <c r="AU27">
        <v>0</v>
      </c>
      <c r="AV27">
        <v>3</v>
      </c>
      <c r="AX27" t="s">
        <v>108</v>
      </c>
    </row>
    <row r="28" spans="1:50" hidden="1">
      <c r="A28" t="s">
        <v>22</v>
      </c>
      <c r="B28">
        <v>2025</v>
      </c>
      <c r="C28" t="s">
        <v>49</v>
      </c>
      <c r="D28" t="s">
        <v>48</v>
      </c>
      <c r="E28" t="s">
        <v>47</v>
      </c>
      <c r="F28" t="s">
        <v>46</v>
      </c>
      <c r="G28" t="s">
        <v>45</v>
      </c>
      <c r="H28" t="s">
        <v>44</v>
      </c>
      <c r="I28" t="s">
        <v>43</v>
      </c>
      <c r="J28" t="s">
        <v>14</v>
      </c>
      <c r="K28" t="s">
        <v>13</v>
      </c>
      <c r="L28">
        <v>1</v>
      </c>
      <c r="N28">
        <v>1</v>
      </c>
      <c r="O28">
        <v>1970.64</v>
      </c>
      <c r="P28" t="s">
        <v>416</v>
      </c>
      <c r="Q28" s="1">
        <v>45724</v>
      </c>
      <c r="R28" t="s">
        <v>98</v>
      </c>
      <c r="S28" t="s">
        <v>97</v>
      </c>
      <c r="T28">
        <v>3080</v>
      </c>
      <c r="U28">
        <v>1078</v>
      </c>
      <c r="V28">
        <v>2638.88</v>
      </c>
      <c r="W28">
        <v>856.78</v>
      </c>
      <c r="X28" s="1">
        <v>45724</v>
      </c>
      <c r="Y28" t="s">
        <v>315</v>
      </c>
      <c r="Z28" t="s">
        <v>98</v>
      </c>
      <c r="AA28" t="s">
        <v>97</v>
      </c>
      <c r="AB28">
        <v>1078</v>
      </c>
      <c r="AC28">
        <v>0</v>
      </c>
      <c r="AD28" s="1">
        <v>45727</v>
      </c>
      <c r="AF28" t="s">
        <v>415</v>
      </c>
      <c r="AG28">
        <v>619.33000000000004</v>
      </c>
      <c r="AH28">
        <v>530.32000000000005</v>
      </c>
      <c r="AI28">
        <v>856.28</v>
      </c>
      <c r="AJ28" t="s">
        <v>414</v>
      </c>
      <c r="AK28" t="s">
        <v>413</v>
      </c>
      <c r="AL28">
        <v>458.66999999999996</v>
      </c>
      <c r="AM28" t="s">
        <v>412</v>
      </c>
      <c r="AN28" s="1">
        <v>45729</v>
      </c>
      <c r="AO28" t="s">
        <v>297</v>
      </c>
      <c r="AP28" s="3">
        <v>2116.1799999999998</v>
      </c>
      <c r="AQ28" s="3">
        <v>906.56</v>
      </c>
      <c r="AR28">
        <v>12489</v>
      </c>
      <c r="AS28">
        <v>734043</v>
      </c>
      <c r="AT28">
        <v>2334.3000000000002</v>
      </c>
      <c r="AU28">
        <v>0</v>
      </c>
      <c r="AV28">
        <v>3</v>
      </c>
      <c r="AX28" t="s">
        <v>0</v>
      </c>
    </row>
    <row r="29" spans="1:50" ht="28.8" hidden="1">
      <c r="A29" t="s">
        <v>22</v>
      </c>
      <c r="B29">
        <v>2025</v>
      </c>
      <c r="C29" t="s">
        <v>183</v>
      </c>
      <c r="D29" t="s">
        <v>182</v>
      </c>
      <c r="E29" t="s">
        <v>181</v>
      </c>
      <c r="F29" s="2" t="s">
        <v>180</v>
      </c>
      <c r="G29" t="s">
        <v>179</v>
      </c>
      <c r="H29" t="s">
        <v>178</v>
      </c>
      <c r="I29" t="s">
        <v>177</v>
      </c>
      <c r="J29" t="s">
        <v>14</v>
      </c>
      <c r="K29" t="s">
        <v>13</v>
      </c>
      <c r="L29">
        <v>1</v>
      </c>
      <c r="N29">
        <v>2</v>
      </c>
      <c r="O29">
        <v>776</v>
      </c>
      <c r="P29" t="s">
        <v>411</v>
      </c>
      <c r="Q29" s="1">
        <v>45724</v>
      </c>
      <c r="R29" t="s">
        <v>147</v>
      </c>
      <c r="S29" t="s">
        <v>146</v>
      </c>
      <c r="T29">
        <v>637.5</v>
      </c>
      <c r="U29">
        <v>223.125</v>
      </c>
      <c r="V29">
        <v>577.59</v>
      </c>
      <c r="W29">
        <v>906.02</v>
      </c>
      <c r="X29" s="1">
        <v>45724</v>
      </c>
      <c r="Y29" t="s">
        <v>26</v>
      </c>
      <c r="Z29" t="s">
        <v>147</v>
      </c>
      <c r="AA29" t="s">
        <v>146</v>
      </c>
      <c r="AB29">
        <v>223.13</v>
      </c>
      <c r="AC29">
        <v>-4.9999999999954525E-3</v>
      </c>
      <c r="AD29" s="1">
        <v>45727</v>
      </c>
      <c r="AF29" t="s">
        <v>410</v>
      </c>
      <c r="AG29">
        <v>216</v>
      </c>
      <c r="AH29">
        <v>195.7</v>
      </c>
      <c r="AI29">
        <v>906.02</v>
      </c>
      <c r="AJ29" t="s">
        <v>8</v>
      </c>
      <c r="AK29" t="s">
        <v>7</v>
      </c>
      <c r="AL29">
        <v>7.125</v>
      </c>
      <c r="AN29" s="1">
        <v>45729</v>
      </c>
      <c r="AO29" t="s">
        <v>297</v>
      </c>
      <c r="AP29" s="3">
        <v>2116.1799999999998</v>
      </c>
      <c r="AQ29" s="3">
        <v>906.56</v>
      </c>
      <c r="AR29">
        <v>12489</v>
      </c>
      <c r="AS29">
        <v>734043</v>
      </c>
      <c r="AT29">
        <v>2334.3000000000002</v>
      </c>
      <c r="AU29">
        <v>0</v>
      </c>
      <c r="AV29">
        <v>3</v>
      </c>
      <c r="AX29" t="s">
        <v>0</v>
      </c>
    </row>
    <row r="30" spans="1:50" hidden="1">
      <c r="A30" t="s">
        <v>22</v>
      </c>
      <c r="B30">
        <v>2025</v>
      </c>
      <c r="C30" t="s">
        <v>215</v>
      </c>
      <c r="D30" t="s">
        <v>214</v>
      </c>
      <c r="E30" t="s">
        <v>213</v>
      </c>
      <c r="F30" t="s">
        <v>212</v>
      </c>
      <c r="G30" t="s">
        <v>211</v>
      </c>
      <c r="H30" t="s">
        <v>210</v>
      </c>
      <c r="I30" t="s">
        <v>188</v>
      </c>
      <c r="J30" t="s">
        <v>14</v>
      </c>
      <c r="K30" t="s">
        <v>13</v>
      </c>
      <c r="L30">
        <v>2</v>
      </c>
      <c r="N30">
        <v>4</v>
      </c>
      <c r="O30">
        <v>478.35</v>
      </c>
      <c r="P30" t="s">
        <v>409</v>
      </c>
      <c r="Q30" s="1">
        <v>45727</v>
      </c>
      <c r="R30" t="s">
        <v>186</v>
      </c>
      <c r="S30" t="s">
        <v>185</v>
      </c>
      <c r="T30">
        <v>572.5</v>
      </c>
      <c r="U30">
        <v>200.375</v>
      </c>
      <c r="V30">
        <v>533.46</v>
      </c>
      <c r="W30">
        <v>931.8</v>
      </c>
      <c r="X30" s="1">
        <v>45727</v>
      </c>
      <c r="Y30" t="s">
        <v>408</v>
      </c>
      <c r="Z30" t="s">
        <v>186</v>
      </c>
      <c r="AA30" t="s">
        <v>185</v>
      </c>
      <c r="AB30">
        <v>200.38</v>
      </c>
      <c r="AC30">
        <v>-4.9999999999954525E-3</v>
      </c>
      <c r="AD30" s="1">
        <v>45728</v>
      </c>
      <c r="AF30" t="s">
        <v>407</v>
      </c>
      <c r="AG30">
        <v>200.9</v>
      </c>
      <c r="AH30">
        <v>187.03</v>
      </c>
      <c r="AI30">
        <v>931.8</v>
      </c>
      <c r="AJ30" t="s">
        <v>8</v>
      </c>
      <c r="AK30" t="s">
        <v>7</v>
      </c>
      <c r="AL30">
        <v>-0.52500000000000568</v>
      </c>
      <c r="AN30" s="1">
        <v>45729</v>
      </c>
      <c r="AO30" t="s">
        <v>297</v>
      </c>
      <c r="AP30" s="3">
        <v>2116.1799999999998</v>
      </c>
      <c r="AQ30" s="3">
        <v>906.56</v>
      </c>
      <c r="AR30">
        <v>12489</v>
      </c>
      <c r="AS30">
        <v>734043</v>
      </c>
      <c r="AT30">
        <v>2334.3000000000002</v>
      </c>
      <c r="AU30">
        <v>0</v>
      </c>
      <c r="AV30">
        <v>3</v>
      </c>
      <c r="AX30" t="s">
        <v>0</v>
      </c>
    </row>
    <row r="31" spans="1:50" hidden="1">
      <c r="A31" t="s">
        <v>22</v>
      </c>
      <c r="B31">
        <v>2025</v>
      </c>
      <c r="C31" t="s">
        <v>74</v>
      </c>
      <c r="D31" t="s">
        <v>73</v>
      </c>
      <c r="E31" t="s">
        <v>72</v>
      </c>
      <c r="F31" t="s">
        <v>71</v>
      </c>
      <c r="G31" t="s">
        <v>70</v>
      </c>
      <c r="H31" t="s">
        <v>69</v>
      </c>
      <c r="I31" t="s">
        <v>68</v>
      </c>
      <c r="J31" t="s">
        <v>14</v>
      </c>
      <c r="K31" t="s">
        <v>55</v>
      </c>
      <c r="L31">
        <v>1</v>
      </c>
      <c r="N31">
        <v>2</v>
      </c>
      <c r="O31">
        <v>926.07</v>
      </c>
      <c r="P31" t="s">
        <v>406</v>
      </c>
      <c r="Q31" s="1">
        <v>45718</v>
      </c>
      <c r="R31" t="s">
        <v>65</v>
      </c>
      <c r="S31" t="s">
        <v>64</v>
      </c>
      <c r="T31">
        <v>886.8</v>
      </c>
      <c r="U31">
        <v>310.37999999999994</v>
      </c>
      <c r="V31">
        <v>828.34</v>
      </c>
      <c r="W31">
        <v>934.08</v>
      </c>
      <c r="X31" s="1">
        <v>45718</v>
      </c>
      <c r="Y31" t="s">
        <v>405</v>
      </c>
      <c r="Z31" t="s">
        <v>65</v>
      </c>
      <c r="AA31" t="s">
        <v>64</v>
      </c>
      <c r="AB31">
        <v>310.38</v>
      </c>
      <c r="AC31">
        <v>0</v>
      </c>
      <c r="AD31" s="1">
        <v>45728</v>
      </c>
      <c r="AF31" t="s">
        <v>404</v>
      </c>
      <c r="AG31">
        <v>1098.3</v>
      </c>
      <c r="AH31">
        <v>1016.56</v>
      </c>
      <c r="AI31">
        <v>925.58</v>
      </c>
      <c r="AJ31" t="s">
        <v>8</v>
      </c>
      <c r="AK31" t="s">
        <v>7</v>
      </c>
      <c r="AL31">
        <v>-787.92000000000007</v>
      </c>
      <c r="AN31" s="1">
        <v>45729</v>
      </c>
      <c r="AO31" t="s">
        <v>297</v>
      </c>
      <c r="AP31" s="3">
        <v>2116.1799999999998</v>
      </c>
      <c r="AQ31" s="3">
        <v>906.56</v>
      </c>
      <c r="AR31">
        <v>12489</v>
      </c>
      <c r="AS31">
        <v>734043</v>
      </c>
      <c r="AT31">
        <v>2334.3000000000002</v>
      </c>
      <c r="AU31">
        <v>0</v>
      </c>
      <c r="AV31">
        <v>3</v>
      </c>
      <c r="AX31" t="s">
        <v>0</v>
      </c>
    </row>
    <row r="32" spans="1:50" hidden="1">
      <c r="A32" t="s">
        <v>403</v>
      </c>
      <c r="B32">
        <v>2024</v>
      </c>
      <c r="C32" t="s">
        <v>402</v>
      </c>
      <c r="D32" t="s">
        <v>401</v>
      </c>
      <c r="E32" t="s">
        <v>400</v>
      </c>
      <c r="F32" t="s">
        <v>399</v>
      </c>
      <c r="G32" t="s">
        <v>398</v>
      </c>
      <c r="H32" t="s">
        <v>397</v>
      </c>
      <c r="I32" t="s">
        <v>396</v>
      </c>
      <c r="J32" t="s">
        <v>395</v>
      </c>
      <c r="K32" t="s">
        <v>13</v>
      </c>
      <c r="L32">
        <v>1</v>
      </c>
      <c r="N32">
        <v>1</v>
      </c>
      <c r="P32" t="s">
        <v>394</v>
      </c>
      <c r="Q32" s="1">
        <v>45639</v>
      </c>
      <c r="R32" t="s">
        <v>393</v>
      </c>
      <c r="S32" t="s">
        <v>392</v>
      </c>
      <c r="T32">
        <v>112.5</v>
      </c>
      <c r="U32">
        <v>39.375</v>
      </c>
      <c r="V32">
        <v>95.33</v>
      </c>
      <c r="W32">
        <v>847.37</v>
      </c>
      <c r="AC32">
        <v>39.375</v>
      </c>
      <c r="AD32" s="1">
        <v>45722</v>
      </c>
      <c r="AF32" t="s">
        <v>391</v>
      </c>
      <c r="AG32">
        <v>39.799999999999997</v>
      </c>
      <c r="AH32">
        <v>36.729999999999997</v>
      </c>
      <c r="AI32">
        <v>923</v>
      </c>
      <c r="AJ32" t="s">
        <v>313</v>
      </c>
      <c r="AK32" t="s">
        <v>390</v>
      </c>
      <c r="AL32">
        <v>-0.42499999999999716</v>
      </c>
      <c r="AN32" s="1">
        <v>45729</v>
      </c>
      <c r="AO32" t="s">
        <v>297</v>
      </c>
      <c r="AP32">
        <v>2116.1799999999998</v>
      </c>
      <c r="AQ32">
        <v>906.56</v>
      </c>
      <c r="AR32">
        <v>12489</v>
      </c>
      <c r="AS32">
        <v>734043</v>
      </c>
      <c r="AT32">
        <v>2334.3000000000002</v>
      </c>
      <c r="AU32">
        <v>1.1700000000000728</v>
      </c>
      <c r="AV32">
        <v>3</v>
      </c>
      <c r="AX32" t="s">
        <v>0</v>
      </c>
    </row>
    <row r="33" spans="1:50" hidden="1">
      <c r="A33" t="s">
        <v>22</v>
      </c>
      <c r="B33">
        <v>2025</v>
      </c>
      <c r="C33" t="s">
        <v>49</v>
      </c>
      <c r="D33" t="s">
        <v>48</v>
      </c>
      <c r="E33" t="s">
        <v>47</v>
      </c>
      <c r="F33" t="s">
        <v>389</v>
      </c>
      <c r="G33" t="s">
        <v>45</v>
      </c>
      <c r="H33" t="s">
        <v>44</v>
      </c>
      <c r="I33" t="s">
        <v>43</v>
      </c>
      <c r="J33" t="s">
        <v>14</v>
      </c>
      <c r="K33" t="s">
        <v>13</v>
      </c>
      <c r="L33">
        <v>1</v>
      </c>
      <c r="N33">
        <v>1</v>
      </c>
      <c r="O33">
        <v>1860.99</v>
      </c>
      <c r="P33" t="s">
        <v>388</v>
      </c>
      <c r="Q33" s="1">
        <v>45732</v>
      </c>
      <c r="R33" t="s">
        <v>98</v>
      </c>
      <c r="S33" t="s">
        <v>97</v>
      </c>
      <c r="T33">
        <v>1955</v>
      </c>
      <c r="U33">
        <v>684.25</v>
      </c>
      <c r="V33">
        <v>1711.19</v>
      </c>
      <c r="W33">
        <v>875.29</v>
      </c>
      <c r="X33" s="1">
        <v>45732</v>
      </c>
      <c r="Y33" t="s">
        <v>148</v>
      </c>
      <c r="Z33" t="s">
        <v>98</v>
      </c>
      <c r="AA33" t="s">
        <v>97</v>
      </c>
      <c r="AB33">
        <v>684.25</v>
      </c>
      <c r="AC33">
        <v>0</v>
      </c>
      <c r="AD33" s="1">
        <v>45734</v>
      </c>
      <c r="AF33" t="s">
        <v>387</v>
      </c>
      <c r="AG33">
        <v>393.99</v>
      </c>
      <c r="AH33">
        <v>343.25</v>
      </c>
      <c r="AI33">
        <v>871.22</v>
      </c>
      <c r="AJ33" t="s">
        <v>37</v>
      </c>
      <c r="AK33" t="s">
        <v>36</v>
      </c>
      <c r="AL33">
        <v>290.26</v>
      </c>
      <c r="AM33" t="s">
        <v>386</v>
      </c>
      <c r="AN33" s="1">
        <v>45736</v>
      </c>
      <c r="AO33" t="s">
        <v>361</v>
      </c>
      <c r="AP33" s="3">
        <v>2330.6799999999998</v>
      </c>
      <c r="AQ33" s="3">
        <v>897.38</v>
      </c>
      <c r="AR33">
        <v>9655.2000000000007</v>
      </c>
      <c r="AS33">
        <v>737253</v>
      </c>
      <c r="AT33">
        <v>2597.6</v>
      </c>
      <c r="AU33">
        <v>0</v>
      </c>
      <c r="AV33">
        <v>3</v>
      </c>
      <c r="AX33" t="s">
        <v>0</v>
      </c>
    </row>
    <row r="34" spans="1:50" ht="28.8" hidden="1">
      <c r="A34" t="s">
        <v>22</v>
      </c>
      <c r="B34">
        <v>2025</v>
      </c>
      <c r="C34" t="s">
        <v>183</v>
      </c>
      <c r="D34" t="s">
        <v>182</v>
      </c>
      <c r="E34" t="s">
        <v>181</v>
      </c>
      <c r="F34" s="2" t="s">
        <v>180</v>
      </c>
      <c r="G34" t="s">
        <v>179</v>
      </c>
      <c r="H34" t="s">
        <v>178</v>
      </c>
      <c r="I34" t="s">
        <v>177</v>
      </c>
      <c r="J34" t="s">
        <v>14</v>
      </c>
      <c r="K34" t="s">
        <v>13</v>
      </c>
      <c r="L34">
        <v>1</v>
      </c>
      <c r="N34">
        <v>2</v>
      </c>
      <c r="O34">
        <v>320</v>
      </c>
      <c r="P34" t="s">
        <v>385</v>
      </c>
      <c r="Q34" s="1">
        <v>45730</v>
      </c>
      <c r="R34" t="s">
        <v>147</v>
      </c>
      <c r="S34" t="s">
        <v>146</v>
      </c>
      <c r="T34">
        <v>294.8</v>
      </c>
      <c r="U34">
        <v>103.17999999999999</v>
      </c>
      <c r="V34">
        <v>249.82</v>
      </c>
      <c r="W34">
        <v>847.43</v>
      </c>
      <c r="X34" s="1">
        <v>45730</v>
      </c>
      <c r="Y34" t="s">
        <v>384</v>
      </c>
      <c r="Z34" t="s">
        <v>147</v>
      </c>
      <c r="AA34" t="s">
        <v>146</v>
      </c>
      <c r="AB34">
        <v>103.18</v>
      </c>
      <c r="AC34">
        <v>0</v>
      </c>
      <c r="AD34" s="1">
        <v>45733</v>
      </c>
      <c r="AF34" t="s">
        <v>383</v>
      </c>
      <c r="AG34">
        <v>103.6</v>
      </c>
      <c r="AH34">
        <v>91.18</v>
      </c>
      <c r="AI34">
        <v>880.15</v>
      </c>
      <c r="AJ34" t="s">
        <v>8</v>
      </c>
      <c r="AK34" t="s">
        <v>7</v>
      </c>
      <c r="AL34">
        <v>-0.42000000000000171</v>
      </c>
      <c r="AM34" t="s">
        <v>382</v>
      </c>
      <c r="AN34" s="1">
        <v>45736</v>
      </c>
      <c r="AO34" t="s">
        <v>361</v>
      </c>
      <c r="AP34" s="3">
        <v>2330.6799999999998</v>
      </c>
      <c r="AQ34" s="3">
        <v>897.38</v>
      </c>
      <c r="AR34">
        <v>9655.2000000000007</v>
      </c>
      <c r="AS34">
        <v>737253</v>
      </c>
      <c r="AT34">
        <v>2597.6</v>
      </c>
      <c r="AU34">
        <v>0</v>
      </c>
      <c r="AV34">
        <v>3</v>
      </c>
      <c r="AX34" t="s">
        <v>0</v>
      </c>
    </row>
    <row r="35" spans="1:50" hidden="1">
      <c r="A35" t="s">
        <v>22</v>
      </c>
      <c r="B35">
        <v>2025</v>
      </c>
      <c r="C35" t="s">
        <v>173</v>
      </c>
      <c r="D35" t="s">
        <v>172</v>
      </c>
      <c r="E35" t="s">
        <v>171</v>
      </c>
      <c r="F35" t="s">
        <v>170</v>
      </c>
      <c r="G35" t="s">
        <v>169</v>
      </c>
      <c r="H35" t="s">
        <v>168</v>
      </c>
      <c r="I35" t="s">
        <v>167</v>
      </c>
      <c r="J35" t="s">
        <v>14</v>
      </c>
      <c r="K35" t="s">
        <v>13</v>
      </c>
      <c r="L35">
        <v>1</v>
      </c>
      <c r="N35">
        <v>3</v>
      </c>
      <c r="O35">
        <v>680</v>
      </c>
      <c r="P35" t="s">
        <v>381</v>
      </c>
      <c r="Q35" s="1">
        <v>45730</v>
      </c>
      <c r="R35" t="s">
        <v>380</v>
      </c>
      <c r="S35" t="s">
        <v>379</v>
      </c>
      <c r="T35">
        <v>673.6</v>
      </c>
      <c r="U35">
        <v>235.76</v>
      </c>
      <c r="V35">
        <v>584.54</v>
      </c>
      <c r="W35">
        <v>867.78</v>
      </c>
      <c r="X35" s="1">
        <v>45731</v>
      </c>
      <c r="Y35" t="s">
        <v>41</v>
      </c>
      <c r="Z35" t="s">
        <v>380</v>
      </c>
      <c r="AA35" t="s">
        <v>379</v>
      </c>
      <c r="AB35">
        <v>235.76</v>
      </c>
      <c r="AC35">
        <v>0</v>
      </c>
      <c r="AD35" s="1">
        <v>45733</v>
      </c>
      <c r="AF35" t="s">
        <v>378</v>
      </c>
      <c r="AG35">
        <v>235.7</v>
      </c>
      <c r="AH35">
        <v>203.3</v>
      </c>
      <c r="AI35">
        <v>862.78</v>
      </c>
      <c r="AJ35" t="s">
        <v>161</v>
      </c>
      <c r="AK35" t="s">
        <v>160</v>
      </c>
      <c r="AL35">
        <v>6.0000000000002274E-2</v>
      </c>
      <c r="AN35" s="1">
        <v>45736</v>
      </c>
      <c r="AO35" t="s">
        <v>361</v>
      </c>
      <c r="AP35" s="3">
        <v>2330.6799999999998</v>
      </c>
      <c r="AQ35" s="3">
        <v>897.38</v>
      </c>
      <c r="AR35">
        <v>9655.2000000000007</v>
      </c>
      <c r="AS35">
        <v>737253</v>
      </c>
      <c r="AT35">
        <v>2597.6</v>
      </c>
      <c r="AU35">
        <v>0</v>
      </c>
      <c r="AV35">
        <v>3</v>
      </c>
      <c r="AX35" t="s">
        <v>0</v>
      </c>
    </row>
    <row r="36" spans="1:50" hidden="1">
      <c r="A36" t="s">
        <v>22</v>
      </c>
      <c r="B36">
        <v>2025</v>
      </c>
      <c r="C36" t="s">
        <v>215</v>
      </c>
      <c r="D36" t="s">
        <v>214</v>
      </c>
      <c r="E36" t="s">
        <v>213</v>
      </c>
      <c r="F36" t="s">
        <v>212</v>
      </c>
      <c r="G36" t="s">
        <v>211</v>
      </c>
      <c r="H36" t="s">
        <v>210</v>
      </c>
      <c r="I36" t="s">
        <v>188</v>
      </c>
      <c r="J36" t="s">
        <v>14</v>
      </c>
      <c r="K36" t="s">
        <v>13</v>
      </c>
      <c r="L36">
        <v>2</v>
      </c>
      <c r="N36">
        <v>4</v>
      </c>
      <c r="O36">
        <v>345.52</v>
      </c>
      <c r="P36" t="s">
        <v>377</v>
      </c>
      <c r="Q36" s="1">
        <v>45734</v>
      </c>
      <c r="R36" t="s">
        <v>186</v>
      </c>
      <c r="S36" t="s">
        <v>185</v>
      </c>
      <c r="T36">
        <v>377.1</v>
      </c>
      <c r="U36">
        <v>131.98500000000001</v>
      </c>
      <c r="V36">
        <v>355.32</v>
      </c>
      <c r="W36">
        <v>942.25</v>
      </c>
      <c r="X36" s="1">
        <v>45734</v>
      </c>
      <c r="Y36" t="s">
        <v>376</v>
      </c>
      <c r="Z36" t="s">
        <v>186</v>
      </c>
      <c r="AA36" t="s">
        <v>185</v>
      </c>
      <c r="AB36">
        <v>131.99</v>
      </c>
      <c r="AC36">
        <v>-4.9999999999954525E-3</v>
      </c>
      <c r="AD36" s="1">
        <v>45735</v>
      </c>
      <c r="AF36" t="s">
        <v>375</v>
      </c>
      <c r="AG36">
        <v>132.19999999999999</v>
      </c>
      <c r="AH36">
        <v>124.56</v>
      </c>
      <c r="AI36">
        <v>942.25</v>
      </c>
      <c r="AJ36" t="s">
        <v>8</v>
      </c>
      <c r="AK36" t="s">
        <v>7</v>
      </c>
      <c r="AL36">
        <v>-0.21499999999997499</v>
      </c>
      <c r="AN36" s="1">
        <v>45736</v>
      </c>
      <c r="AO36" t="s">
        <v>361</v>
      </c>
      <c r="AP36" s="3">
        <v>2330.6799999999998</v>
      </c>
      <c r="AQ36" s="3">
        <v>897.38</v>
      </c>
      <c r="AR36">
        <v>9655.2000000000007</v>
      </c>
      <c r="AS36">
        <v>737253</v>
      </c>
      <c r="AT36">
        <v>2597.6</v>
      </c>
      <c r="AU36">
        <v>0</v>
      </c>
      <c r="AV36">
        <v>3</v>
      </c>
      <c r="AX36" t="s">
        <v>0</v>
      </c>
    </row>
    <row r="37" spans="1:50" hidden="1">
      <c r="A37" t="s">
        <v>22</v>
      </c>
      <c r="B37">
        <v>2025</v>
      </c>
      <c r="C37" t="s">
        <v>215</v>
      </c>
      <c r="D37" t="s">
        <v>214</v>
      </c>
      <c r="E37" t="s">
        <v>213</v>
      </c>
      <c r="F37" t="s">
        <v>212</v>
      </c>
      <c r="G37" t="s">
        <v>211</v>
      </c>
      <c r="H37" t="s">
        <v>210</v>
      </c>
      <c r="I37" t="s">
        <v>188</v>
      </c>
      <c r="J37" t="s">
        <v>14</v>
      </c>
      <c r="K37" t="s">
        <v>13</v>
      </c>
      <c r="L37">
        <v>2</v>
      </c>
      <c r="N37">
        <v>4</v>
      </c>
      <c r="O37">
        <v>415.8</v>
      </c>
      <c r="P37" t="s">
        <v>374</v>
      </c>
      <c r="Q37" s="1">
        <v>45730</v>
      </c>
      <c r="R37" t="s">
        <v>186</v>
      </c>
      <c r="S37" t="s">
        <v>185</v>
      </c>
      <c r="T37">
        <v>538.9</v>
      </c>
      <c r="U37">
        <v>188.61499999999998</v>
      </c>
      <c r="V37">
        <v>499.53</v>
      </c>
      <c r="W37">
        <v>926.95</v>
      </c>
      <c r="X37" s="1">
        <v>45730</v>
      </c>
      <c r="Y37" t="s">
        <v>373</v>
      </c>
      <c r="Z37" t="s">
        <v>186</v>
      </c>
      <c r="AA37" t="s">
        <v>185</v>
      </c>
      <c r="AB37">
        <v>188.62</v>
      </c>
      <c r="AC37">
        <v>-5.0000000000238742E-3</v>
      </c>
      <c r="AD37" s="1">
        <v>45731</v>
      </c>
      <c r="AF37" t="s">
        <v>372</v>
      </c>
      <c r="AG37">
        <v>188.6</v>
      </c>
      <c r="AH37">
        <v>174.81</v>
      </c>
      <c r="AI37">
        <v>926.9</v>
      </c>
      <c r="AJ37" t="s">
        <v>8</v>
      </c>
      <c r="AK37" t="s">
        <v>7</v>
      </c>
      <c r="AL37">
        <v>1.4999999999986358E-2</v>
      </c>
      <c r="AN37" s="1">
        <v>45736</v>
      </c>
      <c r="AO37" t="s">
        <v>361</v>
      </c>
      <c r="AP37" s="3">
        <v>2330.6799999999998</v>
      </c>
      <c r="AQ37" s="3">
        <v>897.38</v>
      </c>
      <c r="AR37">
        <v>9655.2000000000007</v>
      </c>
      <c r="AS37">
        <v>737253</v>
      </c>
      <c r="AT37">
        <v>2597.6</v>
      </c>
      <c r="AU37">
        <v>0</v>
      </c>
      <c r="AV37">
        <v>3</v>
      </c>
      <c r="AX37" t="s">
        <v>0</v>
      </c>
    </row>
    <row r="38" spans="1:50" hidden="1">
      <c r="A38" t="s">
        <v>22</v>
      </c>
      <c r="B38">
        <v>2025</v>
      </c>
      <c r="C38" t="s">
        <v>74</v>
      </c>
      <c r="D38" t="s">
        <v>73</v>
      </c>
      <c r="E38" t="s">
        <v>72</v>
      </c>
      <c r="F38" t="s">
        <v>71</v>
      </c>
      <c r="G38" t="s">
        <v>70</v>
      </c>
      <c r="H38" t="s">
        <v>69</v>
      </c>
      <c r="I38" t="s">
        <v>68</v>
      </c>
      <c r="J38" t="s">
        <v>14</v>
      </c>
      <c r="K38" t="s">
        <v>55</v>
      </c>
      <c r="L38">
        <v>1</v>
      </c>
      <c r="N38">
        <v>2</v>
      </c>
      <c r="O38">
        <v>2453.21</v>
      </c>
      <c r="P38" t="s">
        <v>371</v>
      </c>
      <c r="Q38" s="1">
        <v>45727</v>
      </c>
      <c r="R38" t="s">
        <v>65</v>
      </c>
      <c r="S38" t="s">
        <v>64</v>
      </c>
      <c r="T38">
        <v>2300.1999999999998</v>
      </c>
      <c r="U38">
        <v>805.06999999999994</v>
      </c>
      <c r="V38">
        <v>2126.61</v>
      </c>
      <c r="W38">
        <v>924.58</v>
      </c>
      <c r="X38" s="1">
        <v>45727</v>
      </c>
      <c r="Y38" t="s">
        <v>370</v>
      </c>
      <c r="Z38" t="s">
        <v>65</v>
      </c>
      <c r="AA38" t="s">
        <v>64</v>
      </c>
      <c r="AB38">
        <v>805.07</v>
      </c>
      <c r="AC38">
        <v>0</v>
      </c>
      <c r="AD38" s="1">
        <v>45736</v>
      </c>
      <c r="AF38" t="s">
        <v>369</v>
      </c>
      <c r="AG38">
        <v>783.3</v>
      </c>
      <c r="AH38">
        <v>702.89</v>
      </c>
      <c r="AI38">
        <v>897.35</v>
      </c>
      <c r="AJ38" t="s">
        <v>8</v>
      </c>
      <c r="AK38" t="s">
        <v>7</v>
      </c>
      <c r="AL38">
        <v>21.769999999999982</v>
      </c>
      <c r="AM38" t="s">
        <v>368</v>
      </c>
      <c r="AN38" s="1">
        <v>45736</v>
      </c>
      <c r="AO38" t="s">
        <v>361</v>
      </c>
      <c r="AP38" s="3">
        <v>2330.6799999999998</v>
      </c>
      <c r="AQ38" s="3">
        <v>897.38</v>
      </c>
      <c r="AR38">
        <v>9655.2000000000007</v>
      </c>
      <c r="AS38">
        <v>737253</v>
      </c>
      <c r="AT38">
        <v>2597.6</v>
      </c>
      <c r="AU38">
        <v>0</v>
      </c>
      <c r="AV38">
        <v>3</v>
      </c>
      <c r="AX38" t="s">
        <v>0</v>
      </c>
    </row>
    <row r="39" spans="1:50" hidden="1">
      <c r="A39" t="s">
        <v>22</v>
      </c>
      <c r="B39">
        <v>2025</v>
      </c>
      <c r="C39" t="s">
        <v>227</v>
      </c>
      <c r="D39" t="s">
        <v>226</v>
      </c>
      <c r="E39" t="s">
        <v>225</v>
      </c>
      <c r="F39" t="s">
        <v>224</v>
      </c>
      <c r="G39" t="s">
        <v>223</v>
      </c>
      <c r="H39" t="s">
        <v>222</v>
      </c>
      <c r="I39" t="s">
        <v>221</v>
      </c>
      <c r="J39" t="s">
        <v>14</v>
      </c>
      <c r="K39" t="s">
        <v>13</v>
      </c>
      <c r="L39">
        <v>2</v>
      </c>
      <c r="N39">
        <v>2</v>
      </c>
      <c r="O39">
        <v>3408</v>
      </c>
      <c r="P39" t="s">
        <v>367</v>
      </c>
      <c r="Q39" s="1">
        <v>45735</v>
      </c>
      <c r="R39" t="s">
        <v>365</v>
      </c>
      <c r="S39" t="s">
        <v>364</v>
      </c>
      <c r="T39">
        <v>3078.1</v>
      </c>
      <c r="U39">
        <v>1077.3349999999998</v>
      </c>
      <c r="V39">
        <v>2870.68</v>
      </c>
      <c r="W39">
        <v>932.48</v>
      </c>
      <c r="X39" s="1">
        <v>45735</v>
      </c>
      <c r="Y39" t="s">
        <v>366</v>
      </c>
      <c r="Z39" t="s">
        <v>365</v>
      </c>
      <c r="AA39" t="s">
        <v>364</v>
      </c>
      <c r="AB39">
        <v>1077.3399999999999</v>
      </c>
      <c r="AC39">
        <v>-5.0000000001091394E-3</v>
      </c>
      <c r="AD39" s="1">
        <v>45736</v>
      </c>
      <c r="AF39" t="s">
        <v>363</v>
      </c>
      <c r="AG39">
        <v>761.3</v>
      </c>
      <c r="AH39">
        <v>690.04</v>
      </c>
      <c r="AI39">
        <v>906.4</v>
      </c>
      <c r="AJ39" t="s">
        <v>8</v>
      </c>
      <c r="AK39" t="s">
        <v>7</v>
      </c>
      <c r="AL39">
        <v>316.03499999999985</v>
      </c>
      <c r="AM39" t="s">
        <v>362</v>
      </c>
      <c r="AN39" s="1">
        <v>45736</v>
      </c>
      <c r="AO39" t="s">
        <v>361</v>
      </c>
      <c r="AP39" s="3">
        <v>2330.6799999999998</v>
      </c>
      <c r="AQ39" s="3">
        <v>897.38</v>
      </c>
      <c r="AR39">
        <v>9655.2000000000007</v>
      </c>
      <c r="AS39">
        <v>737253</v>
      </c>
      <c r="AT39">
        <v>2597.6</v>
      </c>
      <c r="AU39">
        <v>-1.0899999999999181</v>
      </c>
      <c r="AV39">
        <v>3</v>
      </c>
      <c r="AX39" t="s">
        <v>0</v>
      </c>
    </row>
    <row r="40" spans="1:50">
      <c r="A40" t="s">
        <v>22</v>
      </c>
      <c r="B40">
        <v>2025</v>
      </c>
      <c r="C40" t="s">
        <v>360</v>
      </c>
      <c r="D40" t="s">
        <v>359</v>
      </c>
      <c r="E40" t="s">
        <v>358</v>
      </c>
      <c r="F40" t="s">
        <v>357</v>
      </c>
      <c r="G40" t="s">
        <v>356</v>
      </c>
      <c r="H40" t="s">
        <v>355</v>
      </c>
      <c r="I40" t="s">
        <v>354</v>
      </c>
      <c r="J40" t="s">
        <v>14</v>
      </c>
      <c r="K40" t="s">
        <v>55</v>
      </c>
      <c r="L40">
        <v>1</v>
      </c>
      <c r="M40">
        <v>45733</v>
      </c>
      <c r="N40">
        <v>3</v>
      </c>
      <c r="O40">
        <v>1214.72</v>
      </c>
      <c r="P40" t="s">
        <v>353</v>
      </c>
      <c r="Q40" s="1">
        <v>45733</v>
      </c>
      <c r="R40" t="s">
        <v>351</v>
      </c>
      <c r="S40" t="s">
        <v>350</v>
      </c>
      <c r="T40">
        <v>1214.72</v>
      </c>
      <c r="U40">
        <v>425.15199999999999</v>
      </c>
      <c r="V40">
        <v>1063</v>
      </c>
      <c r="W40">
        <v>875.1</v>
      </c>
      <c r="X40" s="1">
        <v>45733</v>
      </c>
      <c r="Y40" t="s">
        <v>352</v>
      </c>
      <c r="Z40" t="s">
        <v>351</v>
      </c>
      <c r="AA40" t="s">
        <v>350</v>
      </c>
      <c r="AB40">
        <v>425.15</v>
      </c>
      <c r="AC40">
        <v>2.0000000000095497E-3</v>
      </c>
      <c r="AD40" s="1">
        <v>45742</v>
      </c>
      <c r="AF40" t="s">
        <v>349</v>
      </c>
      <c r="AG40">
        <v>4099.34</v>
      </c>
      <c r="AH40">
        <v>3496.74</v>
      </c>
      <c r="AI40">
        <v>853</v>
      </c>
      <c r="AJ40" t="s">
        <v>8</v>
      </c>
      <c r="AK40" t="s">
        <v>7</v>
      </c>
      <c r="AL40">
        <v>-3674.1880000000001</v>
      </c>
      <c r="AM40" t="s">
        <v>348</v>
      </c>
      <c r="AN40" s="1">
        <v>45748</v>
      </c>
      <c r="AO40" t="s">
        <v>6</v>
      </c>
      <c r="AP40">
        <v>3484.81</v>
      </c>
      <c r="AQ40">
        <v>850.41</v>
      </c>
      <c r="AR40">
        <v>33619.54</v>
      </c>
      <c r="AS40">
        <v>173884</v>
      </c>
      <c r="AT40">
        <v>4009.34</v>
      </c>
      <c r="AU40">
        <v>-90</v>
      </c>
      <c r="AV40">
        <v>3</v>
      </c>
      <c r="AX40" t="s">
        <v>0</v>
      </c>
    </row>
    <row r="41" spans="1:50" hidden="1">
      <c r="A41" t="s">
        <v>334</v>
      </c>
      <c r="B41">
        <v>2025</v>
      </c>
      <c r="C41" t="s">
        <v>215</v>
      </c>
      <c r="D41" t="s">
        <v>214</v>
      </c>
      <c r="E41" t="s">
        <v>213</v>
      </c>
      <c r="F41" t="s">
        <v>212</v>
      </c>
      <c r="G41" t="s">
        <v>211</v>
      </c>
      <c r="H41" t="s">
        <v>210</v>
      </c>
      <c r="I41" t="s">
        <v>188</v>
      </c>
      <c r="J41" t="s">
        <v>14</v>
      </c>
      <c r="K41" t="s">
        <v>13</v>
      </c>
      <c r="L41">
        <v>2</v>
      </c>
      <c r="N41">
        <v>4</v>
      </c>
      <c r="O41">
        <v>393.28</v>
      </c>
      <c r="P41" t="s">
        <v>347</v>
      </c>
      <c r="Q41" s="1">
        <v>45716</v>
      </c>
      <c r="R41" t="s">
        <v>207</v>
      </c>
      <c r="S41" t="s">
        <v>206</v>
      </c>
      <c r="T41">
        <v>447.7</v>
      </c>
      <c r="U41">
        <v>156.69499999999999</v>
      </c>
      <c r="V41">
        <v>410.63</v>
      </c>
      <c r="W41">
        <v>917.2</v>
      </c>
      <c r="X41" s="1">
        <v>45716</v>
      </c>
      <c r="Y41" t="s">
        <v>346</v>
      </c>
      <c r="Z41" t="s">
        <v>207</v>
      </c>
      <c r="AA41" t="s">
        <v>206</v>
      </c>
      <c r="AB41">
        <v>156.69</v>
      </c>
      <c r="AC41">
        <v>4.9999999999954525E-3</v>
      </c>
      <c r="AD41" s="1">
        <v>45721</v>
      </c>
      <c r="AF41" t="s">
        <v>345</v>
      </c>
      <c r="AG41">
        <v>157.5</v>
      </c>
      <c r="AH41">
        <v>144.44999999999999</v>
      </c>
      <c r="AI41">
        <v>917.2</v>
      </c>
      <c r="AJ41" t="s">
        <v>313</v>
      </c>
      <c r="AK41" t="s">
        <v>312</v>
      </c>
      <c r="AL41">
        <v>-0.80500000000000682</v>
      </c>
      <c r="AN41" s="1">
        <v>45722</v>
      </c>
      <c r="AO41" t="s">
        <v>330</v>
      </c>
      <c r="AP41" s="3">
        <v>2125.91</v>
      </c>
      <c r="AQ41" s="3">
        <v>936.77</v>
      </c>
      <c r="AR41">
        <v>12126.9</v>
      </c>
      <c r="AS41">
        <v>784963</v>
      </c>
      <c r="AT41">
        <v>2266.1999999999998</v>
      </c>
      <c r="AU41">
        <v>0</v>
      </c>
      <c r="AV41">
        <v>4</v>
      </c>
      <c r="AX41" t="s">
        <v>0</v>
      </c>
    </row>
    <row r="42" spans="1:50" hidden="1">
      <c r="A42" t="s">
        <v>334</v>
      </c>
      <c r="B42">
        <v>2025</v>
      </c>
      <c r="C42" t="s">
        <v>74</v>
      </c>
      <c r="D42" t="s">
        <v>73</v>
      </c>
      <c r="E42" t="s">
        <v>72</v>
      </c>
      <c r="F42" t="s">
        <v>71</v>
      </c>
      <c r="G42" t="s">
        <v>70</v>
      </c>
      <c r="H42" t="s">
        <v>69</v>
      </c>
      <c r="I42" t="s">
        <v>68</v>
      </c>
      <c r="J42" t="s">
        <v>14</v>
      </c>
      <c r="K42" t="s">
        <v>55</v>
      </c>
      <c r="L42">
        <v>1</v>
      </c>
      <c r="N42">
        <v>2</v>
      </c>
      <c r="O42">
        <v>926.9</v>
      </c>
      <c r="P42" t="s">
        <v>344</v>
      </c>
      <c r="Q42" s="1">
        <v>45714</v>
      </c>
      <c r="R42" t="s">
        <v>65</v>
      </c>
      <c r="S42" t="s">
        <v>64</v>
      </c>
      <c r="T42">
        <v>891.9</v>
      </c>
      <c r="U42">
        <v>312.16499999999996</v>
      </c>
      <c r="V42">
        <v>835.31</v>
      </c>
      <c r="W42">
        <v>936.55</v>
      </c>
      <c r="X42" s="1">
        <v>45714</v>
      </c>
      <c r="Y42" t="s">
        <v>343</v>
      </c>
      <c r="Z42" t="s">
        <v>65</v>
      </c>
      <c r="AA42" t="s">
        <v>64</v>
      </c>
      <c r="AB42">
        <v>312.16000000000003</v>
      </c>
      <c r="AC42">
        <v>4.9999999999386091E-3</v>
      </c>
      <c r="AD42" s="1">
        <v>45721</v>
      </c>
      <c r="AF42" t="s">
        <v>342</v>
      </c>
      <c r="AG42">
        <v>899.7</v>
      </c>
      <c r="AH42">
        <v>941.14</v>
      </c>
      <c r="AI42">
        <v>934.92</v>
      </c>
      <c r="AJ42" t="s">
        <v>313</v>
      </c>
      <c r="AK42" t="s">
        <v>312</v>
      </c>
      <c r="AL42">
        <v>-587.53500000000008</v>
      </c>
      <c r="AM42" t="s">
        <v>341</v>
      </c>
      <c r="AN42" s="1">
        <v>45722</v>
      </c>
      <c r="AO42" t="s">
        <v>330</v>
      </c>
      <c r="AP42" s="3">
        <v>2125.91</v>
      </c>
      <c r="AQ42" s="3">
        <v>936.77</v>
      </c>
      <c r="AR42">
        <v>12126.9</v>
      </c>
      <c r="AS42">
        <v>784963</v>
      </c>
      <c r="AT42">
        <v>2266.1999999999998</v>
      </c>
      <c r="AU42">
        <v>0</v>
      </c>
      <c r="AV42">
        <v>4</v>
      </c>
      <c r="AX42" t="s">
        <v>0</v>
      </c>
    </row>
    <row r="43" spans="1:50" hidden="1">
      <c r="A43" t="s">
        <v>334</v>
      </c>
      <c r="B43">
        <v>2025</v>
      </c>
      <c r="C43" t="s">
        <v>74</v>
      </c>
      <c r="D43" t="s">
        <v>73</v>
      </c>
      <c r="E43" t="s">
        <v>72</v>
      </c>
      <c r="F43" t="s">
        <v>71</v>
      </c>
      <c r="G43" t="s">
        <v>70</v>
      </c>
      <c r="H43" t="s">
        <v>69</v>
      </c>
      <c r="I43" t="s">
        <v>68</v>
      </c>
      <c r="J43" t="s">
        <v>14</v>
      </c>
      <c r="K43" t="s">
        <v>55</v>
      </c>
      <c r="L43">
        <v>1</v>
      </c>
      <c r="N43">
        <v>2</v>
      </c>
      <c r="O43">
        <v>963.23</v>
      </c>
      <c r="P43" t="s">
        <v>340</v>
      </c>
      <c r="Q43" s="1">
        <v>45708</v>
      </c>
      <c r="R43" t="s">
        <v>338</v>
      </c>
      <c r="S43" t="s">
        <v>337</v>
      </c>
      <c r="T43">
        <v>910.8</v>
      </c>
      <c r="U43">
        <v>318.77999999999997</v>
      </c>
      <c r="V43">
        <v>849.52</v>
      </c>
      <c r="W43">
        <v>933.29</v>
      </c>
      <c r="X43" s="1">
        <v>45708</v>
      </c>
      <c r="Y43" t="s">
        <v>339</v>
      </c>
      <c r="Z43" t="s">
        <v>338</v>
      </c>
      <c r="AA43" t="s">
        <v>337</v>
      </c>
      <c r="AB43">
        <v>318.77999999999997</v>
      </c>
      <c r="AC43">
        <v>0</v>
      </c>
      <c r="AD43" s="1">
        <v>45715</v>
      </c>
      <c r="AF43" t="s">
        <v>336</v>
      </c>
      <c r="AG43">
        <v>965.9</v>
      </c>
      <c r="AH43">
        <v>450.64</v>
      </c>
      <c r="AI43">
        <v>932.98</v>
      </c>
      <c r="AJ43" t="s">
        <v>313</v>
      </c>
      <c r="AK43" t="s">
        <v>312</v>
      </c>
      <c r="AL43">
        <v>-647.12</v>
      </c>
      <c r="AM43" t="s">
        <v>335</v>
      </c>
      <c r="AN43" s="1">
        <v>45722</v>
      </c>
      <c r="AO43" t="s">
        <v>330</v>
      </c>
      <c r="AP43" s="3">
        <v>2125.91</v>
      </c>
      <c r="AQ43" s="3">
        <v>936.77</v>
      </c>
      <c r="AR43">
        <v>12126.9</v>
      </c>
      <c r="AS43">
        <v>784963</v>
      </c>
      <c r="AT43">
        <v>2266.1999999999998</v>
      </c>
      <c r="AU43">
        <v>0</v>
      </c>
      <c r="AV43">
        <v>4</v>
      </c>
      <c r="AX43" t="s">
        <v>0</v>
      </c>
    </row>
    <row r="44" spans="1:50" hidden="1">
      <c r="A44" t="s">
        <v>334</v>
      </c>
      <c r="B44">
        <v>2025</v>
      </c>
      <c r="C44" t="s">
        <v>227</v>
      </c>
      <c r="D44" t="s">
        <v>226</v>
      </c>
      <c r="E44" t="s">
        <v>225</v>
      </c>
      <c r="F44" t="s">
        <v>224</v>
      </c>
      <c r="G44" t="s">
        <v>223</v>
      </c>
      <c r="H44" t="s">
        <v>222</v>
      </c>
      <c r="I44" t="s">
        <v>221</v>
      </c>
      <c r="J44" t="s">
        <v>14</v>
      </c>
      <c r="K44" t="s">
        <v>13</v>
      </c>
      <c r="L44">
        <v>2</v>
      </c>
      <c r="N44" s="1">
        <v>2</v>
      </c>
      <c r="O44">
        <v>809.2</v>
      </c>
      <c r="P44" t="s">
        <v>333</v>
      </c>
      <c r="Q44" s="1">
        <v>45716</v>
      </c>
      <c r="R44" t="s">
        <v>218</v>
      </c>
      <c r="S44" t="s">
        <v>217</v>
      </c>
      <c r="T44">
        <v>771.5</v>
      </c>
      <c r="U44">
        <v>270.02499999999998</v>
      </c>
      <c r="V44">
        <v>706.07</v>
      </c>
      <c r="W44">
        <v>914.6</v>
      </c>
      <c r="X44" s="1">
        <v>45716</v>
      </c>
      <c r="Y44" t="s">
        <v>153</v>
      </c>
      <c r="Z44" t="s">
        <v>218</v>
      </c>
      <c r="AA44" t="s">
        <v>217</v>
      </c>
      <c r="AB44">
        <v>270.02999999999997</v>
      </c>
      <c r="AC44">
        <v>-4.9999999999954525E-3</v>
      </c>
      <c r="AD44" s="1">
        <v>45716</v>
      </c>
      <c r="AF44" t="s">
        <v>332</v>
      </c>
      <c r="AG44">
        <v>244.7</v>
      </c>
      <c r="AH44">
        <v>223.36</v>
      </c>
      <c r="AI44">
        <v>912.8</v>
      </c>
      <c r="AJ44" t="s">
        <v>313</v>
      </c>
      <c r="AK44" t="s">
        <v>312</v>
      </c>
      <c r="AL44">
        <v>25.324999999999989</v>
      </c>
      <c r="AM44" t="s">
        <v>331</v>
      </c>
      <c r="AN44" s="1">
        <v>45722</v>
      </c>
      <c r="AO44" t="s">
        <v>330</v>
      </c>
      <c r="AP44" s="3">
        <v>2125.91</v>
      </c>
      <c r="AQ44" s="3">
        <v>936.77</v>
      </c>
      <c r="AR44">
        <v>12126.9</v>
      </c>
      <c r="AS44">
        <v>784963</v>
      </c>
      <c r="AT44">
        <v>2266.1999999999998</v>
      </c>
      <c r="AU44">
        <v>-1.6000000000001364</v>
      </c>
      <c r="AV44">
        <v>4</v>
      </c>
      <c r="AX44" t="s">
        <v>0</v>
      </c>
    </row>
    <row r="45" spans="1:50" hidden="1">
      <c r="A45" t="s">
        <v>329</v>
      </c>
      <c r="B45">
        <v>2025</v>
      </c>
      <c r="C45" t="s">
        <v>279</v>
      </c>
      <c r="D45" t="s">
        <v>278</v>
      </c>
      <c r="E45" t="s">
        <v>277</v>
      </c>
      <c r="F45" t="s">
        <v>276</v>
      </c>
      <c r="G45" t="s">
        <v>275</v>
      </c>
      <c r="H45" t="s">
        <v>274</v>
      </c>
      <c r="I45" t="s">
        <v>43</v>
      </c>
      <c r="J45" t="s">
        <v>14</v>
      </c>
      <c r="K45" t="s">
        <v>55</v>
      </c>
      <c r="L45">
        <v>1</v>
      </c>
      <c r="N45">
        <v>2</v>
      </c>
      <c r="P45" t="s">
        <v>328</v>
      </c>
      <c r="Q45" s="1">
        <v>45672</v>
      </c>
      <c r="R45" t="s">
        <v>271</v>
      </c>
      <c r="S45" t="s">
        <v>270</v>
      </c>
      <c r="T45">
        <v>358.63</v>
      </c>
      <c r="U45">
        <v>107.589</v>
      </c>
      <c r="V45">
        <v>346.53</v>
      </c>
      <c r="W45">
        <v>966.27</v>
      </c>
      <c r="X45" s="1">
        <v>45672</v>
      </c>
      <c r="Y45" t="s">
        <v>327</v>
      </c>
      <c r="Z45" t="s">
        <v>271</v>
      </c>
      <c r="AA45" t="s">
        <v>270</v>
      </c>
      <c r="AB45">
        <v>125.51</v>
      </c>
      <c r="AC45">
        <v>-17.921000000000006</v>
      </c>
      <c r="AD45" s="1">
        <v>45726</v>
      </c>
      <c r="AF45" t="s">
        <v>326</v>
      </c>
      <c r="AG45">
        <v>116.3</v>
      </c>
      <c r="AH45">
        <v>109.32</v>
      </c>
      <c r="AI45">
        <v>940</v>
      </c>
      <c r="AJ45" t="s">
        <v>8</v>
      </c>
      <c r="AK45" t="s">
        <v>7</v>
      </c>
      <c r="AL45">
        <v>-8.7109999999999985</v>
      </c>
      <c r="AN45" s="1">
        <v>45729</v>
      </c>
      <c r="AO45" t="s">
        <v>297</v>
      </c>
      <c r="AP45" s="3">
        <v>2173.17</v>
      </c>
      <c r="AQ45" s="3">
        <v>940.44</v>
      </c>
      <c r="AR45">
        <v>12489</v>
      </c>
      <c r="AS45">
        <v>734046</v>
      </c>
      <c r="AT45">
        <v>2310.4</v>
      </c>
      <c r="AU45">
        <v>2.3299999999998704</v>
      </c>
      <c r="AV45">
        <v>4</v>
      </c>
      <c r="AX45" t="s">
        <v>0</v>
      </c>
    </row>
    <row r="46" spans="1:50" hidden="1">
      <c r="A46" t="s">
        <v>22</v>
      </c>
      <c r="B46">
        <v>2025</v>
      </c>
      <c r="C46" t="s">
        <v>204</v>
      </c>
      <c r="D46" t="s">
        <v>203</v>
      </c>
      <c r="E46" t="s">
        <v>202</v>
      </c>
      <c r="F46" t="s">
        <v>201</v>
      </c>
      <c r="G46" t="s">
        <v>200</v>
      </c>
      <c r="H46" t="s">
        <v>199</v>
      </c>
      <c r="I46" t="s">
        <v>68</v>
      </c>
      <c r="J46" t="s">
        <v>14</v>
      </c>
      <c r="K46" t="s">
        <v>13</v>
      </c>
      <c r="L46">
        <v>1</v>
      </c>
      <c r="N46">
        <v>1</v>
      </c>
      <c r="O46">
        <v>410.2</v>
      </c>
      <c r="P46" t="s">
        <v>325</v>
      </c>
      <c r="Q46" s="1">
        <v>45726</v>
      </c>
      <c r="R46" t="s">
        <v>197</v>
      </c>
      <c r="S46" t="s">
        <v>196</v>
      </c>
      <c r="T46">
        <v>444.04</v>
      </c>
      <c r="U46">
        <v>155.41399999999999</v>
      </c>
      <c r="V46">
        <v>409.4</v>
      </c>
      <c r="W46">
        <v>922</v>
      </c>
      <c r="X46" s="1">
        <v>45726</v>
      </c>
      <c r="Y46" t="s">
        <v>324</v>
      </c>
      <c r="Z46" t="s">
        <v>197</v>
      </c>
      <c r="AA46" t="s">
        <v>196</v>
      </c>
      <c r="AB46">
        <v>155.41</v>
      </c>
      <c r="AC46">
        <v>3.9999999999906777E-3</v>
      </c>
      <c r="AD46" s="1">
        <v>45726</v>
      </c>
      <c r="AF46" t="s">
        <v>323</v>
      </c>
      <c r="AG46">
        <v>154.07</v>
      </c>
      <c r="AH46">
        <v>142.04</v>
      </c>
      <c r="AI46">
        <v>922</v>
      </c>
      <c r="AJ46" t="s">
        <v>322</v>
      </c>
      <c r="AK46" t="s">
        <v>321</v>
      </c>
      <c r="AL46">
        <v>1.3439999999999941</v>
      </c>
      <c r="AM46" t="s">
        <v>320</v>
      </c>
      <c r="AN46" s="1">
        <v>45729</v>
      </c>
      <c r="AO46" t="s">
        <v>297</v>
      </c>
      <c r="AP46" s="3">
        <v>2173.17</v>
      </c>
      <c r="AQ46" s="3">
        <v>940.44</v>
      </c>
      <c r="AR46">
        <v>12489</v>
      </c>
      <c r="AS46">
        <v>734046</v>
      </c>
      <c r="AT46">
        <v>2310.4</v>
      </c>
      <c r="AU46">
        <v>0</v>
      </c>
      <c r="AV46">
        <v>4</v>
      </c>
      <c r="AX46" t="s">
        <v>0</v>
      </c>
    </row>
    <row r="47" spans="1:50" hidden="1">
      <c r="A47" t="s">
        <v>22</v>
      </c>
      <c r="B47">
        <v>2025</v>
      </c>
      <c r="C47" t="s">
        <v>204</v>
      </c>
      <c r="D47" t="s">
        <v>203</v>
      </c>
      <c r="E47" t="s">
        <v>202</v>
      </c>
      <c r="F47" t="s">
        <v>201</v>
      </c>
      <c r="G47" t="s">
        <v>200</v>
      </c>
      <c r="H47" t="s">
        <v>199</v>
      </c>
      <c r="I47" t="s">
        <v>68</v>
      </c>
      <c r="J47" t="s">
        <v>14</v>
      </c>
      <c r="K47" t="s">
        <v>13</v>
      </c>
      <c r="L47">
        <v>1</v>
      </c>
      <c r="N47">
        <v>1</v>
      </c>
      <c r="O47">
        <v>364.8</v>
      </c>
      <c r="P47" t="s">
        <v>319</v>
      </c>
      <c r="Q47" s="1">
        <v>45717</v>
      </c>
      <c r="R47" t="s">
        <v>197</v>
      </c>
      <c r="S47" t="s">
        <v>196</v>
      </c>
      <c r="T47">
        <v>529.86</v>
      </c>
      <c r="U47">
        <v>185.45099999999999</v>
      </c>
      <c r="V47">
        <v>486.94</v>
      </c>
      <c r="W47">
        <v>919</v>
      </c>
      <c r="X47" s="1">
        <v>45717</v>
      </c>
      <c r="Y47" t="s">
        <v>318</v>
      </c>
      <c r="Z47" t="s">
        <v>197</v>
      </c>
      <c r="AA47" t="s">
        <v>196</v>
      </c>
      <c r="AB47">
        <v>185.45</v>
      </c>
      <c r="AC47">
        <v>1.0000000000047748E-3</v>
      </c>
      <c r="AD47" s="1">
        <v>45723</v>
      </c>
      <c r="AF47" t="s">
        <v>317</v>
      </c>
      <c r="AG47">
        <v>184.5</v>
      </c>
      <c r="AH47">
        <v>179.29</v>
      </c>
      <c r="AI47">
        <v>923</v>
      </c>
      <c r="AJ47" t="s">
        <v>313</v>
      </c>
      <c r="AK47" t="s">
        <v>312</v>
      </c>
      <c r="AL47">
        <v>0.95099999999999341</v>
      </c>
      <c r="AN47" s="1">
        <v>45729</v>
      </c>
      <c r="AO47" t="s">
        <v>297</v>
      </c>
      <c r="AP47" s="3">
        <v>2173.17</v>
      </c>
      <c r="AQ47" s="3">
        <v>940.44</v>
      </c>
      <c r="AR47">
        <v>12489</v>
      </c>
      <c r="AS47">
        <v>734046</v>
      </c>
      <c r="AT47">
        <v>2310.4</v>
      </c>
      <c r="AU47">
        <v>0</v>
      </c>
      <c r="AV47">
        <v>4</v>
      </c>
      <c r="AX47" t="s">
        <v>0</v>
      </c>
    </row>
    <row r="48" spans="1:50" hidden="1">
      <c r="A48" t="s">
        <v>22</v>
      </c>
      <c r="B48">
        <v>2025</v>
      </c>
      <c r="C48" t="s">
        <v>194</v>
      </c>
      <c r="D48" t="s">
        <v>193</v>
      </c>
      <c r="E48" t="s">
        <v>192</v>
      </c>
      <c r="F48" t="s">
        <v>191</v>
      </c>
      <c r="G48" t="s">
        <v>190</v>
      </c>
      <c r="H48" t="s">
        <v>189</v>
      </c>
      <c r="I48" t="s">
        <v>188</v>
      </c>
      <c r="J48" t="s">
        <v>14</v>
      </c>
      <c r="K48" t="s">
        <v>55</v>
      </c>
      <c r="L48">
        <v>1</v>
      </c>
      <c r="N48">
        <v>1</v>
      </c>
      <c r="O48">
        <v>2437.67</v>
      </c>
      <c r="P48" t="s">
        <v>316</v>
      </c>
      <c r="Q48" s="1">
        <v>45723</v>
      </c>
      <c r="R48" t="s">
        <v>186</v>
      </c>
      <c r="S48" t="s">
        <v>185</v>
      </c>
      <c r="T48">
        <v>2605.6</v>
      </c>
      <c r="U48">
        <v>911.95999999999992</v>
      </c>
      <c r="V48">
        <v>2516.8200000000002</v>
      </c>
      <c r="W48">
        <v>965.89</v>
      </c>
      <c r="X48" s="1">
        <v>45723</v>
      </c>
      <c r="Y48" t="s">
        <v>315</v>
      </c>
      <c r="Z48" t="s">
        <v>186</v>
      </c>
      <c r="AA48" t="s">
        <v>185</v>
      </c>
      <c r="AB48">
        <v>911.96</v>
      </c>
      <c r="AC48">
        <v>0</v>
      </c>
      <c r="AD48" s="1">
        <v>45723</v>
      </c>
      <c r="AF48" t="s">
        <v>314</v>
      </c>
      <c r="AG48">
        <v>911.7</v>
      </c>
      <c r="AH48">
        <v>880.47</v>
      </c>
      <c r="AI48">
        <v>965.75</v>
      </c>
      <c r="AJ48" t="s">
        <v>313</v>
      </c>
      <c r="AK48" t="s">
        <v>312</v>
      </c>
      <c r="AL48">
        <v>0.25999999999987722</v>
      </c>
      <c r="AM48" t="s">
        <v>311</v>
      </c>
      <c r="AN48" s="1">
        <v>45729</v>
      </c>
      <c r="AO48" t="s">
        <v>297</v>
      </c>
      <c r="AP48" s="3">
        <v>2173.17</v>
      </c>
      <c r="AQ48" s="3">
        <v>940.44</v>
      </c>
      <c r="AR48">
        <v>12489</v>
      </c>
      <c r="AS48">
        <v>734046</v>
      </c>
      <c r="AT48">
        <v>2310.4</v>
      </c>
      <c r="AU48">
        <v>0</v>
      </c>
      <c r="AV48">
        <v>4</v>
      </c>
      <c r="AX48" t="s">
        <v>0</v>
      </c>
    </row>
    <row r="49" spans="1:50" hidden="1">
      <c r="A49" t="s">
        <v>22</v>
      </c>
      <c r="B49">
        <v>2025</v>
      </c>
      <c r="C49" t="s">
        <v>310</v>
      </c>
      <c r="D49" t="s">
        <v>309</v>
      </c>
      <c r="E49" t="s">
        <v>308</v>
      </c>
      <c r="F49" t="s">
        <v>307</v>
      </c>
      <c r="G49" t="s">
        <v>306</v>
      </c>
      <c r="H49" t="s">
        <v>305</v>
      </c>
      <c r="I49" t="s">
        <v>304</v>
      </c>
      <c r="J49" t="s">
        <v>14</v>
      </c>
      <c r="K49" t="s">
        <v>55</v>
      </c>
      <c r="L49">
        <v>2</v>
      </c>
      <c r="M49">
        <v>45728</v>
      </c>
      <c r="N49">
        <v>2</v>
      </c>
      <c r="O49">
        <v>430.65</v>
      </c>
      <c r="P49" t="s">
        <v>303</v>
      </c>
      <c r="Q49" s="1">
        <v>45724</v>
      </c>
      <c r="R49" t="s">
        <v>302</v>
      </c>
      <c r="S49" t="s">
        <v>301</v>
      </c>
      <c r="T49">
        <v>354.77</v>
      </c>
      <c r="U49">
        <v>124.16949999999999</v>
      </c>
      <c r="V49">
        <v>324.89999999999998</v>
      </c>
      <c r="W49">
        <v>915.8</v>
      </c>
      <c r="X49" s="1">
        <v>45724</v>
      </c>
      <c r="Y49" t="s">
        <v>148</v>
      </c>
      <c r="Z49" t="s">
        <v>302</v>
      </c>
      <c r="AA49" t="s">
        <v>301</v>
      </c>
      <c r="AB49">
        <v>124.16</v>
      </c>
      <c r="AC49">
        <v>9.4999999999885176E-3</v>
      </c>
      <c r="AD49" s="1">
        <v>45733</v>
      </c>
      <c r="AF49" t="s">
        <v>300</v>
      </c>
      <c r="AG49">
        <v>124.5</v>
      </c>
      <c r="AH49">
        <v>114.01</v>
      </c>
      <c r="AI49">
        <v>915.8</v>
      </c>
      <c r="AJ49" t="s">
        <v>8</v>
      </c>
      <c r="AK49" t="s">
        <v>7</v>
      </c>
      <c r="AL49">
        <v>-0.33050000000001489</v>
      </c>
      <c r="AN49" s="1">
        <v>45729</v>
      </c>
      <c r="AO49" t="s">
        <v>297</v>
      </c>
      <c r="AP49" s="3">
        <v>2173.17</v>
      </c>
      <c r="AQ49" s="3">
        <v>940.44</v>
      </c>
      <c r="AR49">
        <v>12489</v>
      </c>
      <c r="AS49">
        <v>734046</v>
      </c>
      <c r="AT49">
        <v>2310.4</v>
      </c>
      <c r="AU49">
        <v>0</v>
      </c>
      <c r="AV49">
        <v>4</v>
      </c>
      <c r="AX49" t="s">
        <v>0</v>
      </c>
    </row>
    <row r="50" spans="1:50" hidden="1">
      <c r="A50" t="s">
        <v>22</v>
      </c>
      <c r="B50">
        <v>2025</v>
      </c>
      <c r="C50" t="s">
        <v>87</v>
      </c>
      <c r="D50" t="s">
        <v>86</v>
      </c>
      <c r="E50" t="s">
        <v>85</v>
      </c>
      <c r="F50" t="s">
        <v>84</v>
      </c>
      <c r="G50" t="s">
        <v>83</v>
      </c>
      <c r="H50" t="s">
        <v>82</v>
      </c>
      <c r="I50" t="s">
        <v>81</v>
      </c>
      <c r="J50" t="s">
        <v>14</v>
      </c>
      <c r="K50" t="s">
        <v>13</v>
      </c>
      <c r="L50">
        <v>2</v>
      </c>
      <c r="M50">
        <v>45733</v>
      </c>
      <c r="N50">
        <v>5</v>
      </c>
      <c r="O50">
        <v>3237.98</v>
      </c>
      <c r="P50" t="s">
        <v>299</v>
      </c>
      <c r="Q50" s="1">
        <v>45726</v>
      </c>
      <c r="R50" t="s">
        <v>37</v>
      </c>
      <c r="S50" t="s">
        <v>36</v>
      </c>
      <c r="T50">
        <v>3812.8</v>
      </c>
      <c r="U50">
        <v>1334.48</v>
      </c>
      <c r="V50">
        <v>3496.85</v>
      </c>
      <c r="W50">
        <v>917.85</v>
      </c>
      <c r="X50" s="1">
        <v>45726</v>
      </c>
      <c r="Y50" t="s">
        <v>165</v>
      </c>
      <c r="Z50" t="s">
        <v>37</v>
      </c>
      <c r="AA50" t="s">
        <v>36</v>
      </c>
      <c r="AB50">
        <v>1334.48</v>
      </c>
      <c r="AC50">
        <v>0</v>
      </c>
      <c r="AD50" s="1">
        <v>45728</v>
      </c>
      <c r="AF50" t="s">
        <v>298</v>
      </c>
      <c r="AG50">
        <v>817</v>
      </c>
      <c r="AH50">
        <v>746.47</v>
      </c>
      <c r="AI50">
        <v>913.68</v>
      </c>
      <c r="AJ50" t="s">
        <v>8</v>
      </c>
      <c r="AK50" t="s">
        <v>7</v>
      </c>
      <c r="AL50">
        <v>517.48</v>
      </c>
      <c r="AN50" s="1">
        <v>45729</v>
      </c>
      <c r="AO50" t="s">
        <v>297</v>
      </c>
      <c r="AP50" s="3">
        <v>2173.17</v>
      </c>
      <c r="AQ50" s="3">
        <v>940.44</v>
      </c>
      <c r="AR50">
        <v>12489</v>
      </c>
      <c r="AS50">
        <v>734046</v>
      </c>
      <c r="AT50">
        <v>2310.4</v>
      </c>
      <c r="AU50">
        <v>0</v>
      </c>
      <c r="AV50">
        <v>4</v>
      </c>
      <c r="AX50" t="s">
        <v>0</v>
      </c>
    </row>
    <row r="51" spans="1:50">
      <c r="A51" t="s">
        <v>22</v>
      </c>
      <c r="B51">
        <v>2025</v>
      </c>
      <c r="C51" t="s">
        <v>291</v>
      </c>
      <c r="D51" t="s">
        <v>290</v>
      </c>
      <c r="E51" t="s">
        <v>289</v>
      </c>
      <c r="F51" t="s">
        <v>288</v>
      </c>
      <c r="G51" t="s">
        <v>287</v>
      </c>
      <c r="H51" t="s">
        <v>286</v>
      </c>
      <c r="I51" t="s">
        <v>285</v>
      </c>
      <c r="J51" t="s">
        <v>14</v>
      </c>
      <c r="K51" t="s">
        <v>13</v>
      </c>
      <c r="L51">
        <v>2</v>
      </c>
      <c r="N51">
        <v>2</v>
      </c>
      <c r="O51">
        <v>2178</v>
      </c>
      <c r="P51" t="s">
        <v>296</v>
      </c>
      <c r="Q51" s="1">
        <v>45747</v>
      </c>
      <c r="R51" t="s">
        <v>294</v>
      </c>
      <c r="S51" t="s">
        <v>293</v>
      </c>
      <c r="T51">
        <v>2362.41</v>
      </c>
      <c r="U51">
        <v>826.84349999999995</v>
      </c>
      <c r="V51">
        <v>2040.18</v>
      </c>
      <c r="W51">
        <v>863.6</v>
      </c>
      <c r="X51" s="1">
        <v>45747</v>
      </c>
      <c r="Y51" t="s">
        <v>295</v>
      </c>
      <c r="Z51" t="s">
        <v>294</v>
      </c>
      <c r="AA51" t="s">
        <v>293</v>
      </c>
      <c r="AB51">
        <v>826.84</v>
      </c>
      <c r="AC51">
        <v>3.499999999917236E-3</v>
      </c>
      <c r="AD51" s="1">
        <v>45747</v>
      </c>
      <c r="AF51" t="s">
        <v>292</v>
      </c>
      <c r="AG51">
        <v>473.13</v>
      </c>
      <c r="AH51">
        <v>407.36</v>
      </c>
      <c r="AI51">
        <v>861</v>
      </c>
      <c r="AJ51" t="s">
        <v>37</v>
      </c>
      <c r="AK51" t="s">
        <v>36</v>
      </c>
      <c r="AL51">
        <v>353.71349999999995</v>
      </c>
      <c r="AN51" s="1">
        <v>45748</v>
      </c>
      <c r="AO51" t="s">
        <v>6</v>
      </c>
      <c r="AP51">
        <v>2187.91</v>
      </c>
      <c r="AQ51">
        <v>878.96</v>
      </c>
      <c r="AR51">
        <v>33619.54</v>
      </c>
      <c r="AS51">
        <v>132438</v>
      </c>
      <c r="AT51">
        <v>2488.5</v>
      </c>
      <c r="AU51">
        <v>0</v>
      </c>
      <c r="AV51">
        <v>4</v>
      </c>
      <c r="AX51" t="s">
        <v>0</v>
      </c>
    </row>
    <row r="52" spans="1:50">
      <c r="A52" t="s">
        <v>22</v>
      </c>
      <c r="B52">
        <v>2025</v>
      </c>
      <c r="C52" t="s">
        <v>291</v>
      </c>
      <c r="D52" t="s">
        <v>290</v>
      </c>
      <c r="E52" t="s">
        <v>289</v>
      </c>
      <c r="F52" t="s">
        <v>288</v>
      </c>
      <c r="G52" t="s">
        <v>287</v>
      </c>
      <c r="H52" t="s">
        <v>286</v>
      </c>
      <c r="I52" t="s">
        <v>285</v>
      </c>
      <c r="J52" t="s">
        <v>14</v>
      </c>
      <c r="K52" t="s">
        <v>13</v>
      </c>
      <c r="L52">
        <v>2</v>
      </c>
      <c r="N52">
        <v>2</v>
      </c>
      <c r="O52">
        <v>2232</v>
      </c>
      <c r="P52" t="s">
        <v>284</v>
      </c>
      <c r="Q52" s="1">
        <v>45739</v>
      </c>
      <c r="R52" t="s">
        <v>283</v>
      </c>
      <c r="S52" t="s">
        <v>282</v>
      </c>
      <c r="T52">
        <v>2588.23</v>
      </c>
      <c r="U52">
        <v>905.88049999999998</v>
      </c>
      <c r="V52">
        <v>2290.79</v>
      </c>
      <c r="W52">
        <v>885.08</v>
      </c>
      <c r="X52" s="1">
        <v>45739</v>
      </c>
      <c r="Y52" t="s">
        <v>53</v>
      </c>
      <c r="Z52" t="s">
        <v>283</v>
      </c>
      <c r="AA52" t="s">
        <v>282</v>
      </c>
      <c r="AB52">
        <v>905.88</v>
      </c>
      <c r="AC52">
        <v>4.9999999998817657E-4</v>
      </c>
      <c r="AD52" s="1">
        <v>45742</v>
      </c>
      <c r="AF52" t="s">
        <v>281</v>
      </c>
      <c r="AG52">
        <v>1797.31</v>
      </c>
      <c r="AH52">
        <v>1540.29</v>
      </c>
      <c r="AI52">
        <v>857</v>
      </c>
      <c r="AJ52" t="s">
        <v>37</v>
      </c>
      <c r="AK52" t="s">
        <v>36</v>
      </c>
      <c r="AL52">
        <v>-891.42949999999996</v>
      </c>
      <c r="AM52" t="s">
        <v>280</v>
      </c>
      <c r="AN52" s="1">
        <v>45748</v>
      </c>
      <c r="AO52" t="s">
        <v>6</v>
      </c>
      <c r="AP52">
        <v>2187.91</v>
      </c>
      <c r="AQ52">
        <v>878.96</v>
      </c>
      <c r="AR52">
        <v>33619.54</v>
      </c>
      <c r="AS52">
        <v>132438</v>
      </c>
      <c r="AT52">
        <v>2488.5</v>
      </c>
      <c r="AU52">
        <v>0</v>
      </c>
      <c r="AV52">
        <v>4</v>
      </c>
      <c r="AX52" t="s">
        <v>0</v>
      </c>
    </row>
    <row r="53" spans="1:50">
      <c r="A53" t="s">
        <v>22</v>
      </c>
      <c r="B53">
        <v>2025</v>
      </c>
      <c r="C53" t="s">
        <v>279</v>
      </c>
      <c r="D53" t="s">
        <v>278</v>
      </c>
      <c r="E53" t="s">
        <v>277</v>
      </c>
      <c r="F53" t="s">
        <v>276</v>
      </c>
      <c r="G53" t="s">
        <v>275</v>
      </c>
      <c r="H53" t="s">
        <v>274</v>
      </c>
      <c r="I53" t="s">
        <v>43</v>
      </c>
      <c r="J53" t="s">
        <v>14</v>
      </c>
      <c r="K53" t="s">
        <v>55</v>
      </c>
      <c r="L53">
        <v>1</v>
      </c>
      <c r="N53">
        <v>2</v>
      </c>
      <c r="O53">
        <v>245.43</v>
      </c>
      <c r="P53" t="s">
        <v>273</v>
      </c>
      <c r="Q53" s="1">
        <v>45744</v>
      </c>
      <c r="R53" t="s">
        <v>271</v>
      </c>
      <c r="S53" t="s">
        <v>270</v>
      </c>
      <c r="T53">
        <v>235</v>
      </c>
      <c r="U53">
        <v>70.5</v>
      </c>
      <c r="V53">
        <v>215.06</v>
      </c>
      <c r="W53">
        <v>915.15</v>
      </c>
      <c r="X53" s="1">
        <v>45744</v>
      </c>
      <c r="Y53" t="s">
        <v>272</v>
      </c>
      <c r="Z53" t="s">
        <v>271</v>
      </c>
      <c r="AA53" t="s">
        <v>270</v>
      </c>
      <c r="AB53">
        <v>82.25</v>
      </c>
      <c r="AC53">
        <v>-11.75</v>
      </c>
      <c r="AD53" s="1">
        <v>45747</v>
      </c>
      <c r="AF53" t="s">
        <v>269</v>
      </c>
      <c r="AG53">
        <v>220.7</v>
      </c>
      <c r="AH53">
        <v>212.19</v>
      </c>
      <c r="AI53">
        <v>961.47</v>
      </c>
      <c r="AJ53" t="s">
        <v>8</v>
      </c>
      <c r="AK53" t="s">
        <v>7</v>
      </c>
      <c r="AL53">
        <v>-150.19999999999999</v>
      </c>
      <c r="AN53" s="1">
        <v>45748</v>
      </c>
      <c r="AO53" t="s">
        <v>6</v>
      </c>
      <c r="AP53">
        <v>2187.91</v>
      </c>
      <c r="AQ53">
        <v>878.96</v>
      </c>
      <c r="AR53">
        <v>33619.54</v>
      </c>
      <c r="AS53">
        <v>132438</v>
      </c>
      <c r="AT53">
        <v>2488.5</v>
      </c>
      <c r="AU53">
        <v>-2.639999999999759</v>
      </c>
      <c r="AV53">
        <v>4</v>
      </c>
      <c r="AX53" t="s">
        <v>0</v>
      </c>
    </row>
    <row r="54" spans="1:50">
      <c r="A54" t="s">
        <v>22</v>
      </c>
      <c r="B54">
        <v>2025</v>
      </c>
      <c r="C54" t="s">
        <v>215</v>
      </c>
      <c r="D54" t="s">
        <v>214</v>
      </c>
      <c r="E54" t="s">
        <v>213</v>
      </c>
      <c r="F54" t="s">
        <v>212</v>
      </c>
      <c r="G54" t="s">
        <v>211</v>
      </c>
      <c r="H54" t="s">
        <v>210</v>
      </c>
      <c r="I54" t="s">
        <v>188</v>
      </c>
      <c r="J54" t="s">
        <v>14</v>
      </c>
      <c r="K54" t="s">
        <v>13</v>
      </c>
      <c r="L54">
        <v>2</v>
      </c>
      <c r="N54">
        <v>4</v>
      </c>
      <c r="O54">
        <v>423.65</v>
      </c>
      <c r="P54" t="s">
        <v>268</v>
      </c>
      <c r="Q54" s="1">
        <v>45738</v>
      </c>
      <c r="R54" t="s">
        <v>207</v>
      </c>
      <c r="S54" t="s">
        <v>206</v>
      </c>
      <c r="T54">
        <v>406.2</v>
      </c>
      <c r="U54">
        <v>142.16999999999999</v>
      </c>
      <c r="V54">
        <v>376.65</v>
      </c>
      <c r="W54">
        <v>927.25</v>
      </c>
      <c r="X54" s="1">
        <v>45739</v>
      </c>
      <c r="Y54" t="s">
        <v>267</v>
      </c>
      <c r="Z54" t="s">
        <v>207</v>
      </c>
      <c r="AA54" t="s">
        <v>206</v>
      </c>
      <c r="AB54">
        <v>142.16999999999999</v>
      </c>
      <c r="AC54">
        <v>0</v>
      </c>
      <c r="AD54" s="1">
        <v>45740</v>
      </c>
      <c r="AF54" t="s">
        <v>266</v>
      </c>
      <c r="AG54">
        <v>142.69999999999999</v>
      </c>
      <c r="AH54">
        <v>132.31</v>
      </c>
      <c r="AI54">
        <v>927.25</v>
      </c>
      <c r="AJ54" t="s">
        <v>8</v>
      </c>
      <c r="AK54" t="s">
        <v>7</v>
      </c>
      <c r="AL54">
        <v>-0.53000000000000114</v>
      </c>
      <c r="AN54" s="1">
        <v>45748</v>
      </c>
      <c r="AO54" t="s">
        <v>6</v>
      </c>
      <c r="AP54">
        <v>2323.83</v>
      </c>
      <c r="AQ54">
        <v>896.78</v>
      </c>
      <c r="AR54">
        <v>33619.54</v>
      </c>
      <c r="AS54">
        <v>1324.99</v>
      </c>
      <c r="AT54">
        <v>2590.4</v>
      </c>
      <c r="AU54">
        <v>0</v>
      </c>
      <c r="AV54">
        <v>5</v>
      </c>
      <c r="AX54" t="s">
        <v>0</v>
      </c>
    </row>
    <row r="55" spans="1:50">
      <c r="A55" t="s">
        <v>22</v>
      </c>
      <c r="B55">
        <v>2025</v>
      </c>
      <c r="C55" t="s">
        <v>62</v>
      </c>
      <c r="D55" t="s">
        <v>61</v>
      </c>
      <c r="E55" t="s">
        <v>60</v>
      </c>
      <c r="F55" t="s">
        <v>59</v>
      </c>
      <c r="G55" t="s">
        <v>58</v>
      </c>
      <c r="H55" t="s">
        <v>57</v>
      </c>
      <c r="I55" t="s">
        <v>56</v>
      </c>
      <c r="J55" t="s">
        <v>14</v>
      </c>
      <c r="K55" t="s">
        <v>55</v>
      </c>
      <c r="L55">
        <v>1</v>
      </c>
      <c r="N55">
        <v>2</v>
      </c>
      <c r="O55">
        <v>457.68</v>
      </c>
      <c r="P55" t="s">
        <v>265</v>
      </c>
      <c r="Q55" s="1">
        <v>45738</v>
      </c>
      <c r="R55" t="s">
        <v>264</v>
      </c>
      <c r="S55" t="s">
        <v>263</v>
      </c>
      <c r="T55">
        <v>479.5</v>
      </c>
      <c r="U55">
        <v>167.82499999999999</v>
      </c>
      <c r="V55">
        <v>431.67</v>
      </c>
      <c r="W55">
        <v>900.24</v>
      </c>
      <c r="X55" s="1">
        <v>45738</v>
      </c>
      <c r="Y55" t="s">
        <v>255</v>
      </c>
      <c r="Z55" t="s">
        <v>264</v>
      </c>
      <c r="AA55" t="s">
        <v>263</v>
      </c>
      <c r="AB55">
        <v>167.82</v>
      </c>
      <c r="AC55">
        <v>4.9999999999954525E-3</v>
      </c>
      <c r="AD55" s="1">
        <v>45740</v>
      </c>
      <c r="AF55" t="s">
        <v>262</v>
      </c>
      <c r="AG55">
        <v>277.89999999999998</v>
      </c>
      <c r="AH55">
        <v>247.2</v>
      </c>
      <c r="AI55">
        <v>889.53</v>
      </c>
      <c r="AJ55" t="s">
        <v>8</v>
      </c>
      <c r="AK55" t="s">
        <v>7</v>
      </c>
      <c r="AL55">
        <v>-110.07499999999999</v>
      </c>
      <c r="AN55" s="1">
        <v>45748</v>
      </c>
      <c r="AO55" t="s">
        <v>6</v>
      </c>
      <c r="AP55">
        <v>2323.83</v>
      </c>
      <c r="AQ55">
        <v>896.78</v>
      </c>
      <c r="AR55">
        <v>33619.54</v>
      </c>
      <c r="AS55">
        <v>737285</v>
      </c>
      <c r="AT55">
        <v>2590.4</v>
      </c>
      <c r="AU55">
        <v>0</v>
      </c>
      <c r="AV55">
        <v>5</v>
      </c>
      <c r="AX55" t="s">
        <v>0</v>
      </c>
    </row>
    <row r="56" spans="1:50">
      <c r="A56" t="s">
        <v>22</v>
      </c>
      <c r="B56">
        <v>2025</v>
      </c>
      <c r="C56" t="s">
        <v>261</v>
      </c>
      <c r="D56" t="s">
        <v>260</v>
      </c>
      <c r="P56" t="s">
        <v>259</v>
      </c>
      <c r="Q56" s="1">
        <v>45741</v>
      </c>
      <c r="R56" t="s">
        <v>252</v>
      </c>
      <c r="S56" t="s">
        <v>251</v>
      </c>
      <c r="T56">
        <v>1502.2</v>
      </c>
      <c r="U56">
        <v>1502.2</v>
      </c>
      <c r="V56">
        <v>1288.0899999999999</v>
      </c>
      <c r="W56">
        <v>857.47</v>
      </c>
      <c r="X56" s="1">
        <v>45741</v>
      </c>
      <c r="Y56" t="s">
        <v>258</v>
      </c>
      <c r="Z56" t="s">
        <v>252</v>
      </c>
      <c r="AA56" t="s">
        <v>251</v>
      </c>
      <c r="AB56">
        <v>525.77</v>
      </c>
      <c r="AC56">
        <v>976.43000000000006</v>
      </c>
      <c r="AD56" s="1">
        <v>45742</v>
      </c>
      <c r="AF56" t="s">
        <v>257</v>
      </c>
      <c r="AG56">
        <v>1502.2</v>
      </c>
      <c r="AH56">
        <v>1288.0899999999999</v>
      </c>
      <c r="AI56">
        <v>857.47</v>
      </c>
      <c r="AJ56" t="s">
        <v>8</v>
      </c>
      <c r="AK56" t="s">
        <v>7</v>
      </c>
      <c r="AL56">
        <v>0</v>
      </c>
      <c r="AN56" s="1">
        <v>45748</v>
      </c>
      <c r="AO56" t="s">
        <v>6</v>
      </c>
      <c r="AP56">
        <v>2323.83</v>
      </c>
      <c r="AQ56">
        <v>896.78</v>
      </c>
      <c r="AR56">
        <v>33619.54</v>
      </c>
      <c r="AS56">
        <v>1324.99</v>
      </c>
      <c r="AT56">
        <v>2590.4</v>
      </c>
      <c r="AU56">
        <v>0</v>
      </c>
      <c r="AV56">
        <v>5</v>
      </c>
      <c r="AX56" t="s">
        <v>0</v>
      </c>
    </row>
    <row r="57" spans="1:50">
      <c r="A57" t="s">
        <v>22</v>
      </c>
      <c r="B57">
        <v>2025</v>
      </c>
      <c r="C57" t="s">
        <v>87</v>
      </c>
      <c r="D57" t="s">
        <v>86</v>
      </c>
      <c r="E57" t="s">
        <v>85</v>
      </c>
      <c r="F57" t="s">
        <v>84</v>
      </c>
      <c r="G57" t="s">
        <v>83</v>
      </c>
      <c r="H57" t="s">
        <v>82</v>
      </c>
      <c r="I57" t="s">
        <v>81</v>
      </c>
      <c r="J57" t="s">
        <v>14</v>
      </c>
      <c r="K57" t="s">
        <v>13</v>
      </c>
      <c r="L57">
        <v>2</v>
      </c>
      <c r="M57">
        <v>45747</v>
      </c>
      <c r="N57">
        <v>5</v>
      </c>
      <c r="O57">
        <v>3217.5</v>
      </c>
      <c r="P57" t="s">
        <v>256</v>
      </c>
      <c r="Q57" s="1">
        <v>45744</v>
      </c>
      <c r="R57" t="s">
        <v>78</v>
      </c>
      <c r="S57" t="s">
        <v>77</v>
      </c>
      <c r="T57">
        <v>3315.6</v>
      </c>
      <c r="U57">
        <v>1160.4599999999998</v>
      </c>
      <c r="V57">
        <v>3152.05</v>
      </c>
      <c r="W57">
        <v>950.6</v>
      </c>
      <c r="X57" s="1">
        <v>45744</v>
      </c>
      <c r="Y57" t="s">
        <v>255</v>
      </c>
      <c r="Z57" t="s">
        <v>78</v>
      </c>
      <c r="AA57" t="s">
        <v>77</v>
      </c>
      <c r="AB57">
        <v>1160.46</v>
      </c>
      <c r="AC57">
        <v>0</v>
      </c>
      <c r="AD57" s="1">
        <v>45747</v>
      </c>
      <c r="AF57" t="s">
        <v>254</v>
      </c>
      <c r="AG57">
        <v>671</v>
      </c>
      <c r="AH57">
        <v>632.82000000000005</v>
      </c>
      <c r="AI57">
        <v>943.1</v>
      </c>
      <c r="AJ57" t="s">
        <v>8</v>
      </c>
      <c r="AK57" t="s">
        <v>7</v>
      </c>
      <c r="AL57">
        <v>489.45999999999981</v>
      </c>
      <c r="AN57" s="1">
        <v>45748</v>
      </c>
      <c r="AO57" t="s">
        <v>6</v>
      </c>
      <c r="AP57">
        <v>2323.83</v>
      </c>
      <c r="AQ57">
        <v>896.78</v>
      </c>
      <c r="AR57">
        <v>33619.54</v>
      </c>
      <c r="AS57">
        <v>1324.99</v>
      </c>
      <c r="AT57">
        <v>2590.4</v>
      </c>
      <c r="AU57">
        <v>-3.3999999999999204</v>
      </c>
      <c r="AV57">
        <v>5</v>
      </c>
      <c r="AX57" t="s">
        <v>0</v>
      </c>
    </row>
    <row r="58" spans="1:50">
      <c r="A58" t="s">
        <v>22</v>
      </c>
      <c r="B58">
        <v>2025</v>
      </c>
      <c r="C58" t="s">
        <v>249</v>
      </c>
      <c r="D58" t="s">
        <v>248</v>
      </c>
      <c r="E58" t="s">
        <v>247</v>
      </c>
      <c r="F58" t="s">
        <v>246</v>
      </c>
      <c r="G58" t="s">
        <v>245</v>
      </c>
      <c r="H58" t="s">
        <v>244</v>
      </c>
      <c r="I58" t="s">
        <v>155</v>
      </c>
      <c r="J58" t="s">
        <v>14</v>
      </c>
      <c r="K58" t="s">
        <v>13</v>
      </c>
      <c r="L58">
        <v>1</v>
      </c>
      <c r="M58">
        <v>45743</v>
      </c>
      <c r="N58">
        <v>2</v>
      </c>
      <c r="O58">
        <v>1876.64</v>
      </c>
      <c r="P58" t="s">
        <v>253</v>
      </c>
      <c r="Q58" s="1">
        <v>45742</v>
      </c>
      <c r="R58" t="s">
        <v>252</v>
      </c>
      <c r="S58" t="s">
        <v>251</v>
      </c>
      <c r="T58">
        <v>2003.6</v>
      </c>
      <c r="U58">
        <v>701.25999999999988</v>
      </c>
      <c r="V58">
        <v>1880.06</v>
      </c>
      <c r="W58">
        <v>938.34</v>
      </c>
      <c r="X58" s="1">
        <v>45742</v>
      </c>
      <c r="Y58" t="s">
        <v>79</v>
      </c>
      <c r="Z58" t="s">
        <v>252</v>
      </c>
      <c r="AA58" t="s">
        <v>251</v>
      </c>
      <c r="AB58">
        <v>701.26</v>
      </c>
      <c r="AC58">
        <v>0</v>
      </c>
      <c r="AD58" s="1">
        <v>45743</v>
      </c>
      <c r="AF58" t="s">
        <v>250</v>
      </c>
      <c r="AG58">
        <v>702.9</v>
      </c>
      <c r="AH58">
        <v>656.04</v>
      </c>
      <c r="AI58">
        <v>933.34</v>
      </c>
      <c r="AJ58" t="s">
        <v>8</v>
      </c>
      <c r="AK58" t="s">
        <v>7</v>
      </c>
      <c r="AL58">
        <v>-1.6400000000001</v>
      </c>
      <c r="AN58" s="1">
        <v>45748</v>
      </c>
      <c r="AO58" t="s">
        <v>6</v>
      </c>
      <c r="AP58">
        <v>2159.13</v>
      </c>
      <c r="AQ58">
        <v>905.37</v>
      </c>
      <c r="AR58">
        <v>33619.54</v>
      </c>
      <c r="AS58">
        <v>737258</v>
      </c>
      <c r="AT58">
        <v>2384.4</v>
      </c>
      <c r="AU58">
        <v>0</v>
      </c>
      <c r="AV58">
        <v>6</v>
      </c>
      <c r="AX58" t="s">
        <v>0</v>
      </c>
    </row>
    <row r="59" spans="1:50">
      <c r="A59" t="s">
        <v>22</v>
      </c>
      <c r="B59">
        <v>2025</v>
      </c>
      <c r="C59" t="s">
        <v>249</v>
      </c>
      <c r="D59" t="s">
        <v>248</v>
      </c>
      <c r="E59" t="s">
        <v>247</v>
      </c>
      <c r="F59" t="s">
        <v>246</v>
      </c>
      <c r="G59" t="s">
        <v>245</v>
      </c>
      <c r="H59" t="s">
        <v>244</v>
      </c>
      <c r="I59" t="s">
        <v>155</v>
      </c>
      <c r="J59" t="s">
        <v>14</v>
      </c>
      <c r="K59" t="s">
        <v>13</v>
      </c>
      <c r="L59">
        <v>1</v>
      </c>
      <c r="M59">
        <v>45736</v>
      </c>
      <c r="N59">
        <v>2</v>
      </c>
      <c r="O59">
        <v>1885.08</v>
      </c>
      <c r="P59" t="s">
        <v>243</v>
      </c>
      <c r="Q59" s="1">
        <v>45737</v>
      </c>
      <c r="R59" t="s">
        <v>242</v>
      </c>
      <c r="S59" t="s">
        <v>241</v>
      </c>
      <c r="T59">
        <v>1945.3</v>
      </c>
      <c r="U59">
        <v>680.8549999999999</v>
      </c>
      <c r="V59">
        <v>1829.42</v>
      </c>
      <c r="W59">
        <v>940.43</v>
      </c>
      <c r="X59" s="1">
        <v>45737</v>
      </c>
      <c r="Y59" t="s">
        <v>165</v>
      </c>
      <c r="Z59" t="s">
        <v>242</v>
      </c>
      <c r="AA59" t="s">
        <v>241</v>
      </c>
      <c r="AB59">
        <v>680.86</v>
      </c>
      <c r="AC59">
        <v>-5.0000000001091394E-3</v>
      </c>
      <c r="AD59" s="1">
        <v>45740</v>
      </c>
      <c r="AF59" t="s">
        <v>240</v>
      </c>
      <c r="AG59">
        <v>680.1</v>
      </c>
      <c r="AH59">
        <v>639.58000000000004</v>
      </c>
      <c r="AI59">
        <v>940.43</v>
      </c>
      <c r="AJ59" t="s">
        <v>8</v>
      </c>
      <c r="AK59" t="s">
        <v>7</v>
      </c>
      <c r="AL59">
        <v>0.75499999999988177</v>
      </c>
      <c r="AN59" s="1">
        <v>45748</v>
      </c>
      <c r="AO59" t="s">
        <v>6</v>
      </c>
      <c r="AP59">
        <v>2159.13</v>
      </c>
      <c r="AQ59">
        <v>905.37</v>
      </c>
      <c r="AR59">
        <v>33619.54</v>
      </c>
      <c r="AS59">
        <v>737258</v>
      </c>
      <c r="AT59">
        <v>2384.4</v>
      </c>
      <c r="AU59">
        <v>0</v>
      </c>
      <c r="AV59">
        <v>6</v>
      </c>
      <c r="AX59" t="s">
        <v>0</v>
      </c>
    </row>
    <row r="60" spans="1:50">
      <c r="A60" t="s">
        <v>22</v>
      </c>
      <c r="B60">
        <v>2025</v>
      </c>
      <c r="C60" t="s">
        <v>239</v>
      </c>
      <c r="D60" t="s">
        <v>238</v>
      </c>
      <c r="E60" t="s">
        <v>237</v>
      </c>
      <c r="F60" t="s">
        <v>236</v>
      </c>
      <c r="G60" t="s">
        <v>235</v>
      </c>
      <c r="H60" t="s">
        <v>234</v>
      </c>
      <c r="I60" t="s">
        <v>188</v>
      </c>
      <c r="J60" t="s">
        <v>14</v>
      </c>
      <c r="K60" t="s">
        <v>13</v>
      </c>
      <c r="L60">
        <v>1</v>
      </c>
      <c r="N60">
        <v>2</v>
      </c>
      <c r="O60">
        <v>1131.3399999999999</v>
      </c>
      <c r="P60" t="s">
        <v>233</v>
      </c>
      <c r="Q60" s="1">
        <v>45740</v>
      </c>
      <c r="R60" t="s">
        <v>232</v>
      </c>
      <c r="S60" t="s">
        <v>231</v>
      </c>
      <c r="T60">
        <v>1235.22</v>
      </c>
      <c r="U60">
        <v>432.327</v>
      </c>
      <c r="V60">
        <v>1024.74</v>
      </c>
      <c r="W60">
        <v>829.6</v>
      </c>
      <c r="AC60">
        <v>432.327</v>
      </c>
      <c r="AD60" s="1">
        <v>45743</v>
      </c>
      <c r="AF60" t="s">
        <v>230</v>
      </c>
      <c r="AG60">
        <v>1000.8</v>
      </c>
      <c r="AH60">
        <v>834.53</v>
      </c>
      <c r="AI60">
        <v>833.87</v>
      </c>
      <c r="AJ60" t="s">
        <v>110</v>
      </c>
      <c r="AK60" t="s">
        <v>7</v>
      </c>
      <c r="AL60">
        <v>-568.47299999999996</v>
      </c>
      <c r="AN60" s="1">
        <v>45748</v>
      </c>
      <c r="AO60" t="s">
        <v>6</v>
      </c>
      <c r="AP60">
        <v>2159.13</v>
      </c>
      <c r="AQ60">
        <v>905.37</v>
      </c>
      <c r="AR60">
        <v>33619.54</v>
      </c>
      <c r="AS60">
        <v>737258</v>
      </c>
      <c r="AT60">
        <v>2384.4</v>
      </c>
      <c r="AU60">
        <v>0.60000000000013642</v>
      </c>
      <c r="AV60">
        <v>6</v>
      </c>
      <c r="AX60" t="s">
        <v>0</v>
      </c>
    </row>
    <row r="61" spans="1:50">
      <c r="A61" t="s">
        <v>22</v>
      </c>
      <c r="B61">
        <v>2025</v>
      </c>
      <c r="C61" t="s">
        <v>173</v>
      </c>
      <c r="D61" t="s">
        <v>172</v>
      </c>
      <c r="E61" t="s">
        <v>171</v>
      </c>
      <c r="F61" t="s">
        <v>170</v>
      </c>
      <c r="G61" t="s">
        <v>169</v>
      </c>
      <c r="H61" t="s">
        <v>168</v>
      </c>
      <c r="I61" t="s">
        <v>167</v>
      </c>
      <c r="J61" t="s">
        <v>14</v>
      </c>
      <c r="K61" t="s">
        <v>13</v>
      </c>
      <c r="L61">
        <v>1</v>
      </c>
      <c r="N61" s="1">
        <v>3</v>
      </c>
      <c r="O61">
        <v>710</v>
      </c>
      <c r="P61" t="s">
        <v>229</v>
      </c>
      <c r="Q61" s="1">
        <v>45746</v>
      </c>
      <c r="R61" t="s">
        <v>164</v>
      </c>
      <c r="S61" t="s">
        <v>163</v>
      </c>
      <c r="T61">
        <v>722.77</v>
      </c>
      <c r="U61">
        <v>252.96949999999998</v>
      </c>
      <c r="V61">
        <v>634.38</v>
      </c>
      <c r="W61">
        <v>877.71</v>
      </c>
      <c r="X61" s="1">
        <v>45747</v>
      </c>
      <c r="Y61" t="s">
        <v>79</v>
      </c>
      <c r="Z61" t="s">
        <v>164</v>
      </c>
      <c r="AA61" t="s">
        <v>163</v>
      </c>
      <c r="AB61">
        <v>252.97</v>
      </c>
      <c r="AC61">
        <v>-5.0000000001659828E-4</v>
      </c>
      <c r="AD61" s="1">
        <v>45747</v>
      </c>
      <c r="AF61" t="s">
        <v>228</v>
      </c>
      <c r="AG61">
        <v>252.9</v>
      </c>
      <c r="AH61">
        <v>202.7</v>
      </c>
      <c r="AI61">
        <v>872.71</v>
      </c>
      <c r="AJ61" t="s">
        <v>161</v>
      </c>
      <c r="AK61" t="s">
        <v>160</v>
      </c>
      <c r="AL61">
        <v>6.9499999999976581E-2</v>
      </c>
      <c r="AN61" s="1">
        <v>45748</v>
      </c>
      <c r="AO61" t="s">
        <v>6</v>
      </c>
      <c r="AP61">
        <v>2214.11</v>
      </c>
      <c r="AQ61">
        <v>920.55</v>
      </c>
      <c r="AR61">
        <v>33619.54</v>
      </c>
      <c r="AS61">
        <v>737280</v>
      </c>
      <c r="AT61">
        <v>2404.8000000000002</v>
      </c>
      <c r="AU61">
        <v>0</v>
      </c>
      <c r="AV61">
        <v>7</v>
      </c>
      <c r="AX61" t="s">
        <v>0</v>
      </c>
    </row>
    <row r="62" spans="1:50">
      <c r="A62" t="s">
        <v>22</v>
      </c>
      <c r="B62">
        <v>2025</v>
      </c>
      <c r="C62" t="s">
        <v>227</v>
      </c>
      <c r="D62" t="s">
        <v>226</v>
      </c>
      <c r="E62" t="s">
        <v>225</v>
      </c>
      <c r="F62" t="s">
        <v>224</v>
      </c>
      <c r="G62" t="s">
        <v>223</v>
      </c>
      <c r="H62" t="s">
        <v>222</v>
      </c>
      <c r="I62" t="s">
        <v>221</v>
      </c>
      <c r="J62" t="s">
        <v>14</v>
      </c>
      <c r="K62" t="s">
        <v>13</v>
      </c>
      <c r="L62">
        <v>2</v>
      </c>
      <c r="N62">
        <v>2</v>
      </c>
      <c r="P62" t="s">
        <v>220</v>
      </c>
      <c r="Q62" s="1">
        <v>45745</v>
      </c>
      <c r="R62" t="s">
        <v>218</v>
      </c>
      <c r="S62" t="s">
        <v>217</v>
      </c>
      <c r="T62">
        <v>488.5</v>
      </c>
      <c r="U62">
        <v>170.97499999999999</v>
      </c>
      <c r="V62">
        <v>466.64</v>
      </c>
      <c r="W62">
        <v>651.6</v>
      </c>
      <c r="X62" s="1">
        <v>45745</v>
      </c>
      <c r="Y62" t="s">
        <v>219</v>
      </c>
      <c r="Z62" t="s">
        <v>218</v>
      </c>
      <c r="AA62" t="s">
        <v>217</v>
      </c>
      <c r="AB62">
        <v>170.98</v>
      </c>
      <c r="AC62">
        <v>-4.9999999999954525E-3</v>
      </c>
      <c r="AD62" s="1">
        <v>45745</v>
      </c>
      <c r="AF62" t="s">
        <v>216</v>
      </c>
      <c r="AG62">
        <v>169.3</v>
      </c>
      <c r="AH62">
        <v>151.37</v>
      </c>
      <c r="AI62">
        <v>894.1</v>
      </c>
      <c r="AJ62" t="s">
        <v>8</v>
      </c>
      <c r="AK62" t="s">
        <v>7</v>
      </c>
      <c r="AL62">
        <v>1.6749999999999829</v>
      </c>
      <c r="AN62" s="1">
        <v>45748</v>
      </c>
      <c r="AO62" t="s">
        <v>6</v>
      </c>
      <c r="AP62">
        <v>2214.11</v>
      </c>
      <c r="AQ62">
        <v>920.55</v>
      </c>
      <c r="AR62">
        <v>33619.54</v>
      </c>
      <c r="AS62">
        <v>737280</v>
      </c>
      <c r="AT62">
        <v>2404.8000000000002</v>
      </c>
      <c r="AU62">
        <v>0</v>
      </c>
      <c r="AV62">
        <v>7</v>
      </c>
      <c r="AX62" t="s">
        <v>0</v>
      </c>
    </row>
    <row r="63" spans="1:50">
      <c r="A63" t="s">
        <v>22</v>
      </c>
      <c r="B63">
        <v>2025</v>
      </c>
      <c r="C63" t="s">
        <v>215</v>
      </c>
      <c r="D63" t="s">
        <v>214</v>
      </c>
      <c r="E63" t="s">
        <v>213</v>
      </c>
      <c r="F63" t="s">
        <v>212</v>
      </c>
      <c r="G63" t="s">
        <v>211</v>
      </c>
      <c r="H63" t="s">
        <v>210</v>
      </c>
      <c r="I63" t="s">
        <v>188</v>
      </c>
      <c r="J63" t="s">
        <v>14</v>
      </c>
      <c r="K63" t="s">
        <v>13</v>
      </c>
      <c r="L63">
        <v>2</v>
      </c>
      <c r="N63">
        <v>4</v>
      </c>
      <c r="O63">
        <v>388.76</v>
      </c>
      <c r="P63" t="s">
        <v>209</v>
      </c>
      <c r="Q63" s="1">
        <v>45744</v>
      </c>
      <c r="R63" t="s">
        <v>207</v>
      </c>
      <c r="S63" t="s">
        <v>206</v>
      </c>
      <c r="T63">
        <v>416.6</v>
      </c>
      <c r="U63">
        <v>145.81</v>
      </c>
      <c r="V63">
        <v>396.7</v>
      </c>
      <c r="W63">
        <v>952.24</v>
      </c>
      <c r="X63" s="1">
        <v>45744</v>
      </c>
      <c r="Y63" t="s">
        <v>208</v>
      </c>
      <c r="Z63" t="s">
        <v>207</v>
      </c>
      <c r="AA63" t="s">
        <v>206</v>
      </c>
      <c r="AB63">
        <v>145.81</v>
      </c>
      <c r="AC63">
        <v>0</v>
      </c>
      <c r="AD63" s="1">
        <v>45745</v>
      </c>
      <c r="AF63" t="s">
        <v>205</v>
      </c>
      <c r="AG63">
        <v>145.80000000000001</v>
      </c>
      <c r="AH63">
        <v>138.11000000000001</v>
      </c>
      <c r="AI63">
        <v>947.24</v>
      </c>
      <c r="AJ63" t="s">
        <v>8</v>
      </c>
      <c r="AK63" t="s">
        <v>7</v>
      </c>
      <c r="AL63">
        <v>9.9999999999909051E-3</v>
      </c>
      <c r="AN63" s="1">
        <v>45748</v>
      </c>
      <c r="AO63" t="s">
        <v>6</v>
      </c>
      <c r="AP63">
        <v>2214.11</v>
      </c>
      <c r="AQ63">
        <v>920.55</v>
      </c>
      <c r="AR63">
        <v>33619.54</v>
      </c>
      <c r="AS63">
        <v>737280</v>
      </c>
      <c r="AT63">
        <v>2404.8000000000002</v>
      </c>
      <c r="AU63">
        <v>0</v>
      </c>
      <c r="AV63">
        <v>7</v>
      </c>
      <c r="AX63" t="s">
        <v>0</v>
      </c>
    </row>
    <row r="64" spans="1:50">
      <c r="A64" t="s">
        <v>22</v>
      </c>
      <c r="B64">
        <v>2025</v>
      </c>
      <c r="C64" t="s">
        <v>204</v>
      </c>
      <c r="D64" t="s">
        <v>203</v>
      </c>
      <c r="E64" t="s">
        <v>202</v>
      </c>
      <c r="F64" t="s">
        <v>201</v>
      </c>
      <c r="G64" t="s">
        <v>200</v>
      </c>
      <c r="H64" t="s">
        <v>199</v>
      </c>
      <c r="I64" t="s">
        <v>68</v>
      </c>
      <c r="J64" t="s">
        <v>14</v>
      </c>
      <c r="K64" t="s">
        <v>13</v>
      </c>
      <c r="L64">
        <v>1</v>
      </c>
      <c r="N64">
        <v>1</v>
      </c>
      <c r="O64">
        <v>428.75</v>
      </c>
      <c r="P64" t="s">
        <v>198</v>
      </c>
      <c r="Q64" s="1">
        <v>45738</v>
      </c>
      <c r="R64" t="s">
        <v>197</v>
      </c>
      <c r="S64" t="s">
        <v>196</v>
      </c>
      <c r="T64">
        <v>260.67</v>
      </c>
      <c r="U64">
        <v>91.234499999999997</v>
      </c>
      <c r="V64">
        <v>236.43</v>
      </c>
      <c r="W64">
        <v>907</v>
      </c>
      <c r="X64" s="1">
        <v>45738</v>
      </c>
      <c r="Y64" t="s">
        <v>153</v>
      </c>
      <c r="Z64" t="s">
        <v>197</v>
      </c>
      <c r="AA64" t="s">
        <v>196</v>
      </c>
      <c r="AB64">
        <v>91.23</v>
      </c>
      <c r="AC64">
        <v>4.4999999999930651E-3</v>
      </c>
      <c r="AD64" s="1">
        <v>45740</v>
      </c>
      <c r="AF64" t="s">
        <v>195</v>
      </c>
      <c r="AG64">
        <v>91.2</v>
      </c>
      <c r="AH64">
        <v>82.71</v>
      </c>
      <c r="AI64">
        <v>907</v>
      </c>
      <c r="AJ64" t="s">
        <v>8</v>
      </c>
      <c r="AK64" t="s">
        <v>7</v>
      </c>
      <c r="AL64">
        <v>3.4499999999994202E-2</v>
      </c>
      <c r="AN64" s="1">
        <v>45748</v>
      </c>
      <c r="AO64" t="s">
        <v>6</v>
      </c>
      <c r="AP64">
        <v>2214.11</v>
      </c>
      <c r="AQ64">
        <v>920.55</v>
      </c>
      <c r="AR64">
        <v>33619.54</v>
      </c>
      <c r="AS64">
        <v>737280</v>
      </c>
      <c r="AT64">
        <v>2404.8000000000002</v>
      </c>
      <c r="AU64">
        <v>0</v>
      </c>
      <c r="AV64">
        <v>7</v>
      </c>
      <c r="AX64" t="s">
        <v>0</v>
      </c>
    </row>
    <row r="65" spans="1:50">
      <c r="A65" t="s">
        <v>22</v>
      </c>
      <c r="B65">
        <v>2025</v>
      </c>
      <c r="C65" t="s">
        <v>194</v>
      </c>
      <c r="D65" t="s">
        <v>193</v>
      </c>
      <c r="E65" t="s">
        <v>192</v>
      </c>
      <c r="F65" t="s">
        <v>191</v>
      </c>
      <c r="G65" t="s">
        <v>190</v>
      </c>
      <c r="H65" t="s">
        <v>189</v>
      </c>
      <c r="I65" t="s">
        <v>188</v>
      </c>
      <c r="J65" t="s">
        <v>14</v>
      </c>
      <c r="K65" t="s">
        <v>55</v>
      </c>
      <c r="L65">
        <v>1</v>
      </c>
      <c r="N65">
        <v>1</v>
      </c>
      <c r="O65">
        <v>2993.08</v>
      </c>
      <c r="P65" t="s">
        <v>187</v>
      </c>
      <c r="Q65" s="1">
        <v>45737</v>
      </c>
      <c r="R65" t="s">
        <v>186</v>
      </c>
      <c r="S65" t="s">
        <v>185</v>
      </c>
      <c r="T65">
        <v>2864.7</v>
      </c>
      <c r="U65">
        <v>1002.6449999999999</v>
      </c>
      <c r="V65">
        <v>2680.86</v>
      </c>
      <c r="W65">
        <v>935.6</v>
      </c>
      <c r="X65" s="1">
        <v>45737</v>
      </c>
      <c r="Y65" t="s">
        <v>148</v>
      </c>
      <c r="Z65" t="s">
        <v>186</v>
      </c>
      <c r="AA65" t="s">
        <v>185</v>
      </c>
      <c r="AB65">
        <v>1002.65</v>
      </c>
      <c r="AC65">
        <v>-5.0000000001091394E-3</v>
      </c>
      <c r="AD65" s="1">
        <v>45740</v>
      </c>
      <c r="AF65" t="s">
        <v>184</v>
      </c>
      <c r="AG65">
        <v>1002.2</v>
      </c>
      <c r="AH65">
        <v>937.24</v>
      </c>
      <c r="AI65">
        <v>935.19</v>
      </c>
      <c r="AJ65" t="s">
        <v>8</v>
      </c>
      <c r="AK65" t="s">
        <v>7</v>
      </c>
      <c r="AL65">
        <v>0.44499999999982265</v>
      </c>
      <c r="AN65" s="1">
        <v>45748</v>
      </c>
      <c r="AO65" t="s">
        <v>6</v>
      </c>
      <c r="AP65">
        <v>2214.11</v>
      </c>
      <c r="AQ65">
        <v>920.55</v>
      </c>
      <c r="AR65">
        <v>33619.54</v>
      </c>
      <c r="AS65">
        <v>737280</v>
      </c>
      <c r="AT65">
        <v>2404.8000000000002</v>
      </c>
      <c r="AU65">
        <v>0</v>
      </c>
      <c r="AV65">
        <v>7</v>
      </c>
      <c r="AX65" t="s">
        <v>0</v>
      </c>
    </row>
    <row r="66" spans="1:50" ht="28.8">
      <c r="A66" t="s">
        <v>22</v>
      </c>
      <c r="B66">
        <v>2025</v>
      </c>
      <c r="C66" t="s">
        <v>183</v>
      </c>
      <c r="D66" t="s">
        <v>182</v>
      </c>
      <c r="E66" t="s">
        <v>181</v>
      </c>
      <c r="F66" s="2" t="s">
        <v>180</v>
      </c>
      <c r="G66" t="s">
        <v>179</v>
      </c>
      <c r="H66" t="s">
        <v>178</v>
      </c>
      <c r="I66" t="s">
        <v>177</v>
      </c>
      <c r="J66" t="s">
        <v>14</v>
      </c>
      <c r="K66" t="s">
        <v>13</v>
      </c>
      <c r="L66">
        <v>1</v>
      </c>
      <c r="N66">
        <v>2</v>
      </c>
      <c r="O66">
        <v>931.2</v>
      </c>
      <c r="P66" t="s">
        <v>176</v>
      </c>
      <c r="Q66" s="1">
        <v>45737</v>
      </c>
      <c r="R66" t="s">
        <v>147</v>
      </c>
      <c r="S66" t="s">
        <v>146</v>
      </c>
      <c r="T66">
        <v>601.29999999999995</v>
      </c>
      <c r="U66">
        <v>210.45499999999998</v>
      </c>
      <c r="V66">
        <v>546.58000000000004</v>
      </c>
      <c r="W66">
        <v>909</v>
      </c>
      <c r="X66" s="1">
        <v>45737</v>
      </c>
      <c r="Y66" t="s">
        <v>175</v>
      </c>
      <c r="Z66" t="s">
        <v>147</v>
      </c>
      <c r="AA66" t="s">
        <v>146</v>
      </c>
      <c r="AB66">
        <v>210.45</v>
      </c>
      <c r="AC66">
        <v>4.9999999999954525E-3</v>
      </c>
      <c r="AD66" s="1">
        <v>45740</v>
      </c>
      <c r="AF66" t="s">
        <v>174</v>
      </c>
      <c r="AG66">
        <v>214.2</v>
      </c>
      <c r="AH66">
        <v>192.78</v>
      </c>
      <c r="AI66">
        <v>900</v>
      </c>
      <c r="AJ66" t="s">
        <v>8</v>
      </c>
      <c r="AK66" t="s">
        <v>7</v>
      </c>
      <c r="AL66">
        <v>-3.7450000000000045</v>
      </c>
      <c r="AN66" s="1">
        <v>45748</v>
      </c>
      <c r="AO66" t="s">
        <v>6</v>
      </c>
      <c r="AP66">
        <v>2214.11</v>
      </c>
      <c r="AQ66">
        <v>920.55</v>
      </c>
      <c r="AR66">
        <v>33619.54</v>
      </c>
      <c r="AS66">
        <v>737280</v>
      </c>
      <c r="AT66">
        <v>2404.8000000000002</v>
      </c>
      <c r="AU66">
        <v>0</v>
      </c>
      <c r="AV66">
        <v>7</v>
      </c>
      <c r="AX66" t="s">
        <v>0</v>
      </c>
    </row>
    <row r="67" spans="1:50">
      <c r="A67" t="s">
        <v>22</v>
      </c>
      <c r="B67">
        <v>2025</v>
      </c>
      <c r="C67" t="s">
        <v>173</v>
      </c>
      <c r="D67" t="s">
        <v>172</v>
      </c>
      <c r="E67" t="s">
        <v>171</v>
      </c>
      <c r="F67" t="s">
        <v>170</v>
      </c>
      <c r="G67" t="s">
        <v>169</v>
      </c>
      <c r="H67" t="s">
        <v>168</v>
      </c>
      <c r="I67" t="s">
        <v>167</v>
      </c>
      <c r="J67" t="s">
        <v>14</v>
      </c>
      <c r="K67" t="s">
        <v>13</v>
      </c>
      <c r="L67">
        <v>1</v>
      </c>
      <c r="N67">
        <v>3</v>
      </c>
      <c r="O67">
        <v>650</v>
      </c>
      <c r="P67" t="s">
        <v>166</v>
      </c>
      <c r="Q67" s="1">
        <v>45738</v>
      </c>
      <c r="R67" t="s">
        <v>164</v>
      </c>
      <c r="S67" t="s">
        <v>163</v>
      </c>
      <c r="T67">
        <v>722.32</v>
      </c>
      <c r="U67">
        <v>252.81200000000001</v>
      </c>
      <c r="V67">
        <v>623.99</v>
      </c>
      <c r="W67">
        <v>863.87</v>
      </c>
      <c r="X67" s="1">
        <v>45738</v>
      </c>
      <c r="Y67" t="s">
        <v>165</v>
      </c>
      <c r="Z67" t="s">
        <v>164</v>
      </c>
      <c r="AA67" t="s">
        <v>163</v>
      </c>
      <c r="AB67">
        <v>252.81</v>
      </c>
      <c r="AC67">
        <v>2.0000000000095497E-3</v>
      </c>
      <c r="AD67" s="1">
        <v>45740</v>
      </c>
      <c r="AF67" t="s">
        <v>162</v>
      </c>
      <c r="AG67">
        <v>252.7</v>
      </c>
      <c r="AH67">
        <v>217.04</v>
      </c>
      <c r="AI67">
        <v>858.87</v>
      </c>
      <c r="AJ67" t="s">
        <v>161</v>
      </c>
      <c r="AK67" t="s">
        <v>160</v>
      </c>
      <c r="AL67">
        <v>0.11200000000002319</v>
      </c>
      <c r="AN67" s="1">
        <v>45748</v>
      </c>
      <c r="AO67" t="s">
        <v>6</v>
      </c>
      <c r="AP67">
        <v>2214.11</v>
      </c>
      <c r="AQ67">
        <v>920.55</v>
      </c>
      <c r="AR67">
        <v>33619.54</v>
      </c>
      <c r="AS67">
        <v>737280</v>
      </c>
      <c r="AT67">
        <v>2404.8000000000002</v>
      </c>
      <c r="AU67">
        <v>0</v>
      </c>
      <c r="AV67">
        <v>7</v>
      </c>
      <c r="AX67" t="s">
        <v>0</v>
      </c>
    </row>
    <row r="68" spans="1:50">
      <c r="A68" t="s">
        <v>22</v>
      </c>
      <c r="B68">
        <v>2025</v>
      </c>
      <c r="C68" t="s">
        <v>159</v>
      </c>
      <c r="D68" t="s">
        <v>158</v>
      </c>
      <c r="E68" t="s">
        <v>157</v>
      </c>
      <c r="F68" t="s">
        <v>156</v>
      </c>
      <c r="I68" t="s">
        <v>155</v>
      </c>
      <c r="J68" t="s">
        <v>14</v>
      </c>
      <c r="K68" t="s">
        <v>55</v>
      </c>
      <c r="L68">
        <v>1</v>
      </c>
      <c r="N68">
        <v>1</v>
      </c>
      <c r="O68">
        <v>168.19</v>
      </c>
      <c r="P68" t="s">
        <v>154</v>
      </c>
      <c r="Q68" s="1">
        <v>45737</v>
      </c>
      <c r="R68" t="s">
        <v>152</v>
      </c>
      <c r="S68" t="s">
        <v>151</v>
      </c>
      <c r="T68">
        <v>152.72</v>
      </c>
      <c r="U68">
        <v>53.451999999999998</v>
      </c>
      <c r="V68">
        <v>131.43</v>
      </c>
      <c r="W68">
        <v>860.61</v>
      </c>
      <c r="X68" s="1">
        <v>45737</v>
      </c>
      <c r="Y68" t="s">
        <v>153</v>
      </c>
      <c r="Z68" t="s">
        <v>152</v>
      </c>
      <c r="AA68" t="s">
        <v>151</v>
      </c>
      <c r="AB68">
        <v>53.45</v>
      </c>
      <c r="AC68">
        <v>1.9999999999953388E-3</v>
      </c>
      <c r="AD68" s="1">
        <v>45740</v>
      </c>
      <c r="AF68" t="s">
        <v>150</v>
      </c>
      <c r="AG68">
        <v>53.9</v>
      </c>
      <c r="AH68">
        <v>46.38</v>
      </c>
      <c r="AI68">
        <v>860.61</v>
      </c>
      <c r="AJ68" t="s">
        <v>8</v>
      </c>
      <c r="AK68" t="s">
        <v>7</v>
      </c>
      <c r="AL68">
        <v>-0.4480000000000004</v>
      </c>
      <c r="AN68" s="1">
        <v>45748</v>
      </c>
      <c r="AO68" t="s">
        <v>6</v>
      </c>
      <c r="AP68">
        <v>2214.11</v>
      </c>
      <c r="AQ68">
        <v>920.55</v>
      </c>
      <c r="AR68">
        <v>33619.54</v>
      </c>
      <c r="AS68">
        <v>737280</v>
      </c>
      <c r="AT68">
        <v>2404.8000000000002</v>
      </c>
      <c r="AU68">
        <v>0</v>
      </c>
      <c r="AV68">
        <v>7</v>
      </c>
      <c r="AX68" t="s">
        <v>0</v>
      </c>
    </row>
    <row r="69" spans="1:50">
      <c r="A69" t="s">
        <v>22</v>
      </c>
      <c r="B69">
        <v>2025</v>
      </c>
      <c r="C69" t="s">
        <v>107</v>
      </c>
      <c r="D69" t="s">
        <v>106</v>
      </c>
      <c r="E69" t="s">
        <v>105</v>
      </c>
      <c r="F69" t="s">
        <v>104</v>
      </c>
      <c r="G69" t="s">
        <v>103</v>
      </c>
      <c r="H69" t="s">
        <v>102</v>
      </c>
      <c r="I69" t="s">
        <v>101</v>
      </c>
      <c r="J69" t="s">
        <v>100</v>
      </c>
      <c r="K69" t="s">
        <v>55</v>
      </c>
      <c r="L69">
        <v>1</v>
      </c>
      <c r="N69">
        <v>1</v>
      </c>
      <c r="O69">
        <v>787.97</v>
      </c>
      <c r="P69" t="s">
        <v>149</v>
      </c>
      <c r="Q69" s="1">
        <v>45736</v>
      </c>
      <c r="R69" t="s">
        <v>147</v>
      </c>
      <c r="S69" t="s">
        <v>146</v>
      </c>
      <c r="T69">
        <v>672</v>
      </c>
      <c r="U69">
        <v>235.2</v>
      </c>
      <c r="V69">
        <v>586.34</v>
      </c>
      <c r="W69">
        <v>872.53</v>
      </c>
      <c r="X69" s="1">
        <v>45736</v>
      </c>
      <c r="Y69" t="s">
        <v>148</v>
      </c>
      <c r="Z69" t="s">
        <v>147</v>
      </c>
      <c r="AA69" t="s">
        <v>146</v>
      </c>
      <c r="AB69">
        <v>235.2</v>
      </c>
      <c r="AC69">
        <v>0</v>
      </c>
      <c r="AD69" s="1">
        <v>45736</v>
      </c>
      <c r="AF69" t="s">
        <v>145</v>
      </c>
      <c r="AG69">
        <v>235.1</v>
      </c>
      <c r="AH69">
        <v>205.13</v>
      </c>
      <c r="AI69">
        <v>872.53</v>
      </c>
      <c r="AJ69" t="s">
        <v>8</v>
      </c>
      <c r="AK69" t="s">
        <v>7</v>
      </c>
      <c r="AL69">
        <v>9.9999999999994316E-2</v>
      </c>
      <c r="AN69" s="1">
        <v>45748</v>
      </c>
      <c r="AO69" t="s">
        <v>6</v>
      </c>
      <c r="AP69">
        <v>2214.11</v>
      </c>
      <c r="AQ69">
        <v>920.55</v>
      </c>
      <c r="AR69">
        <v>33619.54</v>
      </c>
      <c r="AS69">
        <v>737280</v>
      </c>
      <c r="AT69">
        <v>2404.8000000000002</v>
      </c>
      <c r="AU69">
        <v>-12.500000000000028</v>
      </c>
      <c r="AV69">
        <v>7</v>
      </c>
      <c r="AX69" t="s">
        <v>0</v>
      </c>
    </row>
    <row r="70" spans="1:50">
      <c r="A70" t="s">
        <v>22</v>
      </c>
      <c r="B70">
        <v>2025</v>
      </c>
      <c r="C70" t="s">
        <v>144</v>
      </c>
      <c r="D70" t="s">
        <v>143</v>
      </c>
      <c r="E70" t="s">
        <v>142</v>
      </c>
      <c r="F70" t="s">
        <v>141</v>
      </c>
      <c r="G70" t="s">
        <v>140</v>
      </c>
      <c r="H70" t="s">
        <v>139</v>
      </c>
      <c r="I70" t="s">
        <v>138</v>
      </c>
      <c r="J70" t="s">
        <v>100</v>
      </c>
      <c r="K70" t="s">
        <v>13</v>
      </c>
      <c r="L70">
        <v>2</v>
      </c>
      <c r="N70">
        <v>2</v>
      </c>
      <c r="O70">
        <v>1352.4</v>
      </c>
      <c r="P70" t="s">
        <v>137</v>
      </c>
      <c r="Q70" s="1">
        <v>45745</v>
      </c>
      <c r="R70" t="s">
        <v>135</v>
      </c>
      <c r="S70" t="s">
        <v>134</v>
      </c>
      <c r="T70">
        <v>1367.43</v>
      </c>
      <c r="U70">
        <v>478.60050000000001</v>
      </c>
      <c r="V70">
        <v>1158.28</v>
      </c>
      <c r="W70">
        <v>847.05</v>
      </c>
      <c r="X70" s="1">
        <v>45745</v>
      </c>
      <c r="Y70" t="s">
        <v>136</v>
      </c>
      <c r="Z70" t="s">
        <v>135</v>
      </c>
      <c r="AA70" t="s">
        <v>134</v>
      </c>
      <c r="AB70">
        <v>478.6</v>
      </c>
      <c r="AC70">
        <v>4.9999999998817657E-4</v>
      </c>
      <c r="AD70" s="1">
        <v>45745</v>
      </c>
      <c r="AF70" t="s">
        <v>133</v>
      </c>
      <c r="AG70">
        <v>1367.8</v>
      </c>
      <c r="AH70">
        <v>1151.75</v>
      </c>
      <c r="AI70">
        <v>842.05</v>
      </c>
      <c r="AJ70" t="s">
        <v>8</v>
      </c>
      <c r="AK70" t="s">
        <v>7</v>
      </c>
      <c r="AL70">
        <v>-889.19949999999994</v>
      </c>
      <c r="AN70" s="1">
        <v>45748</v>
      </c>
      <c r="AO70" t="s">
        <v>6</v>
      </c>
      <c r="AP70">
        <v>2192.19</v>
      </c>
      <c r="AQ70">
        <v>926.5</v>
      </c>
      <c r="AR70">
        <v>33619.54</v>
      </c>
      <c r="AS70">
        <v>737614</v>
      </c>
      <c r="AT70">
        <v>2367.1</v>
      </c>
      <c r="AU70">
        <v>0</v>
      </c>
      <c r="AV70">
        <v>8</v>
      </c>
      <c r="AX70" t="s">
        <v>0</v>
      </c>
    </row>
    <row r="71" spans="1:50">
      <c r="A71" t="s">
        <v>22</v>
      </c>
      <c r="B71">
        <v>2025</v>
      </c>
      <c r="C71" t="s">
        <v>132</v>
      </c>
      <c r="D71" t="s">
        <v>131</v>
      </c>
      <c r="E71" t="s">
        <v>130</v>
      </c>
      <c r="F71" t="s">
        <v>129</v>
      </c>
      <c r="G71" t="s">
        <v>128</v>
      </c>
      <c r="H71" t="s">
        <v>127</v>
      </c>
      <c r="I71" t="s">
        <v>126</v>
      </c>
      <c r="J71" t="s">
        <v>14</v>
      </c>
      <c r="K71" t="s">
        <v>13</v>
      </c>
      <c r="L71">
        <v>2</v>
      </c>
      <c r="M71">
        <v>45731</v>
      </c>
      <c r="N71">
        <v>3</v>
      </c>
      <c r="O71">
        <v>2698.92</v>
      </c>
      <c r="P71" t="s">
        <v>125</v>
      </c>
      <c r="Q71" s="1">
        <v>45743</v>
      </c>
      <c r="R71" t="s">
        <v>124</v>
      </c>
      <c r="S71" t="s">
        <v>123</v>
      </c>
      <c r="T71">
        <v>2556.8000000000002</v>
      </c>
      <c r="U71">
        <v>894.88</v>
      </c>
      <c r="V71">
        <v>2444.3000000000002</v>
      </c>
      <c r="W71">
        <v>956</v>
      </c>
      <c r="AC71">
        <v>894.88</v>
      </c>
      <c r="AD71" s="1">
        <v>45745</v>
      </c>
      <c r="AE71" t="s">
        <v>122</v>
      </c>
      <c r="AF71" t="s">
        <v>121</v>
      </c>
      <c r="AG71">
        <v>1000</v>
      </c>
      <c r="AH71">
        <v>956</v>
      </c>
      <c r="AI71">
        <v>956</v>
      </c>
      <c r="AJ71" t="s">
        <v>8</v>
      </c>
      <c r="AK71" t="s">
        <v>7</v>
      </c>
      <c r="AL71">
        <v>-105.12</v>
      </c>
      <c r="AN71" s="1">
        <v>45748</v>
      </c>
      <c r="AO71" t="s">
        <v>6</v>
      </c>
      <c r="AP71">
        <v>2192.19</v>
      </c>
      <c r="AQ71">
        <v>926.5</v>
      </c>
      <c r="AR71">
        <v>33619.54</v>
      </c>
      <c r="AS71">
        <v>737614</v>
      </c>
      <c r="AT71">
        <v>2367.1</v>
      </c>
      <c r="AU71">
        <v>-0.70000000000004547</v>
      </c>
      <c r="AV71">
        <v>8</v>
      </c>
      <c r="AX71" t="s">
        <v>0</v>
      </c>
    </row>
    <row r="72" spans="1:50">
      <c r="A72" t="s">
        <v>22</v>
      </c>
      <c r="B72">
        <v>2025</v>
      </c>
      <c r="C72" t="s">
        <v>115</v>
      </c>
      <c r="D72" t="s">
        <v>114</v>
      </c>
      <c r="P72" t="s">
        <v>120</v>
      </c>
      <c r="Q72" s="1">
        <v>45746</v>
      </c>
      <c r="R72" t="s">
        <v>119</v>
      </c>
      <c r="S72" t="s">
        <v>118</v>
      </c>
      <c r="T72">
        <v>1048.58</v>
      </c>
      <c r="U72">
        <v>1048.58</v>
      </c>
      <c r="V72">
        <v>968.13</v>
      </c>
      <c r="W72">
        <v>923.28</v>
      </c>
      <c r="AC72">
        <v>1048.58</v>
      </c>
      <c r="AD72" s="1">
        <v>45747</v>
      </c>
      <c r="AF72" t="s">
        <v>117</v>
      </c>
      <c r="AG72">
        <v>1048.58</v>
      </c>
      <c r="AH72">
        <v>968.13</v>
      </c>
      <c r="AI72">
        <v>923.28</v>
      </c>
      <c r="AJ72" t="s">
        <v>8</v>
      </c>
      <c r="AK72" t="s">
        <v>116</v>
      </c>
      <c r="AL72">
        <v>0</v>
      </c>
      <c r="AN72" s="1">
        <v>45748</v>
      </c>
      <c r="AO72" t="s">
        <v>6</v>
      </c>
      <c r="AP72">
        <v>1932.65</v>
      </c>
      <c r="AQ72">
        <v>920.17</v>
      </c>
      <c r="AR72">
        <v>33619.54</v>
      </c>
      <c r="AS72">
        <v>737611</v>
      </c>
      <c r="AT72">
        <v>2062.4</v>
      </c>
      <c r="AU72">
        <v>0</v>
      </c>
      <c r="AV72">
        <v>9</v>
      </c>
      <c r="AX72" t="s">
        <v>108</v>
      </c>
    </row>
    <row r="73" spans="1:50">
      <c r="A73" t="s">
        <v>22</v>
      </c>
      <c r="B73">
        <v>2025</v>
      </c>
      <c r="C73" t="s">
        <v>115</v>
      </c>
      <c r="D73" t="s">
        <v>114</v>
      </c>
      <c r="P73" t="s">
        <v>113</v>
      </c>
      <c r="Q73" s="1">
        <v>45736</v>
      </c>
      <c r="R73" t="s">
        <v>112</v>
      </c>
      <c r="S73" t="s">
        <v>109</v>
      </c>
      <c r="T73">
        <v>1015.29</v>
      </c>
      <c r="U73">
        <v>1015.29</v>
      </c>
      <c r="V73">
        <v>956.13</v>
      </c>
      <c r="W73">
        <v>941.73</v>
      </c>
      <c r="AC73">
        <v>1015.29</v>
      </c>
      <c r="AD73" s="1">
        <v>45737</v>
      </c>
      <c r="AF73" t="s">
        <v>111</v>
      </c>
      <c r="AG73">
        <v>1015.29</v>
      </c>
      <c r="AH73">
        <v>956.13</v>
      </c>
      <c r="AI73">
        <v>941.73</v>
      </c>
      <c r="AJ73" t="s">
        <v>110</v>
      </c>
      <c r="AK73" t="s">
        <v>109</v>
      </c>
      <c r="AL73">
        <v>0</v>
      </c>
      <c r="AN73" s="1">
        <v>45748</v>
      </c>
      <c r="AO73" t="s">
        <v>6</v>
      </c>
      <c r="AP73">
        <v>1932.65</v>
      </c>
      <c r="AQ73">
        <v>936.86</v>
      </c>
      <c r="AR73">
        <v>33619.54</v>
      </c>
      <c r="AS73">
        <v>737611</v>
      </c>
      <c r="AT73">
        <v>2062.4</v>
      </c>
      <c r="AU73">
        <v>-1.4699999999997999</v>
      </c>
      <c r="AV73">
        <v>9</v>
      </c>
      <c r="AX73" t="s">
        <v>108</v>
      </c>
    </row>
    <row r="74" spans="1:50">
      <c r="A74" t="s">
        <v>22</v>
      </c>
      <c r="B74">
        <v>2025</v>
      </c>
      <c r="C74" t="s">
        <v>107</v>
      </c>
      <c r="D74" t="s">
        <v>106</v>
      </c>
      <c r="E74" t="s">
        <v>105</v>
      </c>
      <c r="F74" t="s">
        <v>104</v>
      </c>
      <c r="G74" t="s">
        <v>103</v>
      </c>
      <c r="H74" t="s">
        <v>102</v>
      </c>
      <c r="I74" t="s">
        <v>101</v>
      </c>
      <c r="J74" t="s">
        <v>100</v>
      </c>
      <c r="K74" t="s">
        <v>55</v>
      </c>
      <c r="L74">
        <v>1</v>
      </c>
      <c r="N74">
        <v>1</v>
      </c>
      <c r="O74">
        <v>698.25</v>
      </c>
      <c r="P74" t="s">
        <v>99</v>
      </c>
      <c r="Q74" s="1">
        <v>45747</v>
      </c>
      <c r="R74" t="s">
        <v>98</v>
      </c>
      <c r="S74" t="s">
        <v>97</v>
      </c>
      <c r="T74">
        <v>701</v>
      </c>
      <c r="U74">
        <v>245.35</v>
      </c>
      <c r="V74">
        <v>588.91999999999996</v>
      </c>
      <c r="W74">
        <v>840.12</v>
      </c>
      <c r="X74" s="1">
        <v>45747</v>
      </c>
      <c r="Y74" t="s">
        <v>41</v>
      </c>
      <c r="Z74" t="s">
        <v>98</v>
      </c>
      <c r="AA74" t="s">
        <v>97</v>
      </c>
      <c r="AB74">
        <v>245.35</v>
      </c>
      <c r="AC74">
        <v>0</v>
      </c>
      <c r="AD74" s="1">
        <v>45747</v>
      </c>
      <c r="AF74" t="s">
        <v>96</v>
      </c>
      <c r="AG74">
        <v>245.4</v>
      </c>
      <c r="AH74">
        <v>206.16</v>
      </c>
      <c r="AI74">
        <v>840.12</v>
      </c>
      <c r="AJ74" t="s">
        <v>8</v>
      </c>
      <c r="AK74" t="s">
        <v>7</v>
      </c>
      <c r="AL74">
        <v>-5.0000000000011369E-2</v>
      </c>
      <c r="AN74" s="1">
        <v>45748</v>
      </c>
      <c r="AO74" t="s">
        <v>6</v>
      </c>
      <c r="AP74">
        <v>2214.11</v>
      </c>
      <c r="AQ74">
        <v>920.55</v>
      </c>
      <c r="AR74">
        <v>33619.54</v>
      </c>
      <c r="AS74">
        <v>737296</v>
      </c>
      <c r="AT74">
        <v>2628</v>
      </c>
      <c r="AU74">
        <v>0</v>
      </c>
      <c r="AV74">
        <v>10</v>
      </c>
      <c r="AX74" t="s">
        <v>0</v>
      </c>
    </row>
    <row r="75" spans="1:50">
      <c r="A75" t="s">
        <v>22</v>
      </c>
      <c r="B75">
        <v>2025</v>
      </c>
      <c r="C75" t="s">
        <v>74</v>
      </c>
      <c r="D75" t="s">
        <v>73</v>
      </c>
      <c r="E75" t="s">
        <v>72</v>
      </c>
      <c r="F75" t="s">
        <v>71</v>
      </c>
      <c r="G75" t="s">
        <v>70</v>
      </c>
      <c r="H75" t="s">
        <v>69</v>
      </c>
      <c r="I75" t="s">
        <v>68</v>
      </c>
      <c r="J75" t="s">
        <v>14</v>
      </c>
      <c r="K75" t="s">
        <v>55</v>
      </c>
      <c r="L75">
        <v>1</v>
      </c>
      <c r="N75">
        <v>2</v>
      </c>
      <c r="O75">
        <v>780.36</v>
      </c>
      <c r="P75" t="s">
        <v>95</v>
      </c>
      <c r="Q75" s="1">
        <v>45743</v>
      </c>
      <c r="R75" t="s">
        <v>93</v>
      </c>
      <c r="S75" t="s">
        <v>92</v>
      </c>
      <c r="T75">
        <v>757.8</v>
      </c>
      <c r="U75">
        <v>265.22999999999996</v>
      </c>
      <c r="V75">
        <v>697.18</v>
      </c>
      <c r="W75">
        <v>920.01</v>
      </c>
      <c r="X75" s="1">
        <v>45743</v>
      </c>
      <c r="Y75" t="s">
        <v>94</v>
      </c>
      <c r="Z75" t="s">
        <v>93</v>
      </c>
      <c r="AA75" t="s">
        <v>92</v>
      </c>
      <c r="AB75">
        <v>265.23</v>
      </c>
      <c r="AC75">
        <v>0</v>
      </c>
      <c r="AD75" s="1">
        <v>45743</v>
      </c>
      <c r="AF75" t="s">
        <v>91</v>
      </c>
      <c r="AG75">
        <v>803.5</v>
      </c>
      <c r="AH75">
        <v>738.47</v>
      </c>
      <c r="AI75">
        <v>919.07</v>
      </c>
      <c r="AJ75" t="s">
        <v>8</v>
      </c>
      <c r="AK75" t="s">
        <v>7</v>
      </c>
      <c r="AL75">
        <v>-538.27</v>
      </c>
      <c r="AN75" s="1">
        <v>45748</v>
      </c>
      <c r="AO75" t="s">
        <v>6</v>
      </c>
      <c r="AP75">
        <v>2425.5500000000002</v>
      </c>
      <c r="AQ75">
        <v>922.65</v>
      </c>
      <c r="AR75">
        <v>33619.54</v>
      </c>
      <c r="AS75">
        <v>737296</v>
      </c>
      <c r="AT75">
        <v>2628</v>
      </c>
      <c r="AU75">
        <v>0</v>
      </c>
      <c r="AV75">
        <v>10</v>
      </c>
      <c r="AX75" t="s">
        <v>0</v>
      </c>
    </row>
    <row r="76" spans="1:50">
      <c r="A76" t="s">
        <v>22</v>
      </c>
      <c r="B76">
        <v>2025</v>
      </c>
      <c r="C76" t="s">
        <v>74</v>
      </c>
      <c r="D76" t="s">
        <v>73</v>
      </c>
      <c r="E76" t="s">
        <v>72</v>
      </c>
      <c r="F76" t="s">
        <v>71</v>
      </c>
      <c r="G76" t="s">
        <v>70</v>
      </c>
      <c r="H76" t="s">
        <v>69</v>
      </c>
      <c r="I76" t="s">
        <v>68</v>
      </c>
      <c r="J76" t="s">
        <v>14</v>
      </c>
      <c r="K76" t="s">
        <v>55</v>
      </c>
      <c r="L76">
        <v>1</v>
      </c>
      <c r="N76">
        <v>2</v>
      </c>
      <c r="O76">
        <v>1608.69</v>
      </c>
      <c r="P76" t="s">
        <v>90</v>
      </c>
      <c r="Q76" s="1">
        <v>45731</v>
      </c>
      <c r="R76" t="s">
        <v>65</v>
      </c>
      <c r="S76" t="s">
        <v>64</v>
      </c>
      <c r="T76">
        <v>1588.4</v>
      </c>
      <c r="U76">
        <v>555.93999999999994</v>
      </c>
      <c r="V76">
        <v>1426.12</v>
      </c>
      <c r="W76">
        <v>897.83</v>
      </c>
      <c r="X76" s="1">
        <v>45731</v>
      </c>
      <c r="Y76" t="s">
        <v>89</v>
      </c>
      <c r="Z76" t="s">
        <v>65</v>
      </c>
      <c r="AA76" t="s">
        <v>64</v>
      </c>
      <c r="AB76">
        <v>555.94000000000005</v>
      </c>
      <c r="AC76">
        <v>0</v>
      </c>
      <c r="AD76" s="1">
        <v>45740</v>
      </c>
      <c r="AF76" t="s">
        <v>88</v>
      </c>
      <c r="AG76">
        <v>782.5</v>
      </c>
      <c r="AH76">
        <v>715.36</v>
      </c>
      <c r="AI76">
        <v>914.2</v>
      </c>
      <c r="AJ76" t="s">
        <v>8</v>
      </c>
      <c r="AK76" t="s">
        <v>7</v>
      </c>
      <c r="AL76">
        <v>-226.56000000000006</v>
      </c>
      <c r="AN76" s="1">
        <v>45748</v>
      </c>
      <c r="AO76" t="s">
        <v>6</v>
      </c>
      <c r="AP76">
        <v>2425.5500000000002</v>
      </c>
      <c r="AQ76">
        <v>922.65</v>
      </c>
      <c r="AR76">
        <v>33619.54</v>
      </c>
      <c r="AS76">
        <v>737296</v>
      </c>
      <c r="AT76">
        <v>2628</v>
      </c>
      <c r="AU76">
        <v>0</v>
      </c>
      <c r="AV76">
        <v>10</v>
      </c>
      <c r="AX76" t="s">
        <v>0</v>
      </c>
    </row>
    <row r="77" spans="1:50">
      <c r="A77" t="s">
        <v>22</v>
      </c>
      <c r="B77">
        <v>2025</v>
      </c>
      <c r="C77" t="s">
        <v>87</v>
      </c>
      <c r="D77" t="s">
        <v>86</v>
      </c>
      <c r="E77" t="s">
        <v>85</v>
      </c>
      <c r="F77" t="s">
        <v>84</v>
      </c>
      <c r="G77" t="s">
        <v>83</v>
      </c>
      <c r="H77" t="s">
        <v>82</v>
      </c>
      <c r="I77" t="s">
        <v>81</v>
      </c>
      <c r="J77" t="s">
        <v>14</v>
      </c>
      <c r="K77" t="s">
        <v>13</v>
      </c>
      <c r="L77">
        <v>2</v>
      </c>
      <c r="M77">
        <v>45740</v>
      </c>
      <c r="N77">
        <v>5</v>
      </c>
      <c r="O77">
        <v>3519.1</v>
      </c>
      <c r="P77" t="s">
        <v>80</v>
      </c>
      <c r="Q77" s="1">
        <v>45737</v>
      </c>
      <c r="R77" t="s">
        <v>78</v>
      </c>
      <c r="S77" t="s">
        <v>77</v>
      </c>
      <c r="T77">
        <v>3556.5</v>
      </c>
      <c r="U77">
        <v>1244.7749999999999</v>
      </c>
      <c r="V77">
        <v>3333.98</v>
      </c>
      <c r="W77">
        <v>937.6</v>
      </c>
      <c r="X77" s="1">
        <v>45737</v>
      </c>
      <c r="Y77" t="s">
        <v>79</v>
      </c>
      <c r="Z77" t="s">
        <v>78</v>
      </c>
      <c r="AA77" t="s">
        <v>77</v>
      </c>
      <c r="AB77">
        <v>1244.78</v>
      </c>
      <c r="AC77">
        <v>-5.0000000001091394E-3</v>
      </c>
      <c r="AD77" s="1">
        <v>45741</v>
      </c>
      <c r="AF77" t="s">
        <v>76</v>
      </c>
      <c r="AG77">
        <v>797.2</v>
      </c>
      <c r="AH77">
        <v>745.9</v>
      </c>
      <c r="AI77">
        <v>935.65</v>
      </c>
      <c r="AJ77" t="s">
        <v>8</v>
      </c>
      <c r="AK77" t="s">
        <v>7</v>
      </c>
      <c r="AL77">
        <v>447.57499999999982</v>
      </c>
      <c r="AN77" s="1">
        <v>45748</v>
      </c>
      <c r="AO77" t="s">
        <v>6</v>
      </c>
      <c r="AP77">
        <v>2425.5500000000002</v>
      </c>
      <c r="AQ77">
        <v>922.65</v>
      </c>
      <c r="AR77">
        <v>33619.54</v>
      </c>
      <c r="AS77">
        <v>737296</v>
      </c>
      <c r="AT77">
        <v>2628</v>
      </c>
      <c r="AU77">
        <v>-0.60000000000005116</v>
      </c>
      <c r="AV77">
        <v>10</v>
      </c>
      <c r="AW77" t="s">
        <v>75</v>
      </c>
      <c r="AX77" t="s">
        <v>0</v>
      </c>
    </row>
    <row r="78" spans="1:50">
      <c r="A78" t="s">
        <v>22</v>
      </c>
      <c r="B78">
        <v>2025</v>
      </c>
      <c r="C78" t="s">
        <v>74</v>
      </c>
      <c r="D78" t="s">
        <v>73</v>
      </c>
      <c r="E78" t="s">
        <v>72</v>
      </c>
      <c r="F78" t="s">
        <v>71</v>
      </c>
      <c r="G78" t="s">
        <v>70</v>
      </c>
      <c r="H78" t="s">
        <v>69</v>
      </c>
      <c r="I78" t="s">
        <v>68</v>
      </c>
      <c r="J78" t="s">
        <v>14</v>
      </c>
      <c r="K78" t="s">
        <v>55</v>
      </c>
      <c r="L78">
        <v>1</v>
      </c>
      <c r="N78">
        <v>2</v>
      </c>
      <c r="O78">
        <v>906.57</v>
      </c>
      <c r="P78" t="s">
        <v>67</v>
      </c>
      <c r="Q78" s="1">
        <v>45747</v>
      </c>
      <c r="R78" t="s">
        <v>65</v>
      </c>
      <c r="S78" t="s">
        <v>64</v>
      </c>
      <c r="T78">
        <v>865.5</v>
      </c>
      <c r="U78">
        <v>302.92499999999995</v>
      </c>
      <c r="V78">
        <v>803.87</v>
      </c>
      <c r="W78">
        <v>928.62</v>
      </c>
      <c r="X78" s="1">
        <v>45747</v>
      </c>
      <c r="Y78" t="s">
        <v>66</v>
      </c>
      <c r="Z78" t="s">
        <v>65</v>
      </c>
      <c r="AA78" t="s">
        <v>64</v>
      </c>
      <c r="AB78">
        <v>302.92</v>
      </c>
      <c r="AC78">
        <v>4.9999999999386091E-3</v>
      </c>
      <c r="AD78" s="1">
        <v>45747</v>
      </c>
      <c r="AF78" t="s">
        <v>63</v>
      </c>
      <c r="AG78">
        <v>617</v>
      </c>
      <c r="AH78">
        <v>567.05999999999995</v>
      </c>
      <c r="AI78">
        <v>919.07</v>
      </c>
      <c r="AJ78" t="s">
        <v>8</v>
      </c>
      <c r="AK78" t="s">
        <v>7</v>
      </c>
      <c r="AL78">
        <v>-314.07500000000005</v>
      </c>
      <c r="AN78" s="1">
        <v>45748</v>
      </c>
      <c r="AO78" t="s">
        <v>6</v>
      </c>
      <c r="AP78">
        <v>2543.4299999999998</v>
      </c>
      <c r="AQ78">
        <v>932.17</v>
      </c>
      <c r="AR78">
        <v>33619.54</v>
      </c>
      <c r="AS78">
        <v>737285</v>
      </c>
      <c r="AT78">
        <v>2728.8</v>
      </c>
      <c r="AU78">
        <v>0</v>
      </c>
      <c r="AV78">
        <v>11</v>
      </c>
      <c r="AX78" t="s">
        <v>0</v>
      </c>
    </row>
    <row r="79" spans="1:50">
      <c r="A79" t="s">
        <v>22</v>
      </c>
      <c r="B79">
        <v>2025</v>
      </c>
      <c r="C79" t="s">
        <v>62</v>
      </c>
      <c r="D79" t="s">
        <v>61</v>
      </c>
      <c r="E79" t="s">
        <v>60</v>
      </c>
      <c r="F79" t="s">
        <v>59</v>
      </c>
      <c r="G79" t="s">
        <v>58</v>
      </c>
      <c r="H79" t="s">
        <v>57</v>
      </c>
      <c r="I79" t="s">
        <v>56</v>
      </c>
      <c r="J79" t="s">
        <v>14</v>
      </c>
      <c r="K79" t="s">
        <v>55</v>
      </c>
      <c r="L79">
        <v>1</v>
      </c>
      <c r="N79">
        <v>2</v>
      </c>
      <c r="O79">
        <v>304.56</v>
      </c>
      <c r="P79" t="s">
        <v>54</v>
      </c>
      <c r="Q79" s="1">
        <v>45747</v>
      </c>
      <c r="R79" t="s">
        <v>52</v>
      </c>
      <c r="S79" t="s">
        <v>51</v>
      </c>
      <c r="T79">
        <v>311.18</v>
      </c>
      <c r="U79">
        <v>108.913</v>
      </c>
      <c r="V79">
        <v>281.52</v>
      </c>
      <c r="W79">
        <v>904.7</v>
      </c>
      <c r="X79" s="1">
        <v>45747</v>
      </c>
      <c r="Y79" t="s">
        <v>53</v>
      </c>
      <c r="Z79" t="s">
        <v>52</v>
      </c>
      <c r="AA79" t="s">
        <v>51</v>
      </c>
      <c r="AB79">
        <v>108.91</v>
      </c>
      <c r="AC79">
        <v>3.0000000000001137E-3</v>
      </c>
      <c r="AD79" s="1">
        <v>45747</v>
      </c>
      <c r="AF79" t="s">
        <v>50</v>
      </c>
      <c r="AG79">
        <v>108.1</v>
      </c>
      <c r="AH79">
        <v>97.56</v>
      </c>
      <c r="AI79">
        <v>902.59</v>
      </c>
      <c r="AJ79" t="s">
        <v>8</v>
      </c>
      <c r="AK79" t="s">
        <v>7</v>
      </c>
      <c r="AL79">
        <v>0.81300000000000239</v>
      </c>
      <c r="AN79" s="1">
        <v>45748</v>
      </c>
      <c r="AO79" t="s">
        <v>6</v>
      </c>
      <c r="AP79">
        <v>2323.83</v>
      </c>
      <c r="AQ79">
        <v>896.78</v>
      </c>
      <c r="AR79">
        <v>33619.54</v>
      </c>
      <c r="AS79">
        <v>737285</v>
      </c>
      <c r="AT79">
        <v>2590.4</v>
      </c>
      <c r="AU79">
        <v>0</v>
      </c>
      <c r="AV79">
        <v>11</v>
      </c>
      <c r="AX79" t="s">
        <v>0</v>
      </c>
    </row>
    <row r="80" spans="1:50">
      <c r="A80" t="s">
        <v>22</v>
      </c>
      <c r="B80">
        <v>2025</v>
      </c>
      <c r="C80" t="s">
        <v>49</v>
      </c>
      <c r="D80" t="s">
        <v>48</v>
      </c>
      <c r="E80" t="s">
        <v>47</v>
      </c>
      <c r="F80" t="s">
        <v>46</v>
      </c>
      <c r="G80" t="s">
        <v>45</v>
      </c>
      <c r="H80" t="s">
        <v>44</v>
      </c>
      <c r="I80" t="s">
        <v>43</v>
      </c>
      <c r="J80" t="s">
        <v>14</v>
      </c>
      <c r="K80" t="s">
        <v>13</v>
      </c>
      <c r="L80">
        <v>1</v>
      </c>
      <c r="N80">
        <v>1</v>
      </c>
      <c r="O80">
        <v>1962.5</v>
      </c>
      <c r="P80" t="s">
        <v>42</v>
      </c>
      <c r="Q80" s="1">
        <v>45742</v>
      </c>
      <c r="R80" t="s">
        <v>40</v>
      </c>
      <c r="S80" t="s">
        <v>39</v>
      </c>
      <c r="T80">
        <v>1895</v>
      </c>
      <c r="U80">
        <v>663.25</v>
      </c>
      <c r="V80">
        <v>1779.46</v>
      </c>
      <c r="W80">
        <v>939.03</v>
      </c>
      <c r="X80" s="1">
        <v>45742</v>
      </c>
      <c r="Y80" t="s">
        <v>41</v>
      </c>
      <c r="Z80" t="s">
        <v>40</v>
      </c>
      <c r="AA80" t="s">
        <v>39</v>
      </c>
      <c r="AB80">
        <v>663.25</v>
      </c>
      <c r="AC80">
        <v>0</v>
      </c>
      <c r="AD80" s="1">
        <v>45747</v>
      </c>
      <c r="AF80" t="s">
        <v>38</v>
      </c>
      <c r="AG80">
        <v>381.08</v>
      </c>
      <c r="AH80">
        <v>358.4</v>
      </c>
      <c r="AI80">
        <v>940.49</v>
      </c>
      <c r="AJ80" t="s">
        <v>37</v>
      </c>
      <c r="AK80" t="s">
        <v>36</v>
      </c>
      <c r="AL80">
        <v>282.17</v>
      </c>
      <c r="AN80" s="1">
        <v>45748</v>
      </c>
      <c r="AO80" t="s">
        <v>6</v>
      </c>
      <c r="AP80">
        <v>2543.4299999999998</v>
      </c>
      <c r="AQ80">
        <v>932.17</v>
      </c>
      <c r="AR80">
        <v>33619.54</v>
      </c>
      <c r="AS80">
        <v>737285</v>
      </c>
      <c r="AT80">
        <v>2728.8</v>
      </c>
      <c r="AU80">
        <v>0</v>
      </c>
      <c r="AV80">
        <v>11</v>
      </c>
      <c r="AX80" t="s">
        <v>0</v>
      </c>
    </row>
    <row r="81" spans="1:50">
      <c r="A81" t="s">
        <v>22</v>
      </c>
      <c r="B81">
        <v>2025</v>
      </c>
      <c r="C81" t="s">
        <v>35</v>
      </c>
      <c r="D81" t="s">
        <v>34</v>
      </c>
      <c r="E81" t="s">
        <v>33</v>
      </c>
      <c r="F81" t="s">
        <v>32</v>
      </c>
      <c r="G81" t="s">
        <v>31</v>
      </c>
      <c r="H81" t="s">
        <v>30</v>
      </c>
      <c r="I81" t="s">
        <v>29</v>
      </c>
      <c r="J81" t="s">
        <v>14</v>
      </c>
      <c r="K81" t="s">
        <v>13</v>
      </c>
      <c r="L81">
        <v>1</v>
      </c>
      <c r="N81">
        <v>2</v>
      </c>
      <c r="O81">
        <v>113.48</v>
      </c>
      <c r="P81" t="s">
        <v>28</v>
      </c>
      <c r="Q81" s="1">
        <v>45740</v>
      </c>
      <c r="R81" t="s">
        <v>25</v>
      </c>
      <c r="S81" t="s">
        <v>27</v>
      </c>
      <c r="T81">
        <v>143.81</v>
      </c>
      <c r="U81">
        <v>50.333500000000001</v>
      </c>
      <c r="V81">
        <v>125.91</v>
      </c>
      <c r="W81">
        <v>875.5</v>
      </c>
      <c r="X81" s="1">
        <v>45740</v>
      </c>
      <c r="Y81" t="s">
        <v>26</v>
      </c>
      <c r="Z81" t="s">
        <v>25</v>
      </c>
      <c r="AA81">
        <v>16388103</v>
      </c>
      <c r="AB81">
        <v>50.33</v>
      </c>
      <c r="AC81">
        <v>3.5000000000025011E-3</v>
      </c>
      <c r="AD81" s="1">
        <v>45741</v>
      </c>
      <c r="AF81" t="s">
        <v>24</v>
      </c>
      <c r="AG81">
        <v>50.3</v>
      </c>
      <c r="AH81">
        <v>43.78</v>
      </c>
      <c r="AI81">
        <v>870.41</v>
      </c>
      <c r="AJ81" t="s">
        <v>8</v>
      </c>
      <c r="AK81" t="s">
        <v>7</v>
      </c>
      <c r="AL81">
        <v>3.3500000000003638E-2</v>
      </c>
      <c r="AN81" s="1">
        <v>45748</v>
      </c>
      <c r="AO81" t="s">
        <v>6</v>
      </c>
      <c r="AP81">
        <v>2543.4299999999998</v>
      </c>
      <c r="AQ81">
        <v>932.17</v>
      </c>
      <c r="AR81">
        <v>33619.54</v>
      </c>
      <c r="AS81">
        <v>737285</v>
      </c>
      <c r="AT81">
        <v>2728.8</v>
      </c>
      <c r="AU81">
        <v>1572.3200000000002</v>
      </c>
      <c r="AV81">
        <v>11</v>
      </c>
      <c r="AW81" t="s">
        <v>23</v>
      </c>
      <c r="AX81" t="s">
        <v>0</v>
      </c>
    </row>
    <row r="82" spans="1:50">
      <c r="A82" t="s">
        <v>22</v>
      </c>
      <c r="B82">
        <v>2025</v>
      </c>
      <c r="C82" t="s">
        <v>21</v>
      </c>
      <c r="D82" t="s">
        <v>20</v>
      </c>
      <c r="E82" t="s">
        <v>19</v>
      </c>
      <c r="F82" t="s">
        <v>18</v>
      </c>
      <c r="G82" t="s">
        <v>17</v>
      </c>
      <c r="H82" t="s">
        <v>16</v>
      </c>
      <c r="I82" t="s">
        <v>15</v>
      </c>
      <c r="J82" t="s">
        <v>14</v>
      </c>
      <c r="K82" t="s">
        <v>13</v>
      </c>
      <c r="L82">
        <v>5</v>
      </c>
      <c r="N82">
        <v>10</v>
      </c>
      <c r="O82">
        <v>5034.7299999999996</v>
      </c>
      <c r="P82" t="s">
        <v>12</v>
      </c>
      <c r="Q82" s="1">
        <v>45743</v>
      </c>
      <c r="R82" t="s">
        <v>11</v>
      </c>
      <c r="S82" t="s">
        <v>10</v>
      </c>
      <c r="T82">
        <v>8500</v>
      </c>
      <c r="U82">
        <v>2975</v>
      </c>
      <c r="V82">
        <v>5350.35</v>
      </c>
      <c r="W82">
        <v>621.98</v>
      </c>
      <c r="AC82">
        <v>2975</v>
      </c>
      <c r="AD82" s="1">
        <v>45744</v>
      </c>
      <c r="AF82" t="s">
        <v>9</v>
      </c>
      <c r="AG82">
        <v>6811.07</v>
      </c>
      <c r="AH82">
        <v>5739.41</v>
      </c>
      <c r="AI82">
        <v>842.66</v>
      </c>
      <c r="AJ82" t="s">
        <v>8</v>
      </c>
      <c r="AK82" t="s">
        <v>7</v>
      </c>
      <c r="AL82">
        <v>-3836.0699999999997</v>
      </c>
      <c r="AN82" s="1">
        <v>45748</v>
      </c>
      <c r="AO82" t="s">
        <v>6</v>
      </c>
      <c r="AP82" t="s">
        <v>5</v>
      </c>
      <c r="AQ82" t="s">
        <v>4</v>
      </c>
      <c r="AR82">
        <v>33619.54</v>
      </c>
      <c r="AS82" t="s">
        <v>3</v>
      </c>
      <c r="AT82">
        <v>6804.2</v>
      </c>
      <c r="AU82">
        <v>6.8699999999998909</v>
      </c>
      <c r="AV82" t="s">
        <v>2</v>
      </c>
      <c r="AW82" t="s">
        <v>1</v>
      </c>
      <c r="AX82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706D-A50E-43FB-B689-9A9F51E701FB}">
  <dimension ref="A3:I224"/>
  <sheetViews>
    <sheetView showGridLines="0" topLeftCell="A204" workbookViewId="0">
      <selection activeCell="G133" sqref="G133:G223"/>
    </sheetView>
  </sheetViews>
  <sheetFormatPr baseColWidth="10" defaultRowHeight="14.4"/>
  <cols>
    <col min="1" max="1" width="5" customWidth="1"/>
    <col min="2" max="2" width="25.21875" customWidth="1"/>
    <col min="3" max="3" width="51.21875" customWidth="1"/>
    <col min="4" max="4" width="11.5546875" bestFit="1" customWidth="1"/>
    <col min="5" max="5" width="41.33203125" customWidth="1"/>
    <col min="6" max="7" width="28.77734375" customWidth="1"/>
    <col min="8" max="8" width="46.44140625" customWidth="1"/>
    <col min="9" max="9" width="29.88671875" customWidth="1"/>
  </cols>
  <sheetData>
    <row r="3" spans="1:9">
      <c r="G3" s="75">
        <f>SUBTOTAL(9,Tabla2[MONTO ARRIME PESO BRUTO])</f>
        <v>2885.3300000000004</v>
      </c>
    </row>
    <row r="4" spans="1:9">
      <c r="A4" s="13" t="s">
        <v>547</v>
      </c>
      <c r="B4" s="14" t="s">
        <v>548</v>
      </c>
      <c r="C4" s="14" t="s">
        <v>549</v>
      </c>
      <c r="D4" s="14" t="s">
        <v>550</v>
      </c>
      <c r="E4" s="14" t="s">
        <v>551</v>
      </c>
      <c r="F4" s="14" t="s">
        <v>552</v>
      </c>
      <c r="G4" s="14" t="s">
        <v>553</v>
      </c>
      <c r="H4" s="14" t="s">
        <v>554</v>
      </c>
      <c r="I4" s="15" t="s">
        <v>555</v>
      </c>
    </row>
    <row r="5" spans="1:9" hidden="1">
      <c r="A5" s="7">
        <v>1</v>
      </c>
      <c r="B5" s="5" t="s">
        <v>556</v>
      </c>
      <c r="C5" s="5" t="s">
        <v>557</v>
      </c>
      <c r="D5" s="5" t="s">
        <v>155</v>
      </c>
      <c r="E5" s="5" t="s">
        <v>558</v>
      </c>
      <c r="F5" s="6">
        <v>45716</v>
      </c>
      <c r="G5" s="5">
        <v>26.8</v>
      </c>
      <c r="H5" s="5" t="s">
        <v>330</v>
      </c>
      <c r="I5" s="8">
        <v>45722</v>
      </c>
    </row>
    <row r="6" spans="1:9" hidden="1">
      <c r="A6" s="7">
        <v>2</v>
      </c>
      <c r="B6" s="5" t="s">
        <v>559</v>
      </c>
      <c r="C6" s="5" t="s">
        <v>560</v>
      </c>
      <c r="D6" s="5" t="s">
        <v>561</v>
      </c>
      <c r="E6" s="5" t="s">
        <v>562</v>
      </c>
      <c r="F6" s="6">
        <v>45715</v>
      </c>
      <c r="G6" s="5">
        <v>10</v>
      </c>
      <c r="H6" s="5" t="s">
        <v>330</v>
      </c>
      <c r="I6" s="8">
        <v>45722</v>
      </c>
    </row>
    <row r="7" spans="1:9" hidden="1">
      <c r="A7" s="7">
        <v>3</v>
      </c>
      <c r="B7" s="5" t="s">
        <v>563</v>
      </c>
      <c r="C7" s="5" t="s">
        <v>564</v>
      </c>
      <c r="D7" s="5" t="s">
        <v>155</v>
      </c>
      <c r="E7" s="5" t="s">
        <v>565</v>
      </c>
      <c r="F7" s="6">
        <v>45715</v>
      </c>
      <c r="G7" s="5">
        <v>60.1</v>
      </c>
      <c r="H7" s="5" t="s">
        <v>692</v>
      </c>
      <c r="I7" s="8">
        <v>45722</v>
      </c>
    </row>
    <row r="8" spans="1:9" hidden="1">
      <c r="A8" s="7">
        <v>4</v>
      </c>
      <c r="B8" s="5" t="s">
        <v>566</v>
      </c>
      <c r="C8" s="5" t="s">
        <v>567</v>
      </c>
      <c r="D8" s="5" t="s">
        <v>561</v>
      </c>
      <c r="E8" s="5" t="s">
        <v>568</v>
      </c>
      <c r="F8" s="6">
        <v>45716</v>
      </c>
      <c r="G8" s="5">
        <v>4</v>
      </c>
      <c r="H8" s="5" t="s">
        <v>330</v>
      </c>
      <c r="I8" s="8">
        <v>45722</v>
      </c>
    </row>
    <row r="9" spans="1:9" hidden="1">
      <c r="A9" s="7">
        <v>5</v>
      </c>
      <c r="B9" s="5" t="s">
        <v>569</v>
      </c>
      <c r="C9" s="5" t="s">
        <v>570</v>
      </c>
      <c r="D9" s="5" t="s">
        <v>155</v>
      </c>
      <c r="E9" s="5" t="s">
        <v>571</v>
      </c>
      <c r="F9" s="6">
        <v>45716</v>
      </c>
      <c r="G9" s="5">
        <v>150.66</v>
      </c>
      <c r="H9" s="5" t="s">
        <v>330</v>
      </c>
      <c r="I9" s="8">
        <v>45722</v>
      </c>
    </row>
    <row r="10" spans="1:9" hidden="1">
      <c r="A10" s="7">
        <v>6</v>
      </c>
      <c r="B10" s="5" t="s">
        <v>572</v>
      </c>
      <c r="C10" s="5" t="s">
        <v>573</v>
      </c>
      <c r="D10" s="5" t="s">
        <v>155</v>
      </c>
      <c r="E10" s="5" t="s">
        <v>574</v>
      </c>
      <c r="F10" s="6" t="s">
        <v>575</v>
      </c>
      <c r="G10" s="5">
        <v>58.43</v>
      </c>
      <c r="H10" s="5" t="s">
        <v>330</v>
      </c>
      <c r="I10" s="8">
        <v>45722</v>
      </c>
    </row>
    <row r="11" spans="1:9" hidden="1">
      <c r="A11" s="7">
        <v>7</v>
      </c>
      <c r="B11" s="5" t="s">
        <v>576</v>
      </c>
      <c r="C11" s="5" t="s">
        <v>577</v>
      </c>
      <c r="D11" s="5" t="s">
        <v>155</v>
      </c>
      <c r="E11" s="5" t="s">
        <v>578</v>
      </c>
      <c r="F11" s="6">
        <v>45716</v>
      </c>
      <c r="G11" s="5">
        <v>150.19999999999999</v>
      </c>
      <c r="H11" s="5" t="s">
        <v>330</v>
      </c>
      <c r="I11" s="8">
        <v>45722</v>
      </c>
    </row>
    <row r="12" spans="1:9" ht="43.2" hidden="1">
      <c r="A12" s="7">
        <v>8</v>
      </c>
      <c r="B12" s="5" t="s">
        <v>579</v>
      </c>
      <c r="C12" s="5" t="s">
        <v>580</v>
      </c>
      <c r="D12" s="5" t="s">
        <v>561</v>
      </c>
      <c r="E12" s="5" t="s">
        <v>581</v>
      </c>
      <c r="F12" s="6">
        <v>45715</v>
      </c>
      <c r="G12" s="5">
        <v>10</v>
      </c>
      <c r="H12" s="5" t="s">
        <v>330</v>
      </c>
      <c r="I12" s="8">
        <v>45722</v>
      </c>
    </row>
    <row r="13" spans="1:9" hidden="1">
      <c r="A13" s="7">
        <v>9</v>
      </c>
      <c r="B13" s="5" t="s">
        <v>582</v>
      </c>
      <c r="C13" s="5" t="s">
        <v>583</v>
      </c>
      <c r="D13" s="5" t="s">
        <v>584</v>
      </c>
      <c r="E13" s="5" t="s">
        <v>585</v>
      </c>
      <c r="F13" s="6">
        <v>45715</v>
      </c>
      <c r="G13" s="5">
        <v>20</v>
      </c>
      <c r="H13" s="5" t="s">
        <v>330</v>
      </c>
      <c r="I13" s="8">
        <v>45722</v>
      </c>
    </row>
    <row r="14" spans="1:9" hidden="1">
      <c r="A14" s="7">
        <v>10</v>
      </c>
      <c r="B14" s="5" t="s">
        <v>586</v>
      </c>
      <c r="C14" s="5" t="s">
        <v>587</v>
      </c>
      <c r="D14" s="5" t="s">
        <v>155</v>
      </c>
      <c r="E14" s="5" t="s">
        <v>588</v>
      </c>
      <c r="F14" s="6">
        <v>45715</v>
      </c>
      <c r="G14" s="5">
        <v>300.2</v>
      </c>
      <c r="H14" s="5" t="s">
        <v>330</v>
      </c>
      <c r="I14" s="8">
        <v>45722</v>
      </c>
    </row>
    <row r="15" spans="1:9" hidden="1">
      <c r="A15" s="7">
        <v>11</v>
      </c>
      <c r="B15" s="5" t="s">
        <v>589</v>
      </c>
      <c r="C15" s="5" t="s">
        <v>590</v>
      </c>
      <c r="D15" s="5" t="s">
        <v>155</v>
      </c>
      <c r="E15" s="5" t="s">
        <v>591</v>
      </c>
      <c r="F15" s="6" t="s">
        <v>575</v>
      </c>
      <c r="G15" s="5">
        <v>30</v>
      </c>
      <c r="H15" s="5" t="s">
        <v>330</v>
      </c>
      <c r="I15" s="8">
        <v>45722</v>
      </c>
    </row>
    <row r="16" spans="1:9" hidden="1">
      <c r="A16" s="7">
        <v>12</v>
      </c>
      <c r="B16" s="5" t="s">
        <v>592</v>
      </c>
      <c r="C16" s="5" t="s">
        <v>593</v>
      </c>
      <c r="D16" s="5" t="s">
        <v>155</v>
      </c>
      <c r="E16" s="5" t="s">
        <v>594</v>
      </c>
      <c r="F16" s="6">
        <v>45716</v>
      </c>
      <c r="G16" s="5">
        <v>80.05</v>
      </c>
      <c r="H16" s="5" t="s">
        <v>330</v>
      </c>
      <c r="I16" s="8">
        <v>45722</v>
      </c>
    </row>
    <row r="17" spans="1:9" hidden="1">
      <c r="A17" s="7">
        <v>13</v>
      </c>
      <c r="B17" s="5" t="s">
        <v>595</v>
      </c>
      <c r="C17" s="5" t="s">
        <v>596</v>
      </c>
      <c r="D17" s="5" t="s">
        <v>155</v>
      </c>
      <c r="E17" s="5" t="s">
        <v>597</v>
      </c>
      <c r="F17" s="6" t="s">
        <v>598</v>
      </c>
      <c r="G17" s="5">
        <v>29.34</v>
      </c>
      <c r="H17" s="5" t="s">
        <v>330</v>
      </c>
      <c r="I17" s="8">
        <v>45722</v>
      </c>
    </row>
    <row r="18" spans="1:9" hidden="1">
      <c r="A18" s="7">
        <v>14</v>
      </c>
      <c r="B18" s="5" t="s">
        <v>599</v>
      </c>
      <c r="C18" s="5" t="s">
        <v>600</v>
      </c>
      <c r="D18" s="5" t="s">
        <v>561</v>
      </c>
      <c r="E18" s="5" t="s">
        <v>562</v>
      </c>
      <c r="F18" s="6">
        <v>45715</v>
      </c>
      <c r="G18" s="5">
        <v>10</v>
      </c>
      <c r="H18" s="5" t="s">
        <v>330</v>
      </c>
      <c r="I18" s="8">
        <v>45722</v>
      </c>
    </row>
    <row r="19" spans="1:9" ht="28.8" hidden="1">
      <c r="A19" s="7">
        <v>15</v>
      </c>
      <c r="B19" s="5" t="s">
        <v>601</v>
      </c>
      <c r="C19" s="5" t="s">
        <v>602</v>
      </c>
      <c r="D19" s="5" t="s">
        <v>155</v>
      </c>
      <c r="E19" s="5" t="s">
        <v>603</v>
      </c>
      <c r="F19" s="6" t="s">
        <v>575</v>
      </c>
      <c r="G19" s="5">
        <v>3.16</v>
      </c>
      <c r="H19" s="5" t="s">
        <v>330</v>
      </c>
      <c r="I19" s="8">
        <v>45722</v>
      </c>
    </row>
    <row r="20" spans="1:9" hidden="1">
      <c r="A20" s="7">
        <v>16</v>
      </c>
      <c r="B20" s="5" t="s">
        <v>604</v>
      </c>
      <c r="C20" s="5" t="s">
        <v>605</v>
      </c>
      <c r="D20" s="5" t="s">
        <v>584</v>
      </c>
      <c r="E20" s="5" t="s">
        <v>606</v>
      </c>
      <c r="F20" s="6">
        <v>45716</v>
      </c>
      <c r="G20" s="5">
        <v>10</v>
      </c>
      <c r="H20" s="5" t="s">
        <v>330</v>
      </c>
      <c r="I20" s="8">
        <v>45722</v>
      </c>
    </row>
    <row r="21" spans="1:9" hidden="1">
      <c r="A21" s="7">
        <v>17</v>
      </c>
      <c r="B21" s="5" t="s">
        <v>607</v>
      </c>
      <c r="C21" s="5" t="s">
        <v>608</v>
      </c>
      <c r="D21" s="5" t="s">
        <v>584</v>
      </c>
      <c r="E21" s="5" t="s">
        <v>609</v>
      </c>
      <c r="F21" s="6">
        <v>45716</v>
      </c>
      <c r="G21" s="5">
        <v>20</v>
      </c>
      <c r="H21" s="5" t="s">
        <v>330</v>
      </c>
      <c r="I21" s="8">
        <v>45722</v>
      </c>
    </row>
    <row r="22" spans="1:9" hidden="1">
      <c r="A22" s="7">
        <v>18</v>
      </c>
      <c r="B22" s="5" t="s">
        <v>610</v>
      </c>
      <c r="C22" s="5" t="s">
        <v>611</v>
      </c>
      <c r="D22" s="5" t="s">
        <v>612</v>
      </c>
      <c r="E22" s="5" t="s">
        <v>613</v>
      </c>
      <c r="F22" s="6" t="s">
        <v>598</v>
      </c>
      <c r="G22" s="5">
        <v>10</v>
      </c>
      <c r="H22" s="5" t="s">
        <v>330</v>
      </c>
      <c r="I22" s="8">
        <v>45722</v>
      </c>
    </row>
    <row r="23" spans="1:9" hidden="1">
      <c r="A23" s="7">
        <v>19</v>
      </c>
      <c r="B23" s="5" t="s">
        <v>614</v>
      </c>
      <c r="C23" s="5" t="s">
        <v>615</v>
      </c>
      <c r="D23" s="5" t="s">
        <v>155</v>
      </c>
      <c r="E23" s="5" t="s">
        <v>616</v>
      </c>
      <c r="F23" s="6">
        <v>45716</v>
      </c>
      <c r="G23" s="5">
        <v>20</v>
      </c>
      <c r="H23" s="5" t="s">
        <v>330</v>
      </c>
      <c r="I23" s="8">
        <v>45722</v>
      </c>
    </row>
    <row r="24" spans="1:9" hidden="1">
      <c r="A24" s="7">
        <v>20</v>
      </c>
      <c r="B24" s="5" t="s">
        <v>617</v>
      </c>
      <c r="C24" s="5" t="s">
        <v>618</v>
      </c>
      <c r="D24" s="5" t="s">
        <v>561</v>
      </c>
      <c r="E24" s="5" t="s">
        <v>619</v>
      </c>
      <c r="F24" s="6">
        <v>45719</v>
      </c>
      <c r="G24" s="5">
        <v>4.4000000000000004</v>
      </c>
      <c r="H24" s="5" t="s">
        <v>330</v>
      </c>
      <c r="I24" s="8">
        <v>45722</v>
      </c>
    </row>
    <row r="25" spans="1:9" ht="28.8" hidden="1">
      <c r="A25" s="7">
        <v>21</v>
      </c>
      <c r="B25" s="5" t="s">
        <v>620</v>
      </c>
      <c r="C25" s="5" t="s">
        <v>621</v>
      </c>
      <c r="D25" s="5" t="s">
        <v>155</v>
      </c>
      <c r="E25" s="5" t="s">
        <v>622</v>
      </c>
      <c r="F25" s="6" t="s">
        <v>623</v>
      </c>
      <c r="G25" s="5">
        <v>470.5</v>
      </c>
      <c r="H25" s="5" t="s">
        <v>330</v>
      </c>
      <c r="I25" s="8">
        <v>45722</v>
      </c>
    </row>
    <row r="26" spans="1:9" hidden="1">
      <c r="A26" s="7">
        <v>22</v>
      </c>
      <c r="B26" s="5" t="s">
        <v>624</v>
      </c>
      <c r="C26" s="5" t="s">
        <v>625</v>
      </c>
      <c r="D26" s="5" t="s">
        <v>626</v>
      </c>
      <c r="E26" s="5" t="s">
        <v>627</v>
      </c>
      <c r="F26" s="6">
        <v>45720</v>
      </c>
      <c r="G26" s="5">
        <v>40</v>
      </c>
      <c r="H26" s="5" t="s">
        <v>330</v>
      </c>
      <c r="I26" s="8">
        <v>45722</v>
      </c>
    </row>
    <row r="27" spans="1:9" ht="43.2" hidden="1">
      <c r="A27" s="7">
        <v>23</v>
      </c>
      <c r="B27" s="5" t="s">
        <v>628</v>
      </c>
      <c r="C27" s="5" t="s">
        <v>629</v>
      </c>
      <c r="D27" s="5" t="s">
        <v>561</v>
      </c>
      <c r="E27" s="5" t="s">
        <v>630</v>
      </c>
      <c r="F27" s="6" t="s">
        <v>631</v>
      </c>
      <c r="G27" s="5">
        <v>10</v>
      </c>
      <c r="H27" s="5" t="s">
        <v>330</v>
      </c>
      <c r="I27" s="8">
        <v>45722</v>
      </c>
    </row>
    <row r="28" spans="1:9" hidden="1">
      <c r="A28" s="7">
        <v>24</v>
      </c>
      <c r="B28" s="5" t="s">
        <v>632</v>
      </c>
      <c r="C28" s="5" t="s">
        <v>633</v>
      </c>
      <c r="D28" s="5" t="s">
        <v>155</v>
      </c>
      <c r="E28" s="5" t="s">
        <v>634</v>
      </c>
      <c r="F28" s="6">
        <v>45720</v>
      </c>
      <c r="G28" s="5">
        <v>70</v>
      </c>
      <c r="H28" s="5" t="s">
        <v>330</v>
      </c>
      <c r="I28" s="8">
        <v>45722</v>
      </c>
    </row>
    <row r="29" spans="1:9" hidden="1">
      <c r="A29" s="7">
        <v>25</v>
      </c>
      <c r="B29" s="5" t="s">
        <v>635</v>
      </c>
      <c r="C29" s="5" t="s">
        <v>636</v>
      </c>
      <c r="D29" s="5" t="s">
        <v>155</v>
      </c>
      <c r="E29" s="5" t="s">
        <v>637</v>
      </c>
      <c r="F29" s="6" t="s">
        <v>631</v>
      </c>
      <c r="G29" s="5">
        <v>499.33</v>
      </c>
      <c r="H29" s="5" t="s">
        <v>330</v>
      </c>
      <c r="I29" s="8">
        <v>45722</v>
      </c>
    </row>
    <row r="30" spans="1:9" hidden="1">
      <c r="A30" s="7">
        <v>26</v>
      </c>
      <c r="B30" s="5" t="s">
        <v>638</v>
      </c>
      <c r="C30" s="5" t="s">
        <v>639</v>
      </c>
      <c r="D30" s="5" t="s">
        <v>155</v>
      </c>
      <c r="E30" s="5" t="s">
        <v>619</v>
      </c>
      <c r="F30" s="6" t="s">
        <v>640</v>
      </c>
      <c r="G30" s="5">
        <v>242.8</v>
      </c>
      <c r="H30" s="5" t="s">
        <v>330</v>
      </c>
      <c r="I30" s="8">
        <v>45722</v>
      </c>
    </row>
    <row r="31" spans="1:9" ht="43.2" hidden="1">
      <c r="A31" s="7">
        <v>27</v>
      </c>
      <c r="B31" s="5" t="s">
        <v>641</v>
      </c>
      <c r="C31" s="5" t="s">
        <v>642</v>
      </c>
      <c r="D31" s="5" t="s">
        <v>561</v>
      </c>
      <c r="E31" s="5" t="s">
        <v>643</v>
      </c>
      <c r="F31" s="6" t="s">
        <v>644</v>
      </c>
      <c r="G31" s="5">
        <v>10</v>
      </c>
      <c r="H31" s="5" t="s">
        <v>330</v>
      </c>
      <c r="I31" s="8">
        <v>45722</v>
      </c>
    </row>
    <row r="32" spans="1:9" hidden="1">
      <c r="A32" s="7">
        <v>28</v>
      </c>
      <c r="B32" s="5" t="s">
        <v>645</v>
      </c>
      <c r="C32" s="5" t="s">
        <v>646</v>
      </c>
      <c r="D32" s="5" t="s">
        <v>612</v>
      </c>
      <c r="E32" s="5" t="s">
        <v>647</v>
      </c>
      <c r="F32" s="6">
        <v>45721</v>
      </c>
      <c r="G32" s="5">
        <v>10</v>
      </c>
      <c r="H32" s="5" t="s">
        <v>330</v>
      </c>
      <c r="I32" s="8">
        <v>45722</v>
      </c>
    </row>
    <row r="33" spans="1:9" hidden="1">
      <c r="A33" s="7">
        <v>29</v>
      </c>
      <c r="B33" s="5" t="s">
        <v>648</v>
      </c>
      <c r="C33" s="5" t="s">
        <v>649</v>
      </c>
      <c r="D33" s="5" t="s">
        <v>626</v>
      </c>
      <c r="E33" s="5" t="s">
        <v>650</v>
      </c>
      <c r="F33" s="6">
        <v>45720</v>
      </c>
      <c r="G33" s="5">
        <v>10</v>
      </c>
      <c r="H33" s="5" t="s">
        <v>330</v>
      </c>
      <c r="I33" s="8">
        <v>45722</v>
      </c>
    </row>
    <row r="34" spans="1:9" hidden="1">
      <c r="A34" s="7">
        <v>30</v>
      </c>
      <c r="B34" s="5" t="s">
        <v>651</v>
      </c>
      <c r="C34" s="5" t="s">
        <v>652</v>
      </c>
      <c r="D34" s="5" t="s">
        <v>612</v>
      </c>
      <c r="E34" s="5" t="s">
        <v>653</v>
      </c>
      <c r="F34" s="6">
        <v>45717</v>
      </c>
      <c r="G34" s="5">
        <v>20</v>
      </c>
      <c r="H34" s="5" t="s">
        <v>330</v>
      </c>
      <c r="I34" s="8">
        <v>45722</v>
      </c>
    </row>
    <row r="35" spans="1:9" ht="28.8" hidden="1">
      <c r="A35" s="7">
        <v>31</v>
      </c>
      <c r="B35" s="5" t="s">
        <v>654</v>
      </c>
      <c r="C35" s="5" t="s">
        <v>655</v>
      </c>
      <c r="D35" s="5" t="s">
        <v>626</v>
      </c>
      <c r="E35" s="5" t="s">
        <v>656</v>
      </c>
      <c r="F35" s="6">
        <v>45720</v>
      </c>
      <c r="G35" s="5">
        <v>25</v>
      </c>
      <c r="H35" s="5" t="s">
        <v>330</v>
      </c>
      <c r="I35" s="8">
        <v>45722</v>
      </c>
    </row>
    <row r="36" spans="1:9" hidden="1">
      <c r="A36" s="7">
        <v>32</v>
      </c>
      <c r="B36" s="5" t="s">
        <v>657</v>
      </c>
      <c r="C36" s="5" t="s">
        <v>658</v>
      </c>
      <c r="D36" s="5" t="s">
        <v>155</v>
      </c>
      <c r="E36" s="5" t="s">
        <v>659</v>
      </c>
      <c r="F36" s="6" t="s">
        <v>640</v>
      </c>
      <c r="G36" s="5">
        <v>300.3</v>
      </c>
      <c r="H36" s="5" t="s">
        <v>330</v>
      </c>
      <c r="I36" s="8">
        <v>45722</v>
      </c>
    </row>
    <row r="37" spans="1:9" ht="43.2" hidden="1">
      <c r="A37" s="7">
        <v>33</v>
      </c>
      <c r="B37" s="5" t="s">
        <v>660</v>
      </c>
      <c r="C37" s="5" t="s">
        <v>661</v>
      </c>
      <c r="D37" s="5" t="s">
        <v>561</v>
      </c>
      <c r="E37" s="5" t="s">
        <v>662</v>
      </c>
      <c r="F37" s="6" t="s">
        <v>663</v>
      </c>
      <c r="G37" s="5">
        <v>10</v>
      </c>
      <c r="H37" s="5" t="s">
        <v>330</v>
      </c>
      <c r="I37" s="8">
        <v>45722</v>
      </c>
    </row>
    <row r="38" spans="1:9" ht="43.2" hidden="1">
      <c r="A38" s="7">
        <v>34</v>
      </c>
      <c r="B38" s="5" t="s">
        <v>664</v>
      </c>
      <c r="C38" s="5" t="s">
        <v>665</v>
      </c>
      <c r="D38" s="5" t="s">
        <v>561</v>
      </c>
      <c r="E38" s="5" t="s">
        <v>666</v>
      </c>
      <c r="F38" s="6" t="s">
        <v>623</v>
      </c>
      <c r="G38" s="5">
        <v>5</v>
      </c>
      <c r="H38" s="5" t="s">
        <v>330</v>
      </c>
      <c r="I38" s="8">
        <v>45722</v>
      </c>
    </row>
    <row r="39" spans="1:9" hidden="1">
      <c r="A39" s="7">
        <v>35</v>
      </c>
      <c r="B39" s="5" t="s">
        <v>667</v>
      </c>
      <c r="C39" s="5" t="s">
        <v>668</v>
      </c>
      <c r="D39" s="5" t="s">
        <v>626</v>
      </c>
      <c r="E39" s="5" t="s">
        <v>669</v>
      </c>
      <c r="F39" s="6">
        <v>45720</v>
      </c>
      <c r="G39" s="5">
        <v>10</v>
      </c>
      <c r="H39" s="5" t="s">
        <v>330</v>
      </c>
      <c r="I39" s="8">
        <v>45722</v>
      </c>
    </row>
    <row r="40" spans="1:9" ht="28.8" hidden="1">
      <c r="A40" s="7">
        <v>36</v>
      </c>
      <c r="B40" s="5" t="s">
        <v>670</v>
      </c>
      <c r="C40" s="5" t="s">
        <v>671</v>
      </c>
      <c r="D40" s="5" t="s">
        <v>672</v>
      </c>
      <c r="E40" s="5" t="s">
        <v>673</v>
      </c>
      <c r="F40" s="6">
        <v>45717</v>
      </c>
      <c r="G40" s="5">
        <v>10</v>
      </c>
      <c r="H40" s="5" t="s">
        <v>330</v>
      </c>
      <c r="I40" s="8">
        <v>45722</v>
      </c>
    </row>
    <row r="41" spans="1:9" hidden="1">
      <c r="A41" s="7">
        <v>37</v>
      </c>
      <c r="B41" s="5" t="s">
        <v>674</v>
      </c>
      <c r="C41" s="5" t="s">
        <v>675</v>
      </c>
      <c r="D41" s="5" t="s">
        <v>584</v>
      </c>
      <c r="E41" s="5" t="s">
        <v>676</v>
      </c>
      <c r="F41" s="6">
        <v>45719</v>
      </c>
      <c r="G41" s="5">
        <v>7.7</v>
      </c>
      <c r="H41" s="5" t="s">
        <v>330</v>
      </c>
      <c r="I41" s="8">
        <v>45722</v>
      </c>
    </row>
    <row r="42" spans="1:9" hidden="1">
      <c r="A42" s="7">
        <v>38</v>
      </c>
      <c r="B42" s="5" t="s">
        <v>677</v>
      </c>
      <c r="C42" s="5" t="s">
        <v>678</v>
      </c>
      <c r="D42" s="5" t="s">
        <v>672</v>
      </c>
      <c r="E42" s="5" t="s">
        <v>679</v>
      </c>
      <c r="F42" s="6" t="s">
        <v>640</v>
      </c>
      <c r="G42" s="5">
        <v>20</v>
      </c>
      <c r="H42" s="5" t="s">
        <v>330</v>
      </c>
      <c r="I42" s="8">
        <v>45722</v>
      </c>
    </row>
    <row r="43" spans="1:9" hidden="1">
      <c r="A43" s="7">
        <v>39</v>
      </c>
      <c r="B43" s="5" t="s">
        <v>680</v>
      </c>
      <c r="C43" s="5" t="s">
        <v>681</v>
      </c>
      <c r="D43" s="5" t="s">
        <v>612</v>
      </c>
      <c r="E43" s="5" t="s">
        <v>682</v>
      </c>
      <c r="F43" s="6" t="s">
        <v>663</v>
      </c>
      <c r="G43" s="5">
        <v>20</v>
      </c>
      <c r="H43" s="5" t="s">
        <v>330</v>
      </c>
      <c r="I43" s="8">
        <v>45722</v>
      </c>
    </row>
    <row r="44" spans="1:9" hidden="1">
      <c r="A44" s="7">
        <v>40</v>
      </c>
      <c r="B44" s="5" t="s">
        <v>683</v>
      </c>
      <c r="C44" s="5" t="s">
        <v>684</v>
      </c>
      <c r="D44" s="5" t="s">
        <v>672</v>
      </c>
      <c r="E44" s="5" t="s">
        <v>685</v>
      </c>
      <c r="F44" s="6" t="s">
        <v>631</v>
      </c>
      <c r="G44" s="5">
        <v>10</v>
      </c>
      <c r="H44" s="5" t="s">
        <v>330</v>
      </c>
      <c r="I44" s="8">
        <v>45722</v>
      </c>
    </row>
    <row r="45" spans="1:9" ht="43.2" hidden="1">
      <c r="A45" s="7">
        <v>41</v>
      </c>
      <c r="B45" s="5" t="s">
        <v>686</v>
      </c>
      <c r="C45" s="5" t="s">
        <v>687</v>
      </c>
      <c r="D45" s="5" t="s">
        <v>561</v>
      </c>
      <c r="E45" s="5" t="s">
        <v>688</v>
      </c>
      <c r="F45" s="6">
        <v>45721</v>
      </c>
      <c r="G45" s="5">
        <v>70.400000000000006</v>
      </c>
      <c r="H45" s="5" t="s">
        <v>330</v>
      </c>
      <c r="I45" s="8">
        <v>45722</v>
      </c>
    </row>
    <row r="46" spans="1:9" ht="28.8" hidden="1">
      <c r="A46" s="9">
        <v>42</v>
      </c>
      <c r="B46" s="10" t="s">
        <v>689</v>
      </c>
      <c r="C46" s="10" t="s">
        <v>690</v>
      </c>
      <c r="D46" s="10" t="s">
        <v>672</v>
      </c>
      <c r="E46" s="10" t="s">
        <v>691</v>
      </c>
      <c r="F46" s="11">
        <v>45720</v>
      </c>
      <c r="G46" s="10">
        <v>5</v>
      </c>
      <c r="H46" s="10" t="s">
        <v>330</v>
      </c>
      <c r="I46" s="12">
        <v>45722</v>
      </c>
    </row>
    <row r="47" spans="1:9" ht="28.8" hidden="1">
      <c r="A47" s="7">
        <v>1</v>
      </c>
      <c r="B47" s="5" t="s">
        <v>764</v>
      </c>
      <c r="C47" s="5" t="s">
        <v>693</v>
      </c>
      <c r="D47" s="5" t="s">
        <v>584</v>
      </c>
      <c r="E47" s="5" t="s">
        <v>694</v>
      </c>
      <c r="F47" s="6">
        <v>45722</v>
      </c>
      <c r="G47" s="5">
        <v>10</v>
      </c>
      <c r="H47" s="5" t="s">
        <v>792</v>
      </c>
      <c r="I47" s="16">
        <v>45729</v>
      </c>
    </row>
    <row r="48" spans="1:9" hidden="1">
      <c r="A48" s="7">
        <v>2</v>
      </c>
      <c r="B48" s="5" t="s">
        <v>566</v>
      </c>
      <c r="C48" s="5" t="s">
        <v>567</v>
      </c>
      <c r="D48" s="5" t="s">
        <v>561</v>
      </c>
      <c r="E48" s="5" t="s">
        <v>695</v>
      </c>
      <c r="F48" s="6">
        <v>45726</v>
      </c>
      <c r="G48" s="5">
        <v>4.2</v>
      </c>
      <c r="H48" s="5" t="s">
        <v>792</v>
      </c>
      <c r="I48" s="16">
        <v>45729</v>
      </c>
    </row>
    <row r="49" spans="1:9" hidden="1">
      <c r="A49" s="7">
        <v>3</v>
      </c>
      <c r="B49" s="5" t="s">
        <v>765</v>
      </c>
      <c r="C49" s="5" t="s">
        <v>696</v>
      </c>
      <c r="D49" s="5" t="s">
        <v>155</v>
      </c>
      <c r="E49" s="5" t="s">
        <v>697</v>
      </c>
      <c r="F49" s="6" t="s">
        <v>698</v>
      </c>
      <c r="G49" s="5">
        <v>5</v>
      </c>
      <c r="H49" s="5" t="s">
        <v>792</v>
      </c>
      <c r="I49" s="16">
        <v>45729</v>
      </c>
    </row>
    <row r="50" spans="1:9" hidden="1">
      <c r="A50" s="7">
        <v>4</v>
      </c>
      <c r="B50" s="5" t="s">
        <v>624</v>
      </c>
      <c r="C50" s="5" t="s">
        <v>625</v>
      </c>
      <c r="D50" s="5" t="s">
        <v>626</v>
      </c>
      <c r="E50" s="5" t="s">
        <v>699</v>
      </c>
      <c r="F50" s="6">
        <v>45726</v>
      </c>
      <c r="G50" s="5">
        <v>40</v>
      </c>
      <c r="H50" s="5" t="s">
        <v>792</v>
      </c>
      <c r="I50" s="16">
        <v>45729</v>
      </c>
    </row>
    <row r="51" spans="1:9" hidden="1">
      <c r="A51" s="7">
        <v>5</v>
      </c>
      <c r="B51" s="5" t="s">
        <v>766</v>
      </c>
      <c r="C51" s="5" t="s">
        <v>700</v>
      </c>
      <c r="D51" s="5" t="s">
        <v>612</v>
      </c>
      <c r="E51" s="5" t="s">
        <v>701</v>
      </c>
      <c r="F51" s="6" t="s">
        <v>702</v>
      </c>
      <c r="G51" s="5">
        <v>100</v>
      </c>
      <c r="H51" s="5" t="s">
        <v>792</v>
      </c>
      <c r="I51" s="16">
        <v>45729</v>
      </c>
    </row>
    <row r="52" spans="1:9" ht="28.8" hidden="1">
      <c r="A52" s="7">
        <v>6</v>
      </c>
      <c r="B52" s="5" t="s">
        <v>767</v>
      </c>
      <c r="C52" s="5" t="s">
        <v>703</v>
      </c>
      <c r="D52" s="5" t="s">
        <v>626</v>
      </c>
      <c r="E52" s="5" t="s">
        <v>704</v>
      </c>
      <c r="F52" s="6">
        <v>45724</v>
      </c>
      <c r="G52" s="5">
        <v>30</v>
      </c>
      <c r="H52" s="5" t="s">
        <v>792</v>
      </c>
      <c r="I52" s="16">
        <v>45729</v>
      </c>
    </row>
    <row r="53" spans="1:9" ht="28.8" hidden="1">
      <c r="A53" s="7">
        <v>7</v>
      </c>
      <c r="B53" s="5" t="s">
        <v>767</v>
      </c>
      <c r="C53" s="5" t="s">
        <v>703</v>
      </c>
      <c r="D53" s="5" t="s">
        <v>626</v>
      </c>
      <c r="E53" s="5" t="s">
        <v>705</v>
      </c>
      <c r="F53" s="6">
        <v>45724</v>
      </c>
      <c r="G53" s="5">
        <v>30</v>
      </c>
      <c r="H53" s="5" t="s">
        <v>792</v>
      </c>
      <c r="I53" s="16">
        <v>45729</v>
      </c>
    </row>
    <row r="54" spans="1:9" hidden="1">
      <c r="A54" s="7">
        <v>8</v>
      </c>
      <c r="B54" s="5" t="s">
        <v>582</v>
      </c>
      <c r="C54" s="5" t="s">
        <v>583</v>
      </c>
      <c r="D54" s="5" t="s">
        <v>584</v>
      </c>
      <c r="E54" s="5" t="s">
        <v>585</v>
      </c>
      <c r="F54" s="6">
        <v>45723</v>
      </c>
      <c r="G54" s="5">
        <v>30</v>
      </c>
      <c r="H54" s="5" t="s">
        <v>792</v>
      </c>
      <c r="I54" s="16">
        <v>45729</v>
      </c>
    </row>
    <row r="55" spans="1:9" ht="43.2" hidden="1">
      <c r="A55" s="7">
        <v>9</v>
      </c>
      <c r="B55" s="5" t="s">
        <v>768</v>
      </c>
      <c r="C55" s="5" t="s">
        <v>706</v>
      </c>
      <c r="D55" s="5" t="s">
        <v>561</v>
      </c>
      <c r="E55" s="5" t="s">
        <v>707</v>
      </c>
      <c r="F55" s="6" t="s">
        <v>708</v>
      </c>
      <c r="G55" s="5">
        <v>1.2</v>
      </c>
      <c r="H55" s="5" t="s">
        <v>792</v>
      </c>
      <c r="I55" s="16">
        <v>45729</v>
      </c>
    </row>
    <row r="56" spans="1:9" hidden="1">
      <c r="A56" s="7">
        <v>10</v>
      </c>
      <c r="B56" s="5" t="s">
        <v>769</v>
      </c>
      <c r="C56" s="5" t="s">
        <v>709</v>
      </c>
      <c r="D56" s="5" t="s">
        <v>155</v>
      </c>
      <c r="E56" s="5" t="s">
        <v>710</v>
      </c>
      <c r="F56" s="6" t="s">
        <v>698</v>
      </c>
      <c r="G56" s="5">
        <v>5</v>
      </c>
      <c r="H56" s="5" t="s">
        <v>792</v>
      </c>
      <c r="I56" s="16">
        <v>45729</v>
      </c>
    </row>
    <row r="57" spans="1:9" ht="28.8" hidden="1">
      <c r="A57" s="7">
        <v>11</v>
      </c>
      <c r="B57" s="5" t="s">
        <v>770</v>
      </c>
      <c r="C57" s="5" t="s">
        <v>711</v>
      </c>
      <c r="D57" s="5" t="s">
        <v>155</v>
      </c>
      <c r="E57" s="5" t="s">
        <v>712</v>
      </c>
      <c r="F57" s="6">
        <v>45722</v>
      </c>
      <c r="G57" s="5">
        <v>54.21</v>
      </c>
      <c r="H57" s="5" t="s">
        <v>792</v>
      </c>
      <c r="I57" s="16">
        <v>45729</v>
      </c>
    </row>
    <row r="58" spans="1:9" hidden="1">
      <c r="A58" s="7">
        <v>12</v>
      </c>
      <c r="B58" s="5" t="s">
        <v>771</v>
      </c>
      <c r="C58" s="5" t="s">
        <v>713</v>
      </c>
      <c r="D58" s="5" t="s">
        <v>155</v>
      </c>
      <c r="E58" s="5" t="s">
        <v>714</v>
      </c>
      <c r="F58" s="6">
        <v>45722</v>
      </c>
      <c r="G58" s="5">
        <v>1007.8</v>
      </c>
      <c r="H58" s="5" t="s">
        <v>792</v>
      </c>
      <c r="I58" s="16">
        <v>45729</v>
      </c>
    </row>
    <row r="59" spans="1:9" hidden="1">
      <c r="A59" s="7">
        <v>13</v>
      </c>
      <c r="B59" s="5" t="s">
        <v>772</v>
      </c>
      <c r="C59" s="5" t="s">
        <v>715</v>
      </c>
      <c r="D59" s="5" t="s">
        <v>155</v>
      </c>
      <c r="E59" s="5" t="s">
        <v>716</v>
      </c>
      <c r="F59" s="6">
        <v>45722</v>
      </c>
      <c r="G59" s="5">
        <v>230</v>
      </c>
      <c r="H59" s="5" t="s">
        <v>792</v>
      </c>
      <c r="I59" s="16">
        <v>45729</v>
      </c>
    </row>
    <row r="60" spans="1:9" hidden="1">
      <c r="A60" s="7">
        <v>14</v>
      </c>
      <c r="B60" s="5" t="s">
        <v>773</v>
      </c>
      <c r="C60" s="5" t="s">
        <v>717</v>
      </c>
      <c r="D60" s="5" t="s">
        <v>561</v>
      </c>
      <c r="E60" s="5" t="s">
        <v>718</v>
      </c>
      <c r="F60" s="6">
        <v>45727</v>
      </c>
      <c r="G60" s="5">
        <v>5</v>
      </c>
      <c r="H60" s="5" t="s">
        <v>792</v>
      </c>
      <c r="I60" s="16">
        <v>45729</v>
      </c>
    </row>
    <row r="61" spans="1:9" ht="43.2" hidden="1">
      <c r="A61" s="7">
        <v>15</v>
      </c>
      <c r="B61" s="5" t="s">
        <v>774</v>
      </c>
      <c r="C61" s="5" t="s">
        <v>719</v>
      </c>
      <c r="D61" s="5" t="s">
        <v>561</v>
      </c>
      <c r="E61" s="5" t="s">
        <v>720</v>
      </c>
      <c r="F61" s="6">
        <v>45726</v>
      </c>
      <c r="G61" s="5">
        <v>10</v>
      </c>
      <c r="H61" s="5" t="s">
        <v>792</v>
      </c>
      <c r="I61" s="16">
        <v>45729</v>
      </c>
    </row>
    <row r="62" spans="1:9" hidden="1">
      <c r="A62" s="7">
        <v>16</v>
      </c>
      <c r="B62" s="5" t="s">
        <v>775</v>
      </c>
      <c r="C62" s="5" t="s">
        <v>721</v>
      </c>
      <c r="D62" s="5" t="s">
        <v>561</v>
      </c>
      <c r="E62" s="5" t="s">
        <v>722</v>
      </c>
      <c r="F62" s="6">
        <v>45726</v>
      </c>
      <c r="G62" s="5">
        <v>20</v>
      </c>
      <c r="H62" s="5" t="s">
        <v>792</v>
      </c>
      <c r="I62" s="16">
        <v>45729</v>
      </c>
    </row>
    <row r="63" spans="1:9" hidden="1">
      <c r="A63" s="7">
        <v>17</v>
      </c>
      <c r="B63" s="5" t="s">
        <v>648</v>
      </c>
      <c r="C63" s="5" t="s">
        <v>649</v>
      </c>
      <c r="D63" s="5" t="s">
        <v>626</v>
      </c>
      <c r="E63" s="5" t="s">
        <v>723</v>
      </c>
      <c r="F63" s="6">
        <v>45726</v>
      </c>
      <c r="G63" s="5">
        <v>10</v>
      </c>
      <c r="H63" s="5" t="s">
        <v>792</v>
      </c>
      <c r="I63" s="16">
        <v>45729</v>
      </c>
    </row>
    <row r="64" spans="1:9" hidden="1">
      <c r="A64" s="7">
        <v>18</v>
      </c>
      <c r="B64" s="5" t="s">
        <v>776</v>
      </c>
      <c r="C64" s="5" t="s">
        <v>724</v>
      </c>
      <c r="D64" s="5" t="s">
        <v>155</v>
      </c>
      <c r="E64" s="5" t="s">
        <v>725</v>
      </c>
      <c r="F64" s="6">
        <v>45725</v>
      </c>
      <c r="G64" s="5">
        <v>80.23</v>
      </c>
      <c r="H64" s="5" t="s">
        <v>792</v>
      </c>
      <c r="I64" s="16">
        <v>45729</v>
      </c>
    </row>
    <row r="65" spans="1:9" hidden="1">
      <c r="A65" s="7">
        <v>19</v>
      </c>
      <c r="B65" s="5" t="s">
        <v>173</v>
      </c>
      <c r="C65" s="5" t="s">
        <v>172</v>
      </c>
      <c r="D65" s="5" t="s">
        <v>155</v>
      </c>
      <c r="E65" s="5" t="s">
        <v>726</v>
      </c>
      <c r="F65" s="6" t="s">
        <v>727</v>
      </c>
      <c r="G65" s="5">
        <v>340</v>
      </c>
      <c r="H65" s="5" t="s">
        <v>792</v>
      </c>
      <c r="I65" s="16">
        <v>45729</v>
      </c>
    </row>
    <row r="66" spans="1:9" hidden="1">
      <c r="A66" s="7">
        <v>20</v>
      </c>
      <c r="B66" s="5" t="s">
        <v>777</v>
      </c>
      <c r="C66" s="5" t="s">
        <v>728</v>
      </c>
      <c r="D66" s="5" t="s">
        <v>155</v>
      </c>
      <c r="E66" s="5" t="s">
        <v>729</v>
      </c>
      <c r="F66" s="6" t="s">
        <v>702</v>
      </c>
      <c r="G66" s="5">
        <v>20.100000000000001</v>
      </c>
      <c r="H66" s="5" t="s">
        <v>792</v>
      </c>
      <c r="I66" s="16">
        <v>45729</v>
      </c>
    </row>
    <row r="67" spans="1:9" hidden="1">
      <c r="A67" s="7">
        <v>21</v>
      </c>
      <c r="B67" s="5" t="s">
        <v>601</v>
      </c>
      <c r="C67" s="5" t="s">
        <v>602</v>
      </c>
      <c r="D67" s="5" t="s">
        <v>155</v>
      </c>
      <c r="E67" s="5" t="s">
        <v>730</v>
      </c>
      <c r="F67" s="6" t="s">
        <v>731</v>
      </c>
      <c r="G67" s="5">
        <v>2.56</v>
      </c>
      <c r="H67" s="5" t="s">
        <v>792</v>
      </c>
      <c r="I67" s="16">
        <v>45729</v>
      </c>
    </row>
    <row r="68" spans="1:9" ht="43.2" hidden="1">
      <c r="A68" s="7">
        <v>22</v>
      </c>
      <c r="B68" s="5" t="s">
        <v>778</v>
      </c>
      <c r="C68" s="5" t="s">
        <v>732</v>
      </c>
      <c r="D68" s="5" t="s">
        <v>561</v>
      </c>
      <c r="E68" s="5" t="s">
        <v>707</v>
      </c>
      <c r="F68" s="6" t="s">
        <v>708</v>
      </c>
      <c r="G68" s="5">
        <v>5</v>
      </c>
      <c r="H68" s="5" t="s">
        <v>792</v>
      </c>
      <c r="I68" s="16">
        <v>45729</v>
      </c>
    </row>
    <row r="69" spans="1:9" ht="43.2" hidden="1">
      <c r="A69" s="7">
        <v>23</v>
      </c>
      <c r="B69" s="5" t="s">
        <v>664</v>
      </c>
      <c r="C69" s="5" t="s">
        <v>665</v>
      </c>
      <c r="D69" s="5" t="s">
        <v>561</v>
      </c>
      <c r="E69" s="5" t="s">
        <v>707</v>
      </c>
      <c r="F69" s="6" t="s">
        <v>708</v>
      </c>
      <c r="G69" s="5">
        <v>2.5</v>
      </c>
      <c r="H69" s="5" t="s">
        <v>792</v>
      </c>
      <c r="I69" s="16">
        <v>45729</v>
      </c>
    </row>
    <row r="70" spans="1:9" hidden="1">
      <c r="A70" s="7">
        <v>24</v>
      </c>
      <c r="B70" s="5" t="s">
        <v>667</v>
      </c>
      <c r="C70" s="5" t="s">
        <v>668</v>
      </c>
      <c r="D70" s="5" t="s">
        <v>626</v>
      </c>
      <c r="E70" s="5" t="s">
        <v>733</v>
      </c>
      <c r="F70" s="6">
        <v>45726</v>
      </c>
      <c r="G70" s="5">
        <v>10</v>
      </c>
      <c r="H70" s="5" t="s">
        <v>792</v>
      </c>
      <c r="I70" s="16">
        <v>45729</v>
      </c>
    </row>
    <row r="71" spans="1:9" hidden="1">
      <c r="A71" s="7">
        <v>25</v>
      </c>
      <c r="B71" s="5" t="s">
        <v>779</v>
      </c>
      <c r="C71" s="5" t="s">
        <v>734</v>
      </c>
      <c r="D71" s="5" t="s">
        <v>584</v>
      </c>
      <c r="E71" s="5" t="s">
        <v>606</v>
      </c>
      <c r="F71" s="6" t="s">
        <v>698</v>
      </c>
      <c r="G71" s="5">
        <v>70</v>
      </c>
      <c r="H71" s="5" t="s">
        <v>792</v>
      </c>
      <c r="I71" s="16">
        <v>45729</v>
      </c>
    </row>
    <row r="72" spans="1:9" hidden="1">
      <c r="A72" s="7">
        <v>26</v>
      </c>
      <c r="B72" s="5" t="s">
        <v>780</v>
      </c>
      <c r="C72" s="5" t="s">
        <v>735</v>
      </c>
      <c r="D72" s="5" t="s">
        <v>155</v>
      </c>
      <c r="E72" s="5" t="s">
        <v>736</v>
      </c>
      <c r="F72" s="6" t="s">
        <v>737</v>
      </c>
      <c r="G72" s="5">
        <v>10</v>
      </c>
      <c r="H72" s="5" t="s">
        <v>792</v>
      </c>
      <c r="I72" s="16">
        <v>45729</v>
      </c>
    </row>
    <row r="73" spans="1:9" hidden="1">
      <c r="A73" s="7">
        <v>27</v>
      </c>
      <c r="B73" s="5" t="s">
        <v>781</v>
      </c>
      <c r="C73" s="5" t="s">
        <v>738</v>
      </c>
      <c r="D73" s="5" t="s">
        <v>155</v>
      </c>
      <c r="E73" s="5" t="s">
        <v>739</v>
      </c>
      <c r="F73" s="6" t="s">
        <v>731</v>
      </c>
      <c r="G73" s="5">
        <v>683.54</v>
      </c>
      <c r="H73" s="5" t="s">
        <v>792</v>
      </c>
      <c r="I73" s="16">
        <v>45729</v>
      </c>
    </row>
    <row r="74" spans="1:9" hidden="1">
      <c r="A74" s="7">
        <v>28</v>
      </c>
      <c r="B74" s="5" t="s">
        <v>781</v>
      </c>
      <c r="C74" s="5" t="s">
        <v>738</v>
      </c>
      <c r="D74" s="5" t="s">
        <v>155</v>
      </c>
      <c r="E74" s="5" t="s">
        <v>740</v>
      </c>
      <c r="F74" s="6" t="s">
        <v>731</v>
      </c>
      <c r="G74" s="5">
        <v>60</v>
      </c>
      <c r="H74" s="5" t="s">
        <v>792</v>
      </c>
      <c r="I74" s="16">
        <v>45729</v>
      </c>
    </row>
    <row r="75" spans="1:9" hidden="1">
      <c r="A75" s="7">
        <v>29</v>
      </c>
      <c r="B75" s="5" t="s">
        <v>782</v>
      </c>
      <c r="C75" s="5" t="s">
        <v>741</v>
      </c>
      <c r="D75" s="5" t="s">
        <v>155</v>
      </c>
      <c r="E75" s="5" t="s">
        <v>742</v>
      </c>
      <c r="F75" s="6">
        <v>45727</v>
      </c>
      <c r="G75" s="5">
        <v>64.7</v>
      </c>
      <c r="H75" s="5" t="s">
        <v>792</v>
      </c>
      <c r="I75" s="16">
        <v>45729</v>
      </c>
    </row>
    <row r="76" spans="1:9" hidden="1">
      <c r="A76" s="7">
        <v>30</v>
      </c>
      <c r="B76" s="5" t="s">
        <v>783</v>
      </c>
      <c r="C76" s="5" t="s">
        <v>743</v>
      </c>
      <c r="D76" s="5" t="s">
        <v>155</v>
      </c>
      <c r="E76" s="5" t="s">
        <v>744</v>
      </c>
      <c r="F76" s="6" t="s">
        <v>698</v>
      </c>
      <c r="G76" s="5">
        <v>54.16</v>
      </c>
      <c r="H76" s="5" t="s">
        <v>792</v>
      </c>
      <c r="I76" s="16">
        <v>45729</v>
      </c>
    </row>
    <row r="77" spans="1:9" hidden="1">
      <c r="A77" s="7">
        <v>31</v>
      </c>
      <c r="B77" s="5" t="s">
        <v>784</v>
      </c>
      <c r="C77" s="5" t="s">
        <v>745</v>
      </c>
      <c r="D77" s="5" t="s">
        <v>672</v>
      </c>
      <c r="E77" s="5" t="s">
        <v>746</v>
      </c>
      <c r="F77" s="6">
        <v>45727</v>
      </c>
      <c r="G77" s="5">
        <v>2.4</v>
      </c>
      <c r="H77" s="5" t="s">
        <v>792</v>
      </c>
      <c r="I77" s="16">
        <v>45729</v>
      </c>
    </row>
    <row r="78" spans="1:9" hidden="1">
      <c r="A78" s="7">
        <v>32</v>
      </c>
      <c r="B78" s="5" t="s">
        <v>610</v>
      </c>
      <c r="C78" s="5" t="s">
        <v>611</v>
      </c>
      <c r="D78" s="5" t="s">
        <v>612</v>
      </c>
      <c r="E78" s="5" t="s">
        <v>747</v>
      </c>
      <c r="F78" s="6" t="s">
        <v>702</v>
      </c>
      <c r="G78" s="5">
        <v>10</v>
      </c>
      <c r="H78" s="5" t="s">
        <v>792</v>
      </c>
      <c r="I78" s="16">
        <v>45729</v>
      </c>
    </row>
    <row r="79" spans="1:9" hidden="1">
      <c r="A79" s="7">
        <v>33</v>
      </c>
      <c r="B79" s="5" t="s">
        <v>785</v>
      </c>
      <c r="C79" s="5" t="s">
        <v>748</v>
      </c>
      <c r="D79" s="5" t="s">
        <v>672</v>
      </c>
      <c r="E79" s="5" t="s">
        <v>749</v>
      </c>
      <c r="F79" s="6">
        <v>45724</v>
      </c>
      <c r="G79" s="5">
        <v>20</v>
      </c>
      <c r="H79" s="5" t="s">
        <v>792</v>
      </c>
      <c r="I79" s="16">
        <v>45729</v>
      </c>
    </row>
    <row r="80" spans="1:9" ht="28.8" hidden="1">
      <c r="A80" s="7">
        <v>34</v>
      </c>
      <c r="B80" s="5" t="s">
        <v>786</v>
      </c>
      <c r="C80" s="5" t="s">
        <v>750</v>
      </c>
      <c r="D80" s="5" t="s">
        <v>672</v>
      </c>
      <c r="E80" s="5" t="s">
        <v>751</v>
      </c>
      <c r="F80" s="6">
        <v>45728</v>
      </c>
      <c r="G80" s="5">
        <v>20</v>
      </c>
      <c r="H80" s="5" t="s">
        <v>792</v>
      </c>
      <c r="I80" s="16">
        <v>45729</v>
      </c>
    </row>
    <row r="81" spans="1:9" hidden="1">
      <c r="A81" s="7">
        <v>35</v>
      </c>
      <c r="B81" s="5" t="s">
        <v>787</v>
      </c>
      <c r="C81" s="5" t="s">
        <v>752</v>
      </c>
      <c r="D81" s="5" t="s">
        <v>753</v>
      </c>
      <c r="E81" s="5" t="s">
        <v>754</v>
      </c>
      <c r="F81" s="6" t="s">
        <v>702</v>
      </c>
      <c r="G81" s="5">
        <v>10</v>
      </c>
      <c r="H81" s="5" t="s">
        <v>792</v>
      </c>
      <c r="I81" s="16">
        <v>45729</v>
      </c>
    </row>
    <row r="82" spans="1:9" ht="43.2" hidden="1">
      <c r="A82" s="7">
        <v>36</v>
      </c>
      <c r="B82" s="5" t="s">
        <v>686</v>
      </c>
      <c r="C82" s="5" t="s">
        <v>687</v>
      </c>
      <c r="D82" s="5" t="s">
        <v>561</v>
      </c>
      <c r="E82" s="5" t="s">
        <v>755</v>
      </c>
      <c r="F82" s="6">
        <v>45728</v>
      </c>
      <c r="G82" s="5">
        <v>35</v>
      </c>
      <c r="H82" s="5" t="s">
        <v>792</v>
      </c>
      <c r="I82" s="16">
        <v>45729</v>
      </c>
    </row>
    <row r="83" spans="1:9" ht="43.2" hidden="1">
      <c r="A83" s="7">
        <v>37</v>
      </c>
      <c r="B83" s="5" t="s">
        <v>788</v>
      </c>
      <c r="C83" s="5" t="s">
        <v>756</v>
      </c>
      <c r="D83" s="5" t="s">
        <v>561</v>
      </c>
      <c r="E83" s="5" t="s">
        <v>757</v>
      </c>
      <c r="F83" s="6" t="s">
        <v>758</v>
      </c>
      <c r="G83" s="5">
        <v>5</v>
      </c>
      <c r="H83" s="5" t="s">
        <v>792</v>
      </c>
      <c r="I83" s="16">
        <v>45729</v>
      </c>
    </row>
    <row r="84" spans="1:9" hidden="1">
      <c r="A84" s="7">
        <v>38</v>
      </c>
      <c r="B84" s="5" t="s">
        <v>789</v>
      </c>
      <c r="C84" s="5" t="s">
        <v>759</v>
      </c>
      <c r="D84" s="5" t="s">
        <v>155</v>
      </c>
      <c r="E84" s="5" t="s">
        <v>726</v>
      </c>
      <c r="F84" s="6" t="s">
        <v>727</v>
      </c>
      <c r="G84" s="5">
        <v>9.8000000000000007</v>
      </c>
      <c r="H84" s="5" t="s">
        <v>792</v>
      </c>
      <c r="I84" s="16">
        <v>45729</v>
      </c>
    </row>
    <row r="85" spans="1:9" hidden="1">
      <c r="A85" s="7">
        <v>39</v>
      </c>
      <c r="B85" s="5" t="s">
        <v>790</v>
      </c>
      <c r="C85" s="5" t="s">
        <v>760</v>
      </c>
      <c r="D85" s="5" t="s">
        <v>612</v>
      </c>
      <c r="E85" s="5" t="s">
        <v>761</v>
      </c>
      <c r="F85" s="6" t="s">
        <v>708</v>
      </c>
      <c r="G85" s="5">
        <v>8</v>
      </c>
      <c r="H85" s="5" t="s">
        <v>792</v>
      </c>
      <c r="I85" s="16">
        <v>45729</v>
      </c>
    </row>
    <row r="86" spans="1:9" hidden="1">
      <c r="A86" s="9">
        <v>40</v>
      </c>
      <c r="B86" s="10" t="s">
        <v>791</v>
      </c>
      <c r="C86" s="10" t="s">
        <v>762</v>
      </c>
      <c r="D86" s="10" t="s">
        <v>612</v>
      </c>
      <c r="E86" s="10" t="s">
        <v>763</v>
      </c>
      <c r="F86" s="11" t="s">
        <v>702</v>
      </c>
      <c r="G86" s="10">
        <v>2.5</v>
      </c>
      <c r="H86" s="5" t="s">
        <v>792</v>
      </c>
      <c r="I86" s="16">
        <v>45729</v>
      </c>
    </row>
    <row r="87" spans="1:9" hidden="1">
      <c r="A87" s="7">
        <v>1</v>
      </c>
      <c r="B87" s="5" t="s">
        <v>624</v>
      </c>
      <c r="C87" s="5" t="s">
        <v>625</v>
      </c>
      <c r="D87" s="5" t="s">
        <v>626</v>
      </c>
      <c r="E87" s="5" t="s">
        <v>793</v>
      </c>
      <c r="F87" s="6">
        <v>45733</v>
      </c>
      <c r="G87" s="5">
        <v>40</v>
      </c>
      <c r="H87" s="5" t="s">
        <v>851</v>
      </c>
      <c r="I87" s="8">
        <v>45736</v>
      </c>
    </row>
    <row r="88" spans="1:9" hidden="1">
      <c r="A88" s="7">
        <v>2</v>
      </c>
      <c r="B88" s="5" t="s">
        <v>794</v>
      </c>
      <c r="C88" s="5" t="s">
        <v>795</v>
      </c>
      <c r="D88" s="5" t="s">
        <v>155</v>
      </c>
      <c r="E88" s="5" t="s">
        <v>796</v>
      </c>
      <c r="F88" s="6" t="s">
        <v>797</v>
      </c>
      <c r="G88" s="5">
        <v>107.1</v>
      </c>
      <c r="H88" s="5" t="s">
        <v>851</v>
      </c>
      <c r="I88" s="8">
        <v>45736</v>
      </c>
    </row>
    <row r="89" spans="1:9" hidden="1">
      <c r="A89" s="7">
        <v>3</v>
      </c>
      <c r="B89" s="5" t="s">
        <v>798</v>
      </c>
      <c r="C89" s="5" t="s">
        <v>799</v>
      </c>
      <c r="D89" s="5" t="s">
        <v>584</v>
      </c>
      <c r="E89" s="5" t="s">
        <v>606</v>
      </c>
      <c r="F89" s="6" t="s">
        <v>800</v>
      </c>
      <c r="G89" s="5">
        <v>25.7</v>
      </c>
      <c r="H89" s="5" t="s">
        <v>851</v>
      </c>
      <c r="I89" s="8">
        <v>45736</v>
      </c>
    </row>
    <row r="90" spans="1:9" hidden="1">
      <c r="A90" s="7">
        <v>4</v>
      </c>
      <c r="B90" s="5" t="s">
        <v>766</v>
      </c>
      <c r="C90" s="5" t="s">
        <v>700</v>
      </c>
      <c r="D90" s="5" t="s">
        <v>612</v>
      </c>
      <c r="E90" s="5" t="s">
        <v>801</v>
      </c>
      <c r="F90" s="6" t="s">
        <v>797</v>
      </c>
      <c r="G90" s="5">
        <v>100.2</v>
      </c>
      <c r="H90" s="5" t="s">
        <v>851</v>
      </c>
      <c r="I90" s="8">
        <v>45736</v>
      </c>
    </row>
    <row r="91" spans="1:9" ht="43.2" hidden="1">
      <c r="A91" s="7">
        <v>5</v>
      </c>
      <c r="B91" s="5" t="s">
        <v>802</v>
      </c>
      <c r="C91" s="5" t="s">
        <v>803</v>
      </c>
      <c r="D91" s="5" t="s">
        <v>561</v>
      </c>
      <c r="E91" s="5" t="s">
        <v>804</v>
      </c>
      <c r="F91" s="6">
        <v>45734</v>
      </c>
      <c r="G91" s="5">
        <v>10</v>
      </c>
      <c r="H91" s="5" t="s">
        <v>851</v>
      </c>
      <c r="I91" s="8">
        <v>45736</v>
      </c>
    </row>
    <row r="92" spans="1:9" ht="28.8" hidden="1">
      <c r="A92" s="7">
        <v>6</v>
      </c>
      <c r="B92" s="5" t="s">
        <v>802</v>
      </c>
      <c r="C92" s="5" t="s">
        <v>803</v>
      </c>
      <c r="D92" s="5" t="s">
        <v>561</v>
      </c>
      <c r="E92" s="5" t="s">
        <v>805</v>
      </c>
      <c r="F92" s="6">
        <v>45734</v>
      </c>
      <c r="G92" s="5">
        <v>10</v>
      </c>
      <c r="H92" s="5" t="s">
        <v>851</v>
      </c>
      <c r="I92" s="8">
        <v>45736</v>
      </c>
    </row>
    <row r="93" spans="1:9" ht="28.8" hidden="1">
      <c r="A93" s="7">
        <v>7</v>
      </c>
      <c r="B93" s="5" t="s">
        <v>802</v>
      </c>
      <c r="C93" s="5" t="s">
        <v>803</v>
      </c>
      <c r="D93" s="5" t="s">
        <v>561</v>
      </c>
      <c r="E93" s="5" t="s">
        <v>806</v>
      </c>
      <c r="F93" s="6">
        <v>45734</v>
      </c>
      <c r="G93" s="5">
        <v>10</v>
      </c>
      <c r="H93" s="5" t="s">
        <v>851</v>
      </c>
      <c r="I93" s="8">
        <v>45736</v>
      </c>
    </row>
    <row r="94" spans="1:9" ht="43.2" hidden="1">
      <c r="A94" s="7">
        <v>8</v>
      </c>
      <c r="B94" s="5" t="s">
        <v>802</v>
      </c>
      <c r="C94" s="5" t="s">
        <v>803</v>
      </c>
      <c r="D94" s="5" t="s">
        <v>561</v>
      </c>
      <c r="E94" s="5" t="s">
        <v>804</v>
      </c>
      <c r="F94" s="6">
        <v>45734</v>
      </c>
      <c r="G94" s="5">
        <v>10</v>
      </c>
      <c r="H94" s="5" t="s">
        <v>851</v>
      </c>
      <c r="I94" s="8">
        <v>45736</v>
      </c>
    </row>
    <row r="95" spans="1:9" ht="43.2" hidden="1">
      <c r="A95" s="7">
        <v>9</v>
      </c>
      <c r="B95" s="5" t="s">
        <v>802</v>
      </c>
      <c r="C95" s="5" t="s">
        <v>803</v>
      </c>
      <c r="D95" s="5" t="s">
        <v>561</v>
      </c>
      <c r="E95" s="5" t="s">
        <v>804</v>
      </c>
      <c r="F95" s="6">
        <v>45734</v>
      </c>
      <c r="G95" s="5">
        <v>8</v>
      </c>
      <c r="H95" s="5" t="s">
        <v>851</v>
      </c>
      <c r="I95" s="8">
        <v>45736</v>
      </c>
    </row>
    <row r="96" spans="1:9" ht="43.2" hidden="1">
      <c r="A96" s="7">
        <v>10</v>
      </c>
      <c r="B96" s="5" t="s">
        <v>802</v>
      </c>
      <c r="C96" s="5" t="s">
        <v>803</v>
      </c>
      <c r="D96" s="5" t="s">
        <v>561</v>
      </c>
      <c r="E96" s="5" t="s">
        <v>804</v>
      </c>
      <c r="F96" s="6">
        <v>45734</v>
      </c>
      <c r="G96" s="5">
        <v>10</v>
      </c>
      <c r="H96" s="5" t="s">
        <v>851</v>
      </c>
      <c r="I96" s="8">
        <v>45736</v>
      </c>
    </row>
    <row r="97" spans="1:9" ht="43.2" hidden="1">
      <c r="A97" s="7">
        <v>11</v>
      </c>
      <c r="B97" s="5" t="s">
        <v>802</v>
      </c>
      <c r="C97" s="5" t="s">
        <v>803</v>
      </c>
      <c r="D97" s="5" t="s">
        <v>561</v>
      </c>
      <c r="E97" s="5" t="s">
        <v>804</v>
      </c>
      <c r="F97" s="6">
        <v>45734</v>
      </c>
      <c r="G97" s="5">
        <v>10</v>
      </c>
      <c r="H97" s="5" t="s">
        <v>851</v>
      </c>
      <c r="I97" s="8">
        <v>45736</v>
      </c>
    </row>
    <row r="98" spans="1:9" ht="43.2" hidden="1">
      <c r="A98" s="7">
        <v>12</v>
      </c>
      <c r="B98" s="5" t="s">
        <v>802</v>
      </c>
      <c r="C98" s="5" t="s">
        <v>803</v>
      </c>
      <c r="D98" s="5" t="s">
        <v>561</v>
      </c>
      <c r="E98" s="5" t="s">
        <v>804</v>
      </c>
      <c r="F98" s="6">
        <v>45734</v>
      </c>
      <c r="G98" s="5">
        <v>10</v>
      </c>
      <c r="H98" s="5" t="s">
        <v>851</v>
      </c>
      <c r="I98" s="8">
        <v>45736</v>
      </c>
    </row>
    <row r="99" spans="1:9" ht="43.2" hidden="1">
      <c r="A99" s="7">
        <v>13</v>
      </c>
      <c r="B99" s="5" t="s">
        <v>802</v>
      </c>
      <c r="C99" s="5" t="s">
        <v>803</v>
      </c>
      <c r="D99" s="5" t="s">
        <v>561</v>
      </c>
      <c r="E99" s="5" t="s">
        <v>804</v>
      </c>
      <c r="F99" s="6">
        <v>45734</v>
      </c>
      <c r="G99" s="5">
        <v>10</v>
      </c>
      <c r="H99" s="5" t="s">
        <v>851</v>
      </c>
      <c r="I99" s="8">
        <v>45736</v>
      </c>
    </row>
    <row r="100" spans="1:9" ht="43.2" hidden="1">
      <c r="A100" s="7">
        <v>14</v>
      </c>
      <c r="B100" s="5" t="s">
        <v>802</v>
      </c>
      <c r="C100" s="5" t="s">
        <v>803</v>
      </c>
      <c r="D100" s="5" t="s">
        <v>561</v>
      </c>
      <c r="E100" s="5" t="s">
        <v>804</v>
      </c>
      <c r="F100" s="6">
        <v>45734</v>
      </c>
      <c r="G100" s="5">
        <v>5</v>
      </c>
      <c r="H100" s="5" t="s">
        <v>851</v>
      </c>
      <c r="I100" s="8">
        <v>45736</v>
      </c>
    </row>
    <row r="101" spans="1:9" ht="43.2" hidden="1">
      <c r="A101" s="7">
        <v>15</v>
      </c>
      <c r="B101" s="5" t="s">
        <v>802</v>
      </c>
      <c r="C101" s="5" t="s">
        <v>803</v>
      </c>
      <c r="D101" s="5" t="s">
        <v>561</v>
      </c>
      <c r="E101" s="5" t="s">
        <v>804</v>
      </c>
      <c r="F101" s="6">
        <v>45734</v>
      </c>
      <c r="G101" s="5">
        <v>3</v>
      </c>
      <c r="H101" s="5" t="s">
        <v>851</v>
      </c>
      <c r="I101" s="8">
        <v>45736</v>
      </c>
    </row>
    <row r="102" spans="1:9" ht="43.2" hidden="1">
      <c r="A102" s="7">
        <v>16</v>
      </c>
      <c r="B102" s="5" t="s">
        <v>802</v>
      </c>
      <c r="C102" s="5" t="s">
        <v>803</v>
      </c>
      <c r="D102" s="5" t="s">
        <v>561</v>
      </c>
      <c r="E102" s="5" t="s">
        <v>804</v>
      </c>
      <c r="F102" s="6">
        <v>45734</v>
      </c>
      <c r="G102" s="5">
        <v>10</v>
      </c>
      <c r="H102" s="5" t="s">
        <v>851</v>
      </c>
      <c r="I102" s="8">
        <v>45736</v>
      </c>
    </row>
    <row r="103" spans="1:9" ht="43.2" hidden="1">
      <c r="A103" s="7">
        <v>17</v>
      </c>
      <c r="B103" s="5" t="s">
        <v>802</v>
      </c>
      <c r="C103" s="5" t="s">
        <v>803</v>
      </c>
      <c r="D103" s="5" t="s">
        <v>561</v>
      </c>
      <c r="E103" s="5" t="s">
        <v>804</v>
      </c>
      <c r="F103" s="6">
        <v>45734</v>
      </c>
      <c r="G103" s="5">
        <v>5</v>
      </c>
      <c r="H103" s="5" t="s">
        <v>851</v>
      </c>
      <c r="I103" s="8">
        <v>45736</v>
      </c>
    </row>
    <row r="104" spans="1:9" ht="43.2" hidden="1">
      <c r="A104" s="7">
        <v>18</v>
      </c>
      <c r="B104" s="5" t="s">
        <v>802</v>
      </c>
      <c r="C104" s="5" t="s">
        <v>803</v>
      </c>
      <c r="D104" s="5" t="s">
        <v>561</v>
      </c>
      <c r="E104" s="5" t="s">
        <v>804</v>
      </c>
      <c r="F104" s="6">
        <v>45734</v>
      </c>
      <c r="G104" s="5">
        <v>10</v>
      </c>
      <c r="H104" s="5" t="s">
        <v>851</v>
      </c>
      <c r="I104" s="8">
        <v>45736</v>
      </c>
    </row>
    <row r="105" spans="1:9" ht="43.2" hidden="1">
      <c r="A105" s="7">
        <v>19</v>
      </c>
      <c r="B105" s="5" t="s">
        <v>802</v>
      </c>
      <c r="C105" s="5" t="s">
        <v>803</v>
      </c>
      <c r="D105" s="5" t="s">
        <v>561</v>
      </c>
      <c r="E105" s="5" t="s">
        <v>804</v>
      </c>
      <c r="F105" s="6">
        <v>45734</v>
      </c>
      <c r="G105" s="5">
        <v>5</v>
      </c>
      <c r="H105" s="5" t="s">
        <v>851</v>
      </c>
      <c r="I105" s="8">
        <v>45736</v>
      </c>
    </row>
    <row r="106" spans="1:9" ht="43.2" hidden="1">
      <c r="A106" s="7">
        <v>20</v>
      </c>
      <c r="B106" s="5" t="s">
        <v>802</v>
      </c>
      <c r="C106" s="5" t="s">
        <v>803</v>
      </c>
      <c r="D106" s="5" t="s">
        <v>561</v>
      </c>
      <c r="E106" s="5" t="s">
        <v>804</v>
      </c>
      <c r="F106" s="6">
        <v>45734</v>
      </c>
      <c r="G106" s="5">
        <v>10</v>
      </c>
      <c r="H106" s="5" t="s">
        <v>851</v>
      </c>
      <c r="I106" s="8">
        <v>45736</v>
      </c>
    </row>
    <row r="107" spans="1:9" ht="43.2" hidden="1">
      <c r="A107" s="7">
        <v>21</v>
      </c>
      <c r="B107" s="5" t="s">
        <v>802</v>
      </c>
      <c r="C107" s="5" t="s">
        <v>803</v>
      </c>
      <c r="D107" s="5" t="s">
        <v>561</v>
      </c>
      <c r="E107" s="5" t="s">
        <v>804</v>
      </c>
      <c r="F107" s="6">
        <v>45734</v>
      </c>
      <c r="G107" s="5">
        <v>5</v>
      </c>
      <c r="H107" s="5" t="s">
        <v>851</v>
      </c>
      <c r="I107" s="8">
        <v>45736</v>
      </c>
    </row>
    <row r="108" spans="1:9" ht="43.2" hidden="1">
      <c r="A108" s="7">
        <v>22</v>
      </c>
      <c r="B108" s="5" t="s">
        <v>802</v>
      </c>
      <c r="C108" s="5" t="s">
        <v>803</v>
      </c>
      <c r="D108" s="5" t="s">
        <v>561</v>
      </c>
      <c r="E108" s="5" t="s">
        <v>804</v>
      </c>
      <c r="F108" s="6">
        <v>45734</v>
      </c>
      <c r="G108" s="5">
        <v>10</v>
      </c>
      <c r="H108" s="5" t="s">
        <v>851</v>
      </c>
      <c r="I108" s="8">
        <v>45736</v>
      </c>
    </row>
    <row r="109" spans="1:9" ht="43.2" hidden="1">
      <c r="A109" s="7">
        <v>23</v>
      </c>
      <c r="B109" s="5" t="s">
        <v>802</v>
      </c>
      <c r="C109" s="5" t="s">
        <v>803</v>
      </c>
      <c r="D109" s="5" t="s">
        <v>561</v>
      </c>
      <c r="E109" s="5" t="s">
        <v>804</v>
      </c>
      <c r="F109" s="6">
        <v>45734</v>
      </c>
      <c r="G109" s="5">
        <v>6</v>
      </c>
      <c r="H109" s="5" t="s">
        <v>851</v>
      </c>
      <c r="I109" s="8">
        <v>45736</v>
      </c>
    </row>
    <row r="110" spans="1:9" ht="43.2" hidden="1">
      <c r="A110" s="7">
        <v>24</v>
      </c>
      <c r="B110" s="5" t="s">
        <v>802</v>
      </c>
      <c r="C110" s="5" t="s">
        <v>803</v>
      </c>
      <c r="D110" s="5" t="s">
        <v>561</v>
      </c>
      <c r="E110" s="5" t="s">
        <v>804</v>
      </c>
      <c r="F110" s="6">
        <v>45734</v>
      </c>
      <c r="G110" s="5">
        <v>4</v>
      </c>
      <c r="H110" s="5" t="s">
        <v>851</v>
      </c>
      <c r="I110" s="8">
        <v>45736</v>
      </c>
    </row>
    <row r="111" spans="1:9" ht="43.2" hidden="1">
      <c r="A111" s="7">
        <v>25</v>
      </c>
      <c r="B111" s="5" t="s">
        <v>802</v>
      </c>
      <c r="C111" s="5" t="s">
        <v>803</v>
      </c>
      <c r="D111" s="5" t="s">
        <v>561</v>
      </c>
      <c r="E111" s="5" t="s">
        <v>804</v>
      </c>
      <c r="F111" s="6">
        <v>45734</v>
      </c>
      <c r="G111" s="5">
        <v>10</v>
      </c>
      <c r="H111" s="5" t="s">
        <v>851</v>
      </c>
      <c r="I111" s="8">
        <v>45736</v>
      </c>
    </row>
    <row r="112" spans="1:9" ht="43.2" hidden="1">
      <c r="A112" s="7">
        <v>26</v>
      </c>
      <c r="B112" s="5" t="s">
        <v>802</v>
      </c>
      <c r="C112" s="5" t="s">
        <v>803</v>
      </c>
      <c r="D112" s="5" t="s">
        <v>561</v>
      </c>
      <c r="E112" s="5" t="s">
        <v>804</v>
      </c>
      <c r="F112" s="6">
        <v>45734</v>
      </c>
      <c r="G112" s="5">
        <v>10</v>
      </c>
      <c r="H112" s="5" t="s">
        <v>851</v>
      </c>
      <c r="I112" s="8">
        <v>45736</v>
      </c>
    </row>
    <row r="113" spans="1:9" ht="43.2" hidden="1">
      <c r="A113" s="7">
        <v>27</v>
      </c>
      <c r="B113" s="5" t="s">
        <v>802</v>
      </c>
      <c r="C113" s="5" t="s">
        <v>803</v>
      </c>
      <c r="D113" s="5" t="s">
        <v>561</v>
      </c>
      <c r="E113" s="5" t="s">
        <v>804</v>
      </c>
      <c r="F113" s="6">
        <v>45734</v>
      </c>
      <c r="G113" s="5">
        <v>5</v>
      </c>
      <c r="H113" s="5" t="s">
        <v>851</v>
      </c>
      <c r="I113" s="8">
        <v>45736</v>
      </c>
    </row>
    <row r="114" spans="1:9" ht="43.2" hidden="1">
      <c r="A114" s="7">
        <v>28</v>
      </c>
      <c r="B114" s="5" t="s">
        <v>802</v>
      </c>
      <c r="C114" s="5" t="s">
        <v>803</v>
      </c>
      <c r="D114" s="5" t="s">
        <v>561</v>
      </c>
      <c r="E114" s="5" t="s">
        <v>804</v>
      </c>
      <c r="F114" s="6">
        <v>45734</v>
      </c>
      <c r="G114" s="5">
        <v>10</v>
      </c>
      <c r="H114" s="5" t="s">
        <v>851</v>
      </c>
      <c r="I114" s="8">
        <v>45736</v>
      </c>
    </row>
    <row r="115" spans="1:9" ht="43.2" hidden="1">
      <c r="A115" s="7">
        <v>29</v>
      </c>
      <c r="B115" s="5" t="s">
        <v>802</v>
      </c>
      <c r="C115" s="5" t="s">
        <v>803</v>
      </c>
      <c r="D115" s="5" t="s">
        <v>561</v>
      </c>
      <c r="E115" s="5" t="s">
        <v>804</v>
      </c>
      <c r="F115" s="6">
        <v>45734</v>
      </c>
      <c r="G115" s="5">
        <v>10</v>
      </c>
      <c r="H115" s="5" t="s">
        <v>851</v>
      </c>
      <c r="I115" s="8">
        <v>45736</v>
      </c>
    </row>
    <row r="116" spans="1:9" hidden="1">
      <c r="A116" s="7">
        <v>30</v>
      </c>
      <c r="B116" s="5" t="s">
        <v>807</v>
      </c>
      <c r="C116" s="5" t="s">
        <v>808</v>
      </c>
      <c r="D116" s="5" t="s">
        <v>155</v>
      </c>
      <c r="E116" s="5" t="s">
        <v>809</v>
      </c>
      <c r="F116" s="6">
        <v>45729</v>
      </c>
      <c r="G116" s="5">
        <v>22.12</v>
      </c>
      <c r="H116" s="5" t="s">
        <v>851</v>
      </c>
      <c r="I116" s="8">
        <v>45736</v>
      </c>
    </row>
    <row r="117" spans="1:9" ht="43.2" hidden="1">
      <c r="A117" s="7">
        <v>31</v>
      </c>
      <c r="B117" s="5" t="s">
        <v>579</v>
      </c>
      <c r="C117" s="5" t="s">
        <v>580</v>
      </c>
      <c r="D117" s="5" t="s">
        <v>561</v>
      </c>
      <c r="E117" s="5" t="s">
        <v>810</v>
      </c>
      <c r="F117" s="6">
        <v>45731</v>
      </c>
      <c r="G117" s="5">
        <v>6.5</v>
      </c>
      <c r="H117" s="5" t="s">
        <v>851</v>
      </c>
      <c r="I117" s="8">
        <v>45736</v>
      </c>
    </row>
    <row r="118" spans="1:9" ht="43.2" hidden="1">
      <c r="A118" s="7">
        <v>32</v>
      </c>
      <c r="B118" s="5" t="s">
        <v>811</v>
      </c>
      <c r="C118" s="5" t="s">
        <v>812</v>
      </c>
      <c r="D118" s="5" t="s">
        <v>561</v>
      </c>
      <c r="E118" s="5" t="s">
        <v>813</v>
      </c>
      <c r="F118" s="6">
        <v>45729</v>
      </c>
      <c r="G118" s="5">
        <v>5</v>
      </c>
      <c r="H118" s="5" t="s">
        <v>851</v>
      </c>
      <c r="I118" s="8">
        <v>45736</v>
      </c>
    </row>
    <row r="119" spans="1:9" hidden="1">
      <c r="A119" s="7">
        <v>33</v>
      </c>
      <c r="B119" s="5" t="s">
        <v>814</v>
      </c>
      <c r="C119" s="5" t="s">
        <v>815</v>
      </c>
      <c r="D119" s="5" t="s">
        <v>612</v>
      </c>
      <c r="E119" s="5" t="s">
        <v>816</v>
      </c>
      <c r="F119" s="6">
        <v>45736</v>
      </c>
      <c r="G119" s="5">
        <v>5</v>
      </c>
      <c r="H119" s="5" t="s">
        <v>851</v>
      </c>
      <c r="I119" s="8">
        <v>45736</v>
      </c>
    </row>
    <row r="120" spans="1:9" hidden="1">
      <c r="A120" s="7">
        <v>34</v>
      </c>
      <c r="B120" s="5" t="s">
        <v>817</v>
      </c>
      <c r="C120" s="5" t="s">
        <v>818</v>
      </c>
      <c r="D120" s="5" t="s">
        <v>612</v>
      </c>
      <c r="E120" s="5" t="s">
        <v>819</v>
      </c>
      <c r="F120" s="6">
        <v>45735</v>
      </c>
      <c r="G120" s="5">
        <v>15</v>
      </c>
      <c r="H120" s="5" t="s">
        <v>851</v>
      </c>
      <c r="I120" s="8">
        <v>45736</v>
      </c>
    </row>
    <row r="121" spans="1:9" hidden="1">
      <c r="A121" s="7">
        <v>35</v>
      </c>
      <c r="B121" s="5" t="s">
        <v>820</v>
      </c>
      <c r="C121" s="5" t="s">
        <v>821</v>
      </c>
      <c r="D121" s="5" t="s">
        <v>612</v>
      </c>
      <c r="E121" s="5" t="s">
        <v>822</v>
      </c>
      <c r="F121" s="6">
        <v>45731</v>
      </c>
      <c r="G121" s="5">
        <v>20</v>
      </c>
      <c r="H121" s="5" t="s">
        <v>851</v>
      </c>
      <c r="I121" s="8">
        <v>45736</v>
      </c>
    </row>
    <row r="122" spans="1:9" hidden="1">
      <c r="A122" s="7">
        <v>36</v>
      </c>
      <c r="B122" s="5" t="s">
        <v>823</v>
      </c>
      <c r="C122" s="5" t="s">
        <v>824</v>
      </c>
      <c r="D122" s="5" t="s">
        <v>612</v>
      </c>
      <c r="E122" s="5" t="s">
        <v>825</v>
      </c>
      <c r="F122" s="6" t="s">
        <v>826</v>
      </c>
      <c r="G122" s="5">
        <v>20</v>
      </c>
      <c r="H122" s="5" t="s">
        <v>851</v>
      </c>
      <c r="I122" s="8">
        <v>45736</v>
      </c>
    </row>
    <row r="123" spans="1:9" hidden="1">
      <c r="A123" s="7">
        <v>37</v>
      </c>
      <c r="B123" s="5" t="s">
        <v>648</v>
      </c>
      <c r="C123" s="5" t="s">
        <v>649</v>
      </c>
      <c r="D123" s="5" t="s">
        <v>626</v>
      </c>
      <c r="E123" s="5" t="s">
        <v>827</v>
      </c>
      <c r="F123" s="6">
        <v>45733</v>
      </c>
      <c r="G123" s="5">
        <v>10</v>
      </c>
      <c r="H123" s="5" t="s">
        <v>851</v>
      </c>
      <c r="I123" s="8">
        <v>45736</v>
      </c>
    </row>
    <row r="124" spans="1:9" hidden="1">
      <c r="A124" s="7">
        <v>38</v>
      </c>
      <c r="B124" s="5" t="s">
        <v>828</v>
      </c>
      <c r="C124" s="5" t="s">
        <v>829</v>
      </c>
      <c r="D124" s="5" t="s">
        <v>155</v>
      </c>
      <c r="E124" s="5" t="s">
        <v>830</v>
      </c>
      <c r="F124" s="6" t="s">
        <v>831</v>
      </c>
      <c r="G124" s="5">
        <v>21.64</v>
      </c>
      <c r="H124" s="5" t="s">
        <v>851</v>
      </c>
      <c r="I124" s="8">
        <v>45736</v>
      </c>
    </row>
    <row r="125" spans="1:9" ht="43.2" hidden="1">
      <c r="A125" s="7">
        <v>39</v>
      </c>
      <c r="B125" s="5" t="s">
        <v>832</v>
      </c>
      <c r="C125" s="5" t="s">
        <v>833</v>
      </c>
      <c r="D125" s="5" t="s">
        <v>561</v>
      </c>
      <c r="E125" s="5" t="s">
        <v>834</v>
      </c>
      <c r="F125" s="6">
        <v>45735</v>
      </c>
      <c r="G125" s="5">
        <v>7.8</v>
      </c>
      <c r="H125" s="5" t="s">
        <v>851</v>
      </c>
      <c r="I125" s="8">
        <v>45736</v>
      </c>
    </row>
    <row r="126" spans="1:9" hidden="1">
      <c r="A126" s="7">
        <v>40</v>
      </c>
      <c r="B126" s="5" t="s">
        <v>601</v>
      </c>
      <c r="C126" s="5" t="s">
        <v>602</v>
      </c>
      <c r="D126" s="5" t="s">
        <v>155</v>
      </c>
      <c r="E126" s="5" t="s">
        <v>835</v>
      </c>
      <c r="F126" s="6" t="s">
        <v>800</v>
      </c>
      <c r="G126" s="5">
        <v>2.58</v>
      </c>
      <c r="H126" s="5" t="s">
        <v>851</v>
      </c>
      <c r="I126" s="8">
        <v>45736</v>
      </c>
    </row>
    <row r="127" spans="1:9" hidden="1">
      <c r="A127" s="7">
        <v>41</v>
      </c>
      <c r="B127" s="5" t="s">
        <v>667</v>
      </c>
      <c r="C127" s="5" t="s">
        <v>668</v>
      </c>
      <c r="D127" s="5" t="s">
        <v>626</v>
      </c>
      <c r="E127" s="5" t="s">
        <v>836</v>
      </c>
      <c r="F127" s="6">
        <v>45733</v>
      </c>
      <c r="G127" s="5">
        <v>10</v>
      </c>
      <c r="H127" s="5" t="s">
        <v>851</v>
      </c>
      <c r="I127" s="8">
        <v>45736</v>
      </c>
    </row>
    <row r="128" spans="1:9" hidden="1">
      <c r="A128" s="7">
        <v>42</v>
      </c>
      <c r="B128" s="5" t="s">
        <v>779</v>
      </c>
      <c r="C128" s="5" t="s">
        <v>734</v>
      </c>
      <c r="D128" s="5" t="s">
        <v>584</v>
      </c>
      <c r="E128" s="5" t="s">
        <v>606</v>
      </c>
      <c r="F128" s="6" t="s">
        <v>837</v>
      </c>
      <c r="G128" s="5">
        <v>70</v>
      </c>
      <c r="H128" s="5" t="s">
        <v>851</v>
      </c>
      <c r="I128" s="8">
        <v>45736</v>
      </c>
    </row>
    <row r="129" spans="1:9" hidden="1">
      <c r="A129" s="7">
        <v>43</v>
      </c>
      <c r="B129" s="5" t="s">
        <v>838</v>
      </c>
      <c r="C129" s="5" t="s">
        <v>839</v>
      </c>
      <c r="D129" s="5" t="s">
        <v>753</v>
      </c>
      <c r="E129" s="5" t="s">
        <v>840</v>
      </c>
      <c r="F129" s="6">
        <v>45730</v>
      </c>
      <c r="G129" s="5">
        <v>300</v>
      </c>
      <c r="H129" s="5" t="s">
        <v>851</v>
      </c>
      <c r="I129" s="8">
        <v>45736</v>
      </c>
    </row>
    <row r="130" spans="1:9" hidden="1">
      <c r="A130" s="7">
        <v>44</v>
      </c>
      <c r="B130" s="5" t="s">
        <v>841</v>
      </c>
      <c r="C130" s="5" t="s">
        <v>842</v>
      </c>
      <c r="D130" s="5" t="s">
        <v>155</v>
      </c>
      <c r="E130" s="5" t="s">
        <v>843</v>
      </c>
      <c r="F130" s="6" t="s">
        <v>800</v>
      </c>
      <c r="G130" s="5">
        <v>30.11</v>
      </c>
      <c r="H130" s="5" t="s">
        <v>851</v>
      </c>
      <c r="I130" s="8">
        <v>45736</v>
      </c>
    </row>
    <row r="131" spans="1:9" hidden="1">
      <c r="A131" s="7">
        <v>45</v>
      </c>
      <c r="B131" s="5" t="s">
        <v>844</v>
      </c>
      <c r="C131" s="5" t="s">
        <v>845</v>
      </c>
      <c r="D131" s="5" t="s">
        <v>612</v>
      </c>
      <c r="E131" s="5" t="s">
        <v>846</v>
      </c>
      <c r="F131" s="6" t="s">
        <v>831</v>
      </c>
      <c r="G131" s="5">
        <v>20</v>
      </c>
      <c r="H131" s="5" t="s">
        <v>851</v>
      </c>
      <c r="I131" s="8">
        <v>45736</v>
      </c>
    </row>
    <row r="132" spans="1:9" hidden="1">
      <c r="A132" s="9">
        <v>46</v>
      </c>
      <c r="B132" s="10" t="s">
        <v>847</v>
      </c>
      <c r="C132" s="10" t="s">
        <v>848</v>
      </c>
      <c r="D132" s="10" t="s">
        <v>155</v>
      </c>
      <c r="E132" s="10" t="s">
        <v>849</v>
      </c>
      <c r="F132" s="11" t="s">
        <v>850</v>
      </c>
      <c r="G132" s="10">
        <v>5.07</v>
      </c>
      <c r="H132" s="5" t="s">
        <v>851</v>
      </c>
      <c r="I132" s="12">
        <v>45736</v>
      </c>
    </row>
    <row r="133" spans="1:9" ht="28.8">
      <c r="A133" s="7">
        <v>1</v>
      </c>
      <c r="B133" s="5" t="s">
        <v>852</v>
      </c>
      <c r="C133" s="5" t="s">
        <v>853</v>
      </c>
      <c r="D133" s="5" t="s">
        <v>561</v>
      </c>
      <c r="E133" s="5" t="s">
        <v>854</v>
      </c>
      <c r="F133" s="6">
        <v>45742</v>
      </c>
      <c r="G133" s="5">
        <v>55</v>
      </c>
      <c r="H133" s="5" t="s">
        <v>1025</v>
      </c>
      <c r="I133" s="8">
        <v>45748</v>
      </c>
    </row>
    <row r="134" spans="1:9" ht="28.8">
      <c r="A134" s="7">
        <v>2</v>
      </c>
      <c r="B134" s="5" t="s">
        <v>855</v>
      </c>
      <c r="C134" s="5" t="s">
        <v>856</v>
      </c>
      <c r="D134" s="5" t="s">
        <v>561</v>
      </c>
      <c r="E134" s="5" t="s">
        <v>854</v>
      </c>
      <c r="F134" s="6">
        <v>45742</v>
      </c>
      <c r="G134" s="5">
        <v>50</v>
      </c>
      <c r="H134" s="5" t="s">
        <v>1025</v>
      </c>
      <c r="I134" s="8">
        <v>45748</v>
      </c>
    </row>
    <row r="135" spans="1:9">
      <c r="A135" s="7">
        <v>3</v>
      </c>
      <c r="B135" s="5" t="s">
        <v>556</v>
      </c>
      <c r="C135" s="5" t="s">
        <v>557</v>
      </c>
      <c r="D135" s="5" t="s">
        <v>155</v>
      </c>
      <c r="E135" s="5" t="s">
        <v>857</v>
      </c>
      <c r="F135" s="6">
        <v>45737</v>
      </c>
      <c r="G135" s="5">
        <v>36.299999999999997</v>
      </c>
      <c r="H135" s="5" t="s">
        <v>1025</v>
      </c>
      <c r="I135" s="8">
        <v>45748</v>
      </c>
    </row>
    <row r="136" spans="1:9">
      <c r="A136" s="7">
        <v>4</v>
      </c>
      <c r="B136" s="5" t="s">
        <v>559</v>
      </c>
      <c r="C136" s="5" t="s">
        <v>560</v>
      </c>
      <c r="D136" s="5" t="s">
        <v>561</v>
      </c>
      <c r="E136" s="5" t="s">
        <v>854</v>
      </c>
      <c r="F136" s="6">
        <v>45742</v>
      </c>
      <c r="G136" s="5">
        <v>10</v>
      </c>
      <c r="H136" s="5" t="s">
        <v>1025</v>
      </c>
      <c r="I136" s="8">
        <v>45748</v>
      </c>
    </row>
    <row r="137" spans="1:9">
      <c r="A137" s="7">
        <v>5</v>
      </c>
      <c r="B137" s="5" t="s">
        <v>858</v>
      </c>
      <c r="C137" s="5" t="s">
        <v>859</v>
      </c>
      <c r="D137" s="5" t="s">
        <v>561</v>
      </c>
      <c r="E137" s="5" t="s">
        <v>860</v>
      </c>
      <c r="F137" s="6">
        <v>45738</v>
      </c>
      <c r="G137" s="5">
        <v>5</v>
      </c>
      <c r="H137" s="5" t="s">
        <v>1025</v>
      </c>
      <c r="I137" s="8">
        <v>45748</v>
      </c>
    </row>
    <row r="138" spans="1:9">
      <c r="A138" s="7">
        <v>6</v>
      </c>
      <c r="B138" s="5" t="s">
        <v>563</v>
      </c>
      <c r="C138" s="5" t="s">
        <v>564</v>
      </c>
      <c r="D138" s="5" t="s">
        <v>155</v>
      </c>
      <c r="E138" s="5" t="s">
        <v>861</v>
      </c>
      <c r="F138" s="6">
        <v>45742</v>
      </c>
      <c r="G138" s="5">
        <v>60.1</v>
      </c>
      <c r="H138" s="5" t="s">
        <v>1025</v>
      </c>
      <c r="I138" s="8">
        <v>45748</v>
      </c>
    </row>
    <row r="139" spans="1:9">
      <c r="A139" s="7">
        <v>7</v>
      </c>
      <c r="B139" s="5" t="s">
        <v>617</v>
      </c>
      <c r="C139" s="5" t="s">
        <v>618</v>
      </c>
      <c r="D139" s="5" t="s">
        <v>561</v>
      </c>
      <c r="E139" s="5" t="s">
        <v>830</v>
      </c>
      <c r="F139" s="6">
        <v>45741</v>
      </c>
      <c r="G139" s="5">
        <v>5</v>
      </c>
      <c r="H139" s="5" t="s">
        <v>1025</v>
      </c>
      <c r="I139" s="8">
        <v>45748</v>
      </c>
    </row>
    <row r="140" spans="1:9">
      <c r="A140" s="7">
        <v>8</v>
      </c>
      <c r="B140" s="5" t="s">
        <v>862</v>
      </c>
      <c r="C140" s="5" t="s">
        <v>863</v>
      </c>
      <c r="D140" s="5" t="s">
        <v>561</v>
      </c>
      <c r="E140" s="5" t="s">
        <v>864</v>
      </c>
      <c r="F140" s="6">
        <v>45741</v>
      </c>
      <c r="G140" s="5">
        <v>5</v>
      </c>
      <c r="H140" s="5" t="s">
        <v>1025</v>
      </c>
      <c r="I140" s="8">
        <v>45748</v>
      </c>
    </row>
    <row r="141" spans="1:9">
      <c r="A141" s="7">
        <v>9</v>
      </c>
      <c r="B141" s="5" t="s">
        <v>865</v>
      </c>
      <c r="C141" s="5" t="s">
        <v>866</v>
      </c>
      <c r="D141" s="5" t="s">
        <v>561</v>
      </c>
      <c r="E141" s="5" t="s">
        <v>867</v>
      </c>
      <c r="F141" s="6">
        <v>45743</v>
      </c>
      <c r="G141" s="5">
        <v>5</v>
      </c>
      <c r="H141" s="5" t="s">
        <v>1025</v>
      </c>
      <c r="I141" s="8">
        <v>45748</v>
      </c>
    </row>
    <row r="142" spans="1:9">
      <c r="A142" s="7">
        <v>10</v>
      </c>
      <c r="B142" s="5" t="s">
        <v>868</v>
      </c>
      <c r="C142" s="5" t="s">
        <v>869</v>
      </c>
      <c r="D142" s="5" t="s">
        <v>561</v>
      </c>
      <c r="E142" s="5" t="s">
        <v>870</v>
      </c>
      <c r="F142" s="6">
        <v>45743</v>
      </c>
      <c r="G142" s="5">
        <v>5</v>
      </c>
      <c r="H142" s="5" t="s">
        <v>1025</v>
      </c>
      <c r="I142" s="8">
        <v>45748</v>
      </c>
    </row>
    <row r="143" spans="1:9">
      <c r="A143" s="7">
        <v>11</v>
      </c>
      <c r="B143" s="5" t="s">
        <v>871</v>
      </c>
      <c r="C143" s="5" t="s">
        <v>872</v>
      </c>
      <c r="D143" s="5" t="s">
        <v>612</v>
      </c>
      <c r="E143" s="5" t="s">
        <v>873</v>
      </c>
      <c r="F143" s="6">
        <v>45745</v>
      </c>
      <c r="G143" s="5">
        <v>130</v>
      </c>
      <c r="H143" s="5" t="s">
        <v>1025</v>
      </c>
      <c r="I143" s="8">
        <v>45748</v>
      </c>
    </row>
    <row r="144" spans="1:9">
      <c r="A144" s="7">
        <v>12</v>
      </c>
      <c r="B144" s="5" t="s">
        <v>874</v>
      </c>
      <c r="C144" s="5" t="s">
        <v>875</v>
      </c>
      <c r="D144" s="5" t="s">
        <v>672</v>
      </c>
      <c r="E144" s="5" t="s">
        <v>876</v>
      </c>
      <c r="F144" s="6" t="s">
        <v>877</v>
      </c>
      <c r="G144" s="5">
        <v>15</v>
      </c>
      <c r="H144" s="5" t="s">
        <v>1025</v>
      </c>
      <c r="I144" s="8">
        <v>45748</v>
      </c>
    </row>
    <row r="145" spans="1:9">
      <c r="A145" s="7">
        <v>13</v>
      </c>
      <c r="B145" s="5" t="s">
        <v>624</v>
      </c>
      <c r="C145" s="5" t="s">
        <v>625</v>
      </c>
      <c r="D145" s="5" t="s">
        <v>626</v>
      </c>
      <c r="E145" s="5" t="s">
        <v>878</v>
      </c>
      <c r="F145" s="6">
        <v>45747</v>
      </c>
      <c r="G145" s="5">
        <v>40</v>
      </c>
      <c r="H145" s="5" t="s">
        <v>1025</v>
      </c>
      <c r="I145" s="8">
        <v>45748</v>
      </c>
    </row>
    <row r="146" spans="1:9">
      <c r="A146" s="7">
        <v>14</v>
      </c>
      <c r="B146" s="5" t="s">
        <v>624</v>
      </c>
      <c r="C146" s="5" t="s">
        <v>625</v>
      </c>
      <c r="D146" s="5" t="s">
        <v>626</v>
      </c>
      <c r="E146" s="5" t="s">
        <v>879</v>
      </c>
      <c r="F146" s="6">
        <v>45741</v>
      </c>
      <c r="G146" s="5">
        <v>40</v>
      </c>
      <c r="H146" s="5" t="s">
        <v>1025</v>
      </c>
      <c r="I146" s="8">
        <v>45748</v>
      </c>
    </row>
    <row r="147" spans="1:9">
      <c r="A147" s="7">
        <v>15</v>
      </c>
      <c r="B147" s="5" t="s">
        <v>632</v>
      </c>
      <c r="C147" s="5" t="s">
        <v>880</v>
      </c>
      <c r="D147" s="5" t="s">
        <v>155</v>
      </c>
      <c r="E147" s="5" t="s">
        <v>881</v>
      </c>
      <c r="F147" s="6">
        <v>45742</v>
      </c>
      <c r="G147" s="5">
        <v>60</v>
      </c>
      <c r="H147" s="5" t="s">
        <v>1025</v>
      </c>
      <c r="I147" s="8">
        <v>45748</v>
      </c>
    </row>
    <row r="148" spans="1:9">
      <c r="A148" s="7">
        <v>16</v>
      </c>
      <c r="B148" s="5" t="s">
        <v>632</v>
      </c>
      <c r="C148" s="5" t="s">
        <v>882</v>
      </c>
      <c r="D148" s="5" t="s">
        <v>155</v>
      </c>
      <c r="E148" s="5" t="s">
        <v>883</v>
      </c>
      <c r="F148" s="6">
        <v>45741</v>
      </c>
      <c r="G148" s="5">
        <v>10.78</v>
      </c>
      <c r="H148" s="5" t="s">
        <v>1025</v>
      </c>
      <c r="I148" s="8">
        <v>45748</v>
      </c>
    </row>
    <row r="149" spans="1:9">
      <c r="A149" s="7">
        <v>17</v>
      </c>
      <c r="B149" s="5" t="s">
        <v>632</v>
      </c>
      <c r="C149" s="5" t="s">
        <v>884</v>
      </c>
      <c r="D149" s="5" t="s">
        <v>155</v>
      </c>
      <c r="E149" s="5" t="s">
        <v>885</v>
      </c>
      <c r="F149" s="6">
        <v>45742</v>
      </c>
      <c r="G149" s="5">
        <v>177.45</v>
      </c>
      <c r="H149" s="5" t="s">
        <v>1025</v>
      </c>
      <c r="I149" s="8">
        <v>45748</v>
      </c>
    </row>
    <row r="150" spans="1:9">
      <c r="A150" s="7">
        <v>18</v>
      </c>
      <c r="B150" s="5" t="s">
        <v>632</v>
      </c>
      <c r="C150" s="5" t="s">
        <v>886</v>
      </c>
      <c r="D150" s="5" t="s">
        <v>155</v>
      </c>
      <c r="E150" s="5" t="s">
        <v>887</v>
      </c>
      <c r="F150" s="6">
        <v>45743</v>
      </c>
      <c r="G150" s="5">
        <v>4.83</v>
      </c>
      <c r="H150" s="5" t="s">
        <v>1025</v>
      </c>
      <c r="I150" s="8">
        <v>45748</v>
      </c>
    </row>
    <row r="151" spans="1:9">
      <c r="A151" s="7">
        <v>19</v>
      </c>
      <c r="B151" s="5" t="s">
        <v>798</v>
      </c>
      <c r="C151" s="5" t="s">
        <v>799</v>
      </c>
      <c r="D151" s="5" t="s">
        <v>584</v>
      </c>
      <c r="E151" s="5" t="s">
        <v>888</v>
      </c>
      <c r="F151" s="6">
        <v>45742</v>
      </c>
      <c r="G151" s="5">
        <v>23.1</v>
      </c>
      <c r="H151" s="5" t="s">
        <v>1025</v>
      </c>
      <c r="I151" s="8">
        <v>45748</v>
      </c>
    </row>
    <row r="152" spans="1:9">
      <c r="A152" s="7">
        <v>20</v>
      </c>
      <c r="B152" s="5" t="s">
        <v>798</v>
      </c>
      <c r="C152" s="5" t="s">
        <v>799</v>
      </c>
      <c r="D152" s="5" t="s">
        <v>584</v>
      </c>
      <c r="E152" s="5" t="s">
        <v>606</v>
      </c>
      <c r="F152" s="6">
        <v>45741</v>
      </c>
      <c r="G152" s="5">
        <v>16.899999999999999</v>
      </c>
      <c r="H152" s="5" t="s">
        <v>1025</v>
      </c>
      <c r="I152" s="8">
        <v>45748</v>
      </c>
    </row>
    <row r="153" spans="1:9">
      <c r="A153" s="7">
        <v>21</v>
      </c>
      <c r="B153" s="5" t="s">
        <v>798</v>
      </c>
      <c r="C153" s="5" t="s">
        <v>799</v>
      </c>
      <c r="D153" s="5" t="s">
        <v>584</v>
      </c>
      <c r="E153" s="5" t="s">
        <v>606</v>
      </c>
      <c r="F153" s="6">
        <v>45736</v>
      </c>
      <c r="G153" s="5">
        <v>13.5</v>
      </c>
      <c r="H153" s="5" t="s">
        <v>1025</v>
      </c>
      <c r="I153" s="8">
        <v>45748</v>
      </c>
    </row>
    <row r="154" spans="1:9">
      <c r="A154" s="7">
        <v>22</v>
      </c>
      <c r="B154" s="5" t="s">
        <v>889</v>
      </c>
      <c r="C154" s="5" t="s">
        <v>890</v>
      </c>
      <c r="D154" s="5" t="s">
        <v>155</v>
      </c>
      <c r="E154" s="5" t="s">
        <v>891</v>
      </c>
      <c r="F154" s="6" t="s">
        <v>892</v>
      </c>
      <c r="G154" s="5">
        <v>168.2</v>
      </c>
      <c r="H154" s="5" t="s">
        <v>1025</v>
      </c>
      <c r="I154" s="8">
        <v>45748</v>
      </c>
    </row>
    <row r="155" spans="1:9">
      <c r="A155" s="7">
        <v>23</v>
      </c>
      <c r="B155" s="5" t="s">
        <v>569</v>
      </c>
      <c r="C155" s="5" t="s">
        <v>570</v>
      </c>
      <c r="D155" s="5" t="s">
        <v>155</v>
      </c>
      <c r="E155" s="5" t="s">
        <v>893</v>
      </c>
      <c r="F155" s="6">
        <v>45747</v>
      </c>
      <c r="G155" s="5">
        <v>80.400000000000006</v>
      </c>
      <c r="H155" s="5" t="s">
        <v>1025</v>
      </c>
      <c r="I155" s="8">
        <v>45748</v>
      </c>
    </row>
    <row r="156" spans="1:9">
      <c r="A156" s="7">
        <v>24</v>
      </c>
      <c r="B156" s="5" t="s">
        <v>572</v>
      </c>
      <c r="C156" s="5" t="s">
        <v>573</v>
      </c>
      <c r="D156" s="5" t="s">
        <v>155</v>
      </c>
      <c r="E156" s="5" t="s">
        <v>894</v>
      </c>
      <c r="F156" s="6" t="s">
        <v>895</v>
      </c>
      <c r="G156" s="5">
        <v>49.33</v>
      </c>
      <c r="H156" s="5" t="s">
        <v>1025</v>
      </c>
      <c r="I156" s="8">
        <v>45748</v>
      </c>
    </row>
    <row r="157" spans="1:9">
      <c r="A157" s="7">
        <v>25</v>
      </c>
      <c r="B157" s="5" t="s">
        <v>576</v>
      </c>
      <c r="C157" s="5" t="s">
        <v>577</v>
      </c>
      <c r="D157" s="5" t="s">
        <v>155</v>
      </c>
      <c r="E157" s="5" t="s">
        <v>896</v>
      </c>
      <c r="F157" s="6">
        <v>45747</v>
      </c>
      <c r="G157" s="5">
        <v>80.36</v>
      </c>
      <c r="H157" s="5" t="s">
        <v>1025</v>
      </c>
      <c r="I157" s="8">
        <v>45748</v>
      </c>
    </row>
    <row r="158" spans="1:9" ht="43.2">
      <c r="A158" s="7">
        <v>26</v>
      </c>
      <c r="B158" s="5" t="s">
        <v>579</v>
      </c>
      <c r="C158" s="5" t="s">
        <v>580</v>
      </c>
      <c r="D158" s="5" t="s">
        <v>561</v>
      </c>
      <c r="E158" s="5" t="s">
        <v>897</v>
      </c>
      <c r="F158" s="6">
        <v>45737</v>
      </c>
      <c r="G158" s="5">
        <v>10</v>
      </c>
      <c r="H158" s="5" t="s">
        <v>1025</v>
      </c>
      <c r="I158" s="8">
        <v>45748</v>
      </c>
    </row>
    <row r="159" spans="1:9">
      <c r="A159" s="7">
        <v>27</v>
      </c>
      <c r="B159" s="5" t="s">
        <v>582</v>
      </c>
      <c r="C159" s="5" t="s">
        <v>583</v>
      </c>
      <c r="D159" s="5" t="s">
        <v>584</v>
      </c>
      <c r="E159" s="5" t="s">
        <v>585</v>
      </c>
      <c r="F159" s="6">
        <v>45742</v>
      </c>
      <c r="G159" s="5">
        <v>7.18</v>
      </c>
      <c r="H159" s="5" t="s">
        <v>1025</v>
      </c>
      <c r="I159" s="8">
        <v>45748</v>
      </c>
    </row>
    <row r="160" spans="1:9">
      <c r="A160" s="7">
        <v>28</v>
      </c>
      <c r="B160" s="5" t="s">
        <v>582</v>
      </c>
      <c r="C160" s="5" t="s">
        <v>583</v>
      </c>
      <c r="D160" s="5" t="s">
        <v>584</v>
      </c>
      <c r="E160" s="5" t="s">
        <v>585</v>
      </c>
      <c r="F160" s="6">
        <v>45742</v>
      </c>
      <c r="G160" s="5">
        <v>7.65</v>
      </c>
      <c r="H160" s="5" t="s">
        <v>1025</v>
      </c>
      <c r="I160" s="8">
        <v>45748</v>
      </c>
    </row>
    <row r="161" spans="1:9">
      <c r="A161" s="7">
        <v>29</v>
      </c>
      <c r="B161" s="5" t="s">
        <v>582</v>
      </c>
      <c r="C161" s="5" t="s">
        <v>583</v>
      </c>
      <c r="D161" s="5" t="s">
        <v>584</v>
      </c>
      <c r="E161" s="5" t="s">
        <v>585</v>
      </c>
      <c r="F161" s="6">
        <v>45742</v>
      </c>
      <c r="G161" s="5">
        <v>7.05</v>
      </c>
      <c r="H161" s="5" t="s">
        <v>1025</v>
      </c>
      <c r="I161" s="8">
        <v>45748</v>
      </c>
    </row>
    <row r="162" spans="1:9">
      <c r="A162" s="7">
        <v>30</v>
      </c>
      <c r="B162" s="5" t="s">
        <v>586</v>
      </c>
      <c r="C162" s="5" t="s">
        <v>587</v>
      </c>
      <c r="D162" s="5" t="s">
        <v>155</v>
      </c>
      <c r="E162" s="5" t="s">
        <v>898</v>
      </c>
      <c r="F162" s="6">
        <v>45747</v>
      </c>
      <c r="G162" s="5">
        <v>300.5</v>
      </c>
      <c r="H162" s="5" t="s">
        <v>1025</v>
      </c>
      <c r="I162" s="8">
        <v>45748</v>
      </c>
    </row>
    <row r="163" spans="1:9">
      <c r="A163" s="7">
        <v>31</v>
      </c>
      <c r="B163" s="5" t="s">
        <v>899</v>
      </c>
      <c r="C163" s="5" t="s">
        <v>900</v>
      </c>
      <c r="D163" s="5" t="s">
        <v>584</v>
      </c>
      <c r="E163" s="5" t="s">
        <v>901</v>
      </c>
      <c r="F163" s="6">
        <v>45745</v>
      </c>
      <c r="G163" s="5">
        <v>20</v>
      </c>
      <c r="H163" s="5" t="s">
        <v>1025</v>
      </c>
      <c r="I163" s="8">
        <v>45748</v>
      </c>
    </row>
    <row r="164" spans="1:9">
      <c r="A164" s="7">
        <v>32</v>
      </c>
      <c r="B164" s="5" t="s">
        <v>902</v>
      </c>
      <c r="C164" s="5" t="s">
        <v>903</v>
      </c>
      <c r="D164" s="5" t="s">
        <v>155</v>
      </c>
      <c r="E164" s="5" t="s">
        <v>904</v>
      </c>
      <c r="F164" s="6" t="s">
        <v>905</v>
      </c>
      <c r="G164" s="5">
        <v>91.62</v>
      </c>
      <c r="H164" s="5" t="s">
        <v>1025</v>
      </c>
      <c r="I164" s="8">
        <v>45748</v>
      </c>
    </row>
    <row r="165" spans="1:9">
      <c r="A165" s="7">
        <v>33</v>
      </c>
      <c r="B165" s="5" t="s">
        <v>906</v>
      </c>
      <c r="C165" s="5" t="s">
        <v>907</v>
      </c>
      <c r="D165" s="5" t="s">
        <v>155</v>
      </c>
      <c r="E165" s="5" t="s">
        <v>908</v>
      </c>
      <c r="F165" s="6">
        <v>45747</v>
      </c>
      <c r="G165" s="5">
        <v>40.86</v>
      </c>
      <c r="H165" s="5" t="s">
        <v>1025</v>
      </c>
      <c r="I165" s="8">
        <v>45748</v>
      </c>
    </row>
    <row r="166" spans="1:9" ht="43.2">
      <c r="A166" s="7">
        <v>34</v>
      </c>
      <c r="B166" s="5" t="s">
        <v>909</v>
      </c>
      <c r="C166" s="5" t="s">
        <v>910</v>
      </c>
      <c r="D166" s="5" t="s">
        <v>561</v>
      </c>
      <c r="E166" s="5" t="s">
        <v>911</v>
      </c>
      <c r="F166" s="6" t="s">
        <v>912</v>
      </c>
      <c r="G166" s="5">
        <v>5</v>
      </c>
      <c r="H166" s="5" t="s">
        <v>1025</v>
      </c>
      <c r="I166" s="8">
        <v>45748</v>
      </c>
    </row>
    <row r="167" spans="1:9">
      <c r="A167" s="7">
        <v>35</v>
      </c>
      <c r="B167" s="5" t="s">
        <v>589</v>
      </c>
      <c r="C167" s="5" t="s">
        <v>590</v>
      </c>
      <c r="D167" s="5" t="s">
        <v>155</v>
      </c>
      <c r="E167" s="5" t="s">
        <v>913</v>
      </c>
      <c r="F167" s="6" t="s">
        <v>892</v>
      </c>
      <c r="G167" s="5">
        <v>35.049999999999997</v>
      </c>
      <c r="H167" s="5" t="s">
        <v>1025</v>
      </c>
      <c r="I167" s="8">
        <v>45748</v>
      </c>
    </row>
    <row r="168" spans="1:9" ht="28.8">
      <c r="A168" s="7">
        <v>36</v>
      </c>
      <c r="B168" s="5" t="s">
        <v>914</v>
      </c>
      <c r="C168" s="5" t="s">
        <v>915</v>
      </c>
      <c r="D168" s="5" t="s">
        <v>155</v>
      </c>
      <c r="E168" s="5" t="s">
        <v>916</v>
      </c>
      <c r="F168" s="6">
        <v>45742</v>
      </c>
      <c r="G168" s="5">
        <v>21.86</v>
      </c>
      <c r="H168" s="5" t="s">
        <v>1025</v>
      </c>
      <c r="I168" s="8">
        <v>45748</v>
      </c>
    </row>
    <row r="169" spans="1:9">
      <c r="A169" s="7">
        <v>37</v>
      </c>
      <c r="B169" s="5" t="s">
        <v>917</v>
      </c>
      <c r="C169" s="5" t="s">
        <v>918</v>
      </c>
      <c r="D169" s="5" t="s">
        <v>155</v>
      </c>
      <c r="E169" s="5" t="s">
        <v>919</v>
      </c>
      <c r="F169" s="6">
        <v>45736</v>
      </c>
      <c r="G169" s="5">
        <v>22.23</v>
      </c>
      <c r="H169" s="5" t="s">
        <v>1025</v>
      </c>
      <c r="I169" s="8">
        <v>45748</v>
      </c>
    </row>
    <row r="170" spans="1:9">
      <c r="A170" s="7">
        <v>38</v>
      </c>
      <c r="B170" s="5" t="s">
        <v>592</v>
      </c>
      <c r="C170" s="5" t="s">
        <v>593</v>
      </c>
      <c r="D170" s="5" t="s">
        <v>155</v>
      </c>
      <c r="E170" s="5" t="s">
        <v>920</v>
      </c>
      <c r="F170" s="6">
        <v>45745</v>
      </c>
      <c r="G170" s="5">
        <v>40</v>
      </c>
      <c r="H170" s="5" t="s">
        <v>1025</v>
      </c>
      <c r="I170" s="8">
        <v>45748</v>
      </c>
    </row>
    <row r="171" spans="1:9">
      <c r="A171" s="7">
        <v>39</v>
      </c>
      <c r="B171" s="5" t="s">
        <v>595</v>
      </c>
      <c r="C171" s="5" t="s">
        <v>596</v>
      </c>
      <c r="D171" s="5" t="s">
        <v>155</v>
      </c>
      <c r="E171" s="5" t="s">
        <v>887</v>
      </c>
      <c r="F171" s="6" t="s">
        <v>895</v>
      </c>
      <c r="G171" s="5">
        <v>30</v>
      </c>
      <c r="H171" s="5" t="s">
        <v>1025</v>
      </c>
      <c r="I171" s="8">
        <v>45748</v>
      </c>
    </row>
    <row r="172" spans="1:9">
      <c r="A172" s="7">
        <v>40</v>
      </c>
      <c r="B172" s="5"/>
      <c r="C172" s="5" t="s">
        <v>921</v>
      </c>
      <c r="D172" s="5" t="s">
        <v>155</v>
      </c>
      <c r="E172" s="5" t="s">
        <v>922</v>
      </c>
      <c r="F172" s="6">
        <v>45740</v>
      </c>
      <c r="G172" s="5">
        <v>275.85000000000002</v>
      </c>
      <c r="H172" s="5" t="s">
        <v>1025</v>
      </c>
      <c r="I172" s="8">
        <v>45748</v>
      </c>
    </row>
    <row r="173" spans="1:9">
      <c r="A173" s="7">
        <v>41</v>
      </c>
      <c r="B173" s="5"/>
      <c r="C173" s="5" t="s">
        <v>923</v>
      </c>
      <c r="D173" s="5" t="s">
        <v>155</v>
      </c>
      <c r="E173" s="5" t="s">
        <v>924</v>
      </c>
      <c r="F173" s="6">
        <v>45740</v>
      </c>
      <c r="G173" s="5">
        <v>10.16</v>
      </c>
      <c r="H173" s="5" t="s">
        <v>1025</v>
      </c>
      <c r="I173" s="8">
        <v>45748</v>
      </c>
    </row>
    <row r="174" spans="1:9">
      <c r="A174" s="7">
        <v>42</v>
      </c>
      <c r="B174" s="5"/>
      <c r="C174" s="5" t="s">
        <v>925</v>
      </c>
      <c r="D174" s="5" t="s">
        <v>155</v>
      </c>
      <c r="E174" s="5" t="s">
        <v>926</v>
      </c>
      <c r="F174" s="6">
        <v>45740</v>
      </c>
      <c r="G174" s="5">
        <v>10</v>
      </c>
      <c r="H174" s="5" t="s">
        <v>1025</v>
      </c>
      <c r="I174" s="8">
        <v>45748</v>
      </c>
    </row>
    <row r="175" spans="1:9">
      <c r="A175" s="7">
        <v>43</v>
      </c>
      <c r="B175" s="5"/>
      <c r="C175" s="5" t="s">
        <v>927</v>
      </c>
      <c r="D175" s="5" t="s">
        <v>155</v>
      </c>
      <c r="E175" s="5" t="s">
        <v>928</v>
      </c>
      <c r="F175" s="6">
        <v>45740</v>
      </c>
      <c r="G175" s="5">
        <v>10.119999999999999</v>
      </c>
      <c r="H175" s="5" t="s">
        <v>1025</v>
      </c>
      <c r="I175" s="8">
        <v>45748</v>
      </c>
    </row>
    <row r="176" spans="1:9" ht="43.2">
      <c r="A176" s="7">
        <v>44</v>
      </c>
      <c r="B176" s="5" t="s">
        <v>929</v>
      </c>
      <c r="C176" s="5" t="s">
        <v>930</v>
      </c>
      <c r="D176" s="5" t="s">
        <v>672</v>
      </c>
      <c r="E176" s="5" t="s">
        <v>931</v>
      </c>
      <c r="F176" s="6">
        <v>45742</v>
      </c>
      <c r="G176" s="5">
        <v>10</v>
      </c>
      <c r="H176" s="5" t="s">
        <v>1025</v>
      </c>
      <c r="I176" s="8">
        <v>45748</v>
      </c>
    </row>
    <row r="177" spans="1:9">
      <c r="A177" s="7">
        <v>45</v>
      </c>
      <c r="B177" s="5" t="s">
        <v>932</v>
      </c>
      <c r="C177" s="5" t="s">
        <v>933</v>
      </c>
      <c r="D177" s="5" t="s">
        <v>561</v>
      </c>
      <c r="E177" s="5" t="s">
        <v>934</v>
      </c>
      <c r="F177" s="6">
        <v>45747</v>
      </c>
      <c r="G177" s="5">
        <v>10</v>
      </c>
      <c r="H177" s="5" t="s">
        <v>1025</v>
      </c>
      <c r="I177" s="8">
        <v>45748</v>
      </c>
    </row>
    <row r="178" spans="1:9">
      <c r="A178" s="7">
        <v>46</v>
      </c>
      <c r="B178" s="5" t="s">
        <v>645</v>
      </c>
      <c r="C178" s="5" t="s">
        <v>646</v>
      </c>
      <c r="D178" s="5" t="s">
        <v>612</v>
      </c>
      <c r="E178" s="5" t="s">
        <v>935</v>
      </c>
      <c r="F178" s="6">
        <v>45741</v>
      </c>
      <c r="G178" s="5">
        <v>5</v>
      </c>
      <c r="H178" s="5" t="s">
        <v>1025</v>
      </c>
      <c r="I178" s="8">
        <v>45748</v>
      </c>
    </row>
    <row r="179" spans="1:9">
      <c r="A179" s="7">
        <v>47</v>
      </c>
      <c r="B179" s="5" t="s">
        <v>936</v>
      </c>
      <c r="C179" s="5" t="s">
        <v>937</v>
      </c>
      <c r="D179" s="5" t="s">
        <v>561</v>
      </c>
      <c r="E179" s="5" t="s">
        <v>867</v>
      </c>
      <c r="F179" s="6">
        <v>45743</v>
      </c>
      <c r="G179" s="5">
        <v>20</v>
      </c>
      <c r="H179" s="5" t="s">
        <v>1025</v>
      </c>
      <c r="I179" s="8">
        <v>45748</v>
      </c>
    </row>
    <row r="180" spans="1:9">
      <c r="A180" s="7">
        <v>48</v>
      </c>
      <c r="B180" s="5" t="s">
        <v>938</v>
      </c>
      <c r="C180" s="5" t="s">
        <v>939</v>
      </c>
      <c r="D180" s="5" t="s">
        <v>561</v>
      </c>
      <c r="E180" s="5" t="s">
        <v>940</v>
      </c>
      <c r="F180" s="6">
        <v>45745</v>
      </c>
      <c r="G180" s="5">
        <v>10</v>
      </c>
      <c r="H180" s="5" t="s">
        <v>1025</v>
      </c>
      <c r="I180" s="8">
        <v>45748</v>
      </c>
    </row>
    <row r="181" spans="1:9">
      <c r="A181" s="7">
        <v>49</v>
      </c>
      <c r="B181" s="5" t="s">
        <v>599</v>
      </c>
      <c r="C181" s="5" t="s">
        <v>600</v>
      </c>
      <c r="D181" s="5" t="s">
        <v>561</v>
      </c>
      <c r="E181" s="5" t="s">
        <v>854</v>
      </c>
      <c r="F181" s="6">
        <v>45742</v>
      </c>
      <c r="G181" s="5">
        <v>10</v>
      </c>
      <c r="H181" s="5" t="s">
        <v>1025</v>
      </c>
      <c r="I181" s="8">
        <v>45748</v>
      </c>
    </row>
    <row r="182" spans="1:9">
      <c r="A182" s="7">
        <v>50</v>
      </c>
      <c r="B182" s="5" t="s">
        <v>941</v>
      </c>
      <c r="C182" s="5" t="s">
        <v>942</v>
      </c>
      <c r="D182" s="5" t="s">
        <v>155</v>
      </c>
      <c r="E182" s="5" t="s">
        <v>943</v>
      </c>
      <c r="F182" s="6" t="s">
        <v>944</v>
      </c>
      <c r="G182" s="5">
        <v>40.229999999999997</v>
      </c>
      <c r="H182" s="5" t="s">
        <v>1025</v>
      </c>
      <c r="I182" s="8">
        <v>45748</v>
      </c>
    </row>
    <row r="183" spans="1:9">
      <c r="A183" s="7">
        <v>51</v>
      </c>
      <c r="B183" s="5" t="s">
        <v>648</v>
      </c>
      <c r="C183" s="5" t="s">
        <v>649</v>
      </c>
      <c r="D183" s="5" t="s">
        <v>626</v>
      </c>
      <c r="E183" s="5" t="s">
        <v>945</v>
      </c>
      <c r="F183" s="6">
        <v>45747</v>
      </c>
      <c r="G183" s="5">
        <v>10</v>
      </c>
      <c r="H183" s="5" t="s">
        <v>1025</v>
      </c>
      <c r="I183" s="8">
        <v>45748</v>
      </c>
    </row>
    <row r="184" spans="1:9">
      <c r="A184" s="7">
        <v>52</v>
      </c>
      <c r="B184" s="5" t="s">
        <v>648</v>
      </c>
      <c r="C184" s="5" t="s">
        <v>649</v>
      </c>
      <c r="D184" s="5" t="s">
        <v>626</v>
      </c>
      <c r="E184" s="5" t="s">
        <v>946</v>
      </c>
      <c r="F184" s="6">
        <v>45741</v>
      </c>
      <c r="G184" s="5">
        <v>10</v>
      </c>
      <c r="H184" s="5" t="s">
        <v>1025</v>
      </c>
      <c r="I184" s="8">
        <v>45748</v>
      </c>
    </row>
    <row r="185" spans="1:9">
      <c r="A185" s="7">
        <v>53</v>
      </c>
      <c r="B185" s="5" t="s">
        <v>947</v>
      </c>
      <c r="C185" s="5" t="s">
        <v>948</v>
      </c>
      <c r="D185" s="5" t="s">
        <v>155</v>
      </c>
      <c r="E185" s="5" t="s">
        <v>949</v>
      </c>
      <c r="F185" s="6" t="s">
        <v>892</v>
      </c>
      <c r="G185" s="5">
        <v>22.86</v>
      </c>
      <c r="H185" s="5" t="s">
        <v>1025</v>
      </c>
      <c r="I185" s="8">
        <v>45748</v>
      </c>
    </row>
    <row r="186" spans="1:9">
      <c r="A186" s="7">
        <v>54</v>
      </c>
      <c r="B186" s="5" t="s">
        <v>950</v>
      </c>
      <c r="C186" s="5" t="s">
        <v>951</v>
      </c>
      <c r="D186" s="5" t="s">
        <v>612</v>
      </c>
      <c r="E186" s="5" t="s">
        <v>952</v>
      </c>
      <c r="F186" s="6" t="s">
        <v>953</v>
      </c>
      <c r="G186" s="5">
        <v>10</v>
      </c>
      <c r="H186" s="5" t="s">
        <v>1025</v>
      </c>
      <c r="I186" s="8">
        <v>45748</v>
      </c>
    </row>
    <row r="187" spans="1:9">
      <c r="A187" s="7">
        <v>55</v>
      </c>
      <c r="B187" s="5" t="s">
        <v>651</v>
      </c>
      <c r="C187" s="5" t="s">
        <v>652</v>
      </c>
      <c r="D187" s="5" t="s">
        <v>612</v>
      </c>
      <c r="E187" s="5" t="s">
        <v>954</v>
      </c>
      <c r="F187" s="6">
        <v>45741</v>
      </c>
      <c r="G187" s="5">
        <v>20</v>
      </c>
      <c r="H187" s="5" t="s">
        <v>1025</v>
      </c>
      <c r="I187" s="8">
        <v>45748</v>
      </c>
    </row>
    <row r="188" spans="1:9" ht="28.8">
      <c r="A188" s="7">
        <v>56</v>
      </c>
      <c r="B188" s="5" t="s">
        <v>654</v>
      </c>
      <c r="C188" s="5" t="s">
        <v>655</v>
      </c>
      <c r="D188" s="5" t="s">
        <v>626</v>
      </c>
      <c r="E188" s="5" t="s">
        <v>955</v>
      </c>
      <c r="F188" s="6">
        <v>45747</v>
      </c>
      <c r="G188" s="5">
        <v>20</v>
      </c>
      <c r="H188" s="5" t="s">
        <v>1025</v>
      </c>
      <c r="I188" s="8">
        <v>45748</v>
      </c>
    </row>
    <row r="189" spans="1:9" ht="28.8">
      <c r="A189" s="7">
        <v>57</v>
      </c>
      <c r="B189" s="5" t="s">
        <v>654</v>
      </c>
      <c r="C189" s="5" t="s">
        <v>655</v>
      </c>
      <c r="D189" s="5" t="s">
        <v>626</v>
      </c>
      <c r="E189" s="5" t="s">
        <v>956</v>
      </c>
      <c r="F189" s="6">
        <v>45743</v>
      </c>
      <c r="G189" s="5">
        <v>20</v>
      </c>
      <c r="H189" s="5" t="s">
        <v>1025</v>
      </c>
      <c r="I189" s="8">
        <v>45748</v>
      </c>
    </row>
    <row r="190" spans="1:9" ht="43.2">
      <c r="A190" s="7">
        <v>58</v>
      </c>
      <c r="B190" s="5" t="s">
        <v>660</v>
      </c>
      <c r="C190" s="5" t="s">
        <v>661</v>
      </c>
      <c r="D190" s="5" t="s">
        <v>561</v>
      </c>
      <c r="E190" s="5" t="s">
        <v>957</v>
      </c>
      <c r="F190" s="6" t="s">
        <v>944</v>
      </c>
      <c r="G190" s="5">
        <v>10</v>
      </c>
      <c r="H190" s="5" t="s">
        <v>1025</v>
      </c>
      <c r="I190" s="8">
        <v>45748</v>
      </c>
    </row>
    <row r="191" spans="1:9">
      <c r="A191" s="7">
        <v>59</v>
      </c>
      <c r="B191" s="5" t="s">
        <v>958</v>
      </c>
      <c r="C191" s="5" t="s">
        <v>959</v>
      </c>
      <c r="D191" s="5" t="s">
        <v>155</v>
      </c>
      <c r="E191" s="5" t="s">
        <v>960</v>
      </c>
      <c r="F191" s="6">
        <v>45736</v>
      </c>
      <c r="G191" s="5">
        <v>20.14</v>
      </c>
      <c r="H191" s="5" t="s">
        <v>1025</v>
      </c>
      <c r="I191" s="8">
        <v>45748</v>
      </c>
    </row>
    <row r="192" spans="1:9">
      <c r="A192" s="7">
        <v>60</v>
      </c>
      <c r="B192" s="5" t="s">
        <v>601</v>
      </c>
      <c r="C192" s="5" t="s">
        <v>602</v>
      </c>
      <c r="D192" s="5" t="s">
        <v>155</v>
      </c>
      <c r="E192" s="5" t="s">
        <v>961</v>
      </c>
      <c r="F192" s="6" t="s">
        <v>877</v>
      </c>
      <c r="G192" s="5">
        <v>2.5299999999999998</v>
      </c>
      <c r="H192" s="5" t="s">
        <v>1025</v>
      </c>
      <c r="I192" s="8">
        <v>45748</v>
      </c>
    </row>
    <row r="193" spans="1:9">
      <c r="A193" s="7">
        <v>61</v>
      </c>
      <c r="B193" s="5" t="s">
        <v>601</v>
      </c>
      <c r="C193" s="5" t="s">
        <v>602</v>
      </c>
      <c r="D193" s="5" t="s">
        <v>155</v>
      </c>
      <c r="E193" s="5" t="s">
        <v>962</v>
      </c>
      <c r="F193" s="6" t="s">
        <v>963</v>
      </c>
      <c r="G193" s="5">
        <v>2.5499999999999998</v>
      </c>
      <c r="H193" s="5" t="s">
        <v>1025</v>
      </c>
      <c r="I193" s="8">
        <v>45748</v>
      </c>
    </row>
    <row r="194" spans="1:9">
      <c r="A194" s="7">
        <v>62</v>
      </c>
      <c r="B194" s="5" t="s">
        <v>964</v>
      </c>
      <c r="C194" s="5" t="s">
        <v>965</v>
      </c>
      <c r="D194" s="5" t="s">
        <v>155</v>
      </c>
      <c r="E194" s="5" t="s">
        <v>966</v>
      </c>
      <c r="F194" s="6" t="s">
        <v>895</v>
      </c>
      <c r="G194" s="5">
        <v>40.15</v>
      </c>
      <c r="H194" s="5" t="s">
        <v>1025</v>
      </c>
      <c r="I194" s="8">
        <v>45748</v>
      </c>
    </row>
    <row r="195" spans="1:9">
      <c r="A195" s="7">
        <v>63</v>
      </c>
      <c r="B195" s="5" t="s">
        <v>967</v>
      </c>
      <c r="C195" s="5" t="s">
        <v>968</v>
      </c>
      <c r="D195" s="5" t="s">
        <v>155</v>
      </c>
      <c r="E195" s="5" t="s">
        <v>969</v>
      </c>
      <c r="F195" s="6">
        <v>45744</v>
      </c>
      <c r="G195" s="5">
        <v>167.46</v>
      </c>
      <c r="H195" s="5" t="s">
        <v>1025</v>
      </c>
      <c r="I195" s="8">
        <v>45748</v>
      </c>
    </row>
    <row r="196" spans="1:9">
      <c r="A196" s="7">
        <v>64</v>
      </c>
      <c r="B196" s="5" t="s">
        <v>667</v>
      </c>
      <c r="C196" s="5" t="s">
        <v>668</v>
      </c>
      <c r="D196" s="5" t="s">
        <v>626</v>
      </c>
      <c r="E196" s="5" t="s">
        <v>970</v>
      </c>
      <c r="F196" s="6">
        <v>45747</v>
      </c>
      <c r="G196" s="5">
        <v>10</v>
      </c>
      <c r="H196" s="5" t="s">
        <v>1025</v>
      </c>
      <c r="I196" s="8">
        <v>45748</v>
      </c>
    </row>
    <row r="197" spans="1:9">
      <c r="A197" s="7">
        <v>65</v>
      </c>
      <c r="B197" s="5" t="s">
        <v>667</v>
      </c>
      <c r="C197" s="5" t="s">
        <v>668</v>
      </c>
      <c r="D197" s="5" t="s">
        <v>626</v>
      </c>
      <c r="E197" s="5" t="s">
        <v>971</v>
      </c>
      <c r="F197" s="6">
        <v>45741</v>
      </c>
      <c r="G197" s="5">
        <v>10</v>
      </c>
      <c r="H197" s="5" t="s">
        <v>1025</v>
      </c>
      <c r="I197" s="8">
        <v>45748</v>
      </c>
    </row>
    <row r="198" spans="1:9">
      <c r="A198" s="7">
        <v>66</v>
      </c>
      <c r="B198" s="5" t="s">
        <v>972</v>
      </c>
      <c r="C198" s="5" t="s">
        <v>973</v>
      </c>
      <c r="D198" s="5" t="s">
        <v>155</v>
      </c>
      <c r="E198" s="5" t="s">
        <v>974</v>
      </c>
      <c r="F198" s="6">
        <v>45740</v>
      </c>
      <c r="G198" s="5">
        <v>5</v>
      </c>
      <c r="H198" s="5" t="s">
        <v>1025</v>
      </c>
      <c r="I198" s="8">
        <v>45748</v>
      </c>
    </row>
    <row r="199" spans="1:9">
      <c r="A199" s="7">
        <v>67</v>
      </c>
      <c r="B199" s="5" t="s">
        <v>972</v>
      </c>
      <c r="C199" s="5" t="s">
        <v>973</v>
      </c>
      <c r="D199" s="5" t="s">
        <v>155</v>
      </c>
      <c r="E199" s="5" t="s">
        <v>975</v>
      </c>
      <c r="F199" s="6">
        <v>45740</v>
      </c>
      <c r="G199" s="5">
        <v>5</v>
      </c>
      <c r="H199" s="5" t="s">
        <v>1025</v>
      </c>
      <c r="I199" s="8">
        <v>45748</v>
      </c>
    </row>
    <row r="200" spans="1:9">
      <c r="A200" s="7">
        <v>68</v>
      </c>
      <c r="B200" s="5" t="s">
        <v>976</v>
      </c>
      <c r="C200" s="5" t="s">
        <v>977</v>
      </c>
      <c r="D200" s="5" t="s">
        <v>584</v>
      </c>
      <c r="E200" s="5" t="s">
        <v>888</v>
      </c>
      <c r="F200" s="6">
        <v>45747</v>
      </c>
      <c r="G200" s="5">
        <v>15.3</v>
      </c>
      <c r="H200" s="5" t="s">
        <v>1025</v>
      </c>
      <c r="I200" s="8">
        <v>45748</v>
      </c>
    </row>
    <row r="201" spans="1:9">
      <c r="A201" s="7">
        <v>69</v>
      </c>
      <c r="B201" s="5" t="s">
        <v>674</v>
      </c>
      <c r="C201" s="5" t="s">
        <v>675</v>
      </c>
      <c r="D201" s="5" t="s">
        <v>584</v>
      </c>
      <c r="E201" s="5" t="s">
        <v>676</v>
      </c>
      <c r="F201" s="6">
        <v>45737</v>
      </c>
      <c r="G201" s="5">
        <v>4</v>
      </c>
      <c r="H201" s="5" t="s">
        <v>1025</v>
      </c>
      <c r="I201" s="8">
        <v>45748</v>
      </c>
    </row>
    <row r="202" spans="1:9">
      <c r="A202" s="7">
        <v>70</v>
      </c>
      <c r="B202" s="5" t="s">
        <v>604</v>
      </c>
      <c r="C202" s="5" t="s">
        <v>978</v>
      </c>
      <c r="D202" s="5" t="s">
        <v>584</v>
      </c>
      <c r="E202" s="5" t="s">
        <v>606</v>
      </c>
      <c r="F202" s="6">
        <v>45747</v>
      </c>
      <c r="G202" s="5">
        <v>10</v>
      </c>
      <c r="H202" s="5" t="s">
        <v>1025</v>
      </c>
      <c r="I202" s="8">
        <v>45748</v>
      </c>
    </row>
    <row r="203" spans="1:9">
      <c r="A203" s="7">
        <v>71</v>
      </c>
      <c r="B203" s="5" t="s">
        <v>979</v>
      </c>
      <c r="C203" s="5" t="s">
        <v>980</v>
      </c>
      <c r="D203" s="5" t="s">
        <v>584</v>
      </c>
      <c r="E203" s="5" t="s">
        <v>606</v>
      </c>
      <c r="F203" s="6">
        <v>45736</v>
      </c>
      <c r="G203" s="5">
        <v>10</v>
      </c>
      <c r="H203" s="5" t="s">
        <v>1025</v>
      </c>
      <c r="I203" s="8">
        <v>45748</v>
      </c>
    </row>
    <row r="204" spans="1:9">
      <c r="A204" s="7">
        <v>72</v>
      </c>
      <c r="B204" s="5" t="s">
        <v>981</v>
      </c>
      <c r="C204" s="5" t="s">
        <v>982</v>
      </c>
      <c r="D204" s="5" t="s">
        <v>672</v>
      </c>
      <c r="E204" s="5" t="s">
        <v>983</v>
      </c>
      <c r="F204" s="6">
        <v>45746</v>
      </c>
      <c r="G204" s="5">
        <v>10</v>
      </c>
      <c r="H204" s="5" t="s">
        <v>1025</v>
      </c>
      <c r="I204" s="8">
        <v>45748</v>
      </c>
    </row>
    <row r="205" spans="1:9">
      <c r="A205" s="7">
        <v>73</v>
      </c>
      <c r="B205" s="5" t="s">
        <v>984</v>
      </c>
      <c r="C205" s="5" t="s">
        <v>985</v>
      </c>
      <c r="D205" s="5" t="s">
        <v>672</v>
      </c>
      <c r="E205" s="5" t="s">
        <v>986</v>
      </c>
      <c r="F205" s="6">
        <v>45746</v>
      </c>
      <c r="G205" s="5">
        <v>10</v>
      </c>
      <c r="H205" s="5" t="s">
        <v>1025</v>
      </c>
      <c r="I205" s="8">
        <v>45748</v>
      </c>
    </row>
    <row r="206" spans="1:9">
      <c r="A206" s="7">
        <v>74</v>
      </c>
      <c r="B206" s="5" t="s">
        <v>987</v>
      </c>
      <c r="C206" s="5" t="s">
        <v>988</v>
      </c>
      <c r="D206" s="5" t="s">
        <v>612</v>
      </c>
      <c r="E206" s="5" t="s">
        <v>989</v>
      </c>
      <c r="F206" s="6">
        <v>45746</v>
      </c>
      <c r="G206" s="5">
        <v>10</v>
      </c>
      <c r="H206" s="5" t="s">
        <v>1025</v>
      </c>
      <c r="I206" s="8">
        <v>45748</v>
      </c>
    </row>
    <row r="207" spans="1:9">
      <c r="A207" s="7">
        <v>75</v>
      </c>
      <c r="B207" s="5" t="s">
        <v>784</v>
      </c>
      <c r="C207" s="5" t="s">
        <v>745</v>
      </c>
      <c r="D207" s="5" t="s">
        <v>584</v>
      </c>
      <c r="E207" s="5" t="s">
        <v>888</v>
      </c>
      <c r="F207" s="6">
        <v>45741</v>
      </c>
      <c r="G207" s="5">
        <v>1.4</v>
      </c>
      <c r="H207" s="5" t="s">
        <v>1025</v>
      </c>
      <c r="I207" s="8">
        <v>45748</v>
      </c>
    </row>
    <row r="208" spans="1:9">
      <c r="A208" s="7">
        <v>76</v>
      </c>
      <c r="B208" s="5" t="s">
        <v>990</v>
      </c>
      <c r="C208" s="5" t="s">
        <v>991</v>
      </c>
      <c r="D208" s="5" t="s">
        <v>672</v>
      </c>
      <c r="E208" s="5" t="s">
        <v>992</v>
      </c>
      <c r="F208" s="6">
        <v>45746</v>
      </c>
      <c r="G208" s="5">
        <v>10</v>
      </c>
      <c r="H208" s="5" t="s">
        <v>1025</v>
      </c>
      <c r="I208" s="8">
        <v>45748</v>
      </c>
    </row>
    <row r="209" spans="1:9">
      <c r="A209" s="7">
        <v>77</v>
      </c>
      <c r="B209" s="5" t="s">
        <v>680</v>
      </c>
      <c r="C209" s="5" t="s">
        <v>681</v>
      </c>
      <c r="D209" s="5" t="s">
        <v>612</v>
      </c>
      <c r="E209" s="5" t="s">
        <v>993</v>
      </c>
      <c r="F209" s="6">
        <v>45747</v>
      </c>
      <c r="G209" s="5">
        <v>20</v>
      </c>
      <c r="H209" s="5" t="s">
        <v>1025</v>
      </c>
      <c r="I209" s="8">
        <v>45748</v>
      </c>
    </row>
    <row r="210" spans="1:9">
      <c r="A210" s="7">
        <v>78</v>
      </c>
      <c r="B210" s="5">
        <v>15716431</v>
      </c>
      <c r="C210" s="5" t="s">
        <v>994</v>
      </c>
      <c r="D210" s="5" t="s">
        <v>672</v>
      </c>
      <c r="E210" s="5" t="s">
        <v>995</v>
      </c>
      <c r="F210" s="6">
        <v>45740</v>
      </c>
      <c r="G210" s="5">
        <v>4</v>
      </c>
      <c r="H210" s="5" t="s">
        <v>1025</v>
      </c>
      <c r="I210" s="8">
        <v>45748</v>
      </c>
    </row>
    <row r="211" spans="1:9">
      <c r="A211" s="7">
        <v>79</v>
      </c>
      <c r="B211" s="5" t="s">
        <v>996</v>
      </c>
      <c r="C211" s="5" t="s">
        <v>997</v>
      </c>
      <c r="D211" s="5" t="s">
        <v>584</v>
      </c>
      <c r="E211" s="5" t="s">
        <v>609</v>
      </c>
      <c r="F211" s="6">
        <v>45741</v>
      </c>
      <c r="G211" s="5">
        <v>0.95</v>
      </c>
      <c r="H211" s="5" t="s">
        <v>1025</v>
      </c>
      <c r="I211" s="8">
        <v>45748</v>
      </c>
    </row>
    <row r="212" spans="1:9">
      <c r="A212" s="7">
        <v>80</v>
      </c>
      <c r="B212" s="5" t="s">
        <v>984</v>
      </c>
      <c r="C212" s="5" t="s">
        <v>998</v>
      </c>
      <c r="D212" s="5" t="s">
        <v>672</v>
      </c>
      <c r="E212" s="5" t="s">
        <v>999</v>
      </c>
      <c r="F212" s="6">
        <v>45746</v>
      </c>
      <c r="G212" s="5">
        <v>10</v>
      </c>
      <c r="H212" s="5" t="s">
        <v>1025</v>
      </c>
      <c r="I212" s="8">
        <v>45748</v>
      </c>
    </row>
    <row r="213" spans="1:9">
      <c r="A213" s="7">
        <v>81</v>
      </c>
      <c r="B213" s="5" t="s">
        <v>1000</v>
      </c>
      <c r="C213" s="5" t="s">
        <v>1001</v>
      </c>
      <c r="D213" s="5" t="s">
        <v>672</v>
      </c>
      <c r="E213" s="5" t="s">
        <v>1002</v>
      </c>
      <c r="F213" s="6">
        <v>45746</v>
      </c>
      <c r="G213" s="5">
        <v>15</v>
      </c>
      <c r="H213" s="5" t="s">
        <v>1025</v>
      </c>
      <c r="I213" s="8">
        <v>45748</v>
      </c>
    </row>
    <row r="214" spans="1:9">
      <c r="A214" s="7">
        <v>82</v>
      </c>
      <c r="B214" s="5" t="s">
        <v>1003</v>
      </c>
      <c r="C214" s="5" t="s">
        <v>1004</v>
      </c>
      <c r="D214" s="5" t="s">
        <v>612</v>
      </c>
      <c r="E214" s="5" t="s">
        <v>1005</v>
      </c>
      <c r="F214" s="6">
        <v>45747</v>
      </c>
      <c r="G214" s="5">
        <v>5</v>
      </c>
      <c r="H214" s="5" t="s">
        <v>1025</v>
      </c>
      <c r="I214" s="8">
        <v>45748</v>
      </c>
    </row>
    <row r="215" spans="1:9" ht="43.2">
      <c r="A215" s="7">
        <v>83</v>
      </c>
      <c r="B215" s="5" t="s">
        <v>1006</v>
      </c>
      <c r="C215" s="5" t="s">
        <v>1007</v>
      </c>
      <c r="D215" s="5" t="s">
        <v>561</v>
      </c>
      <c r="E215" s="5" t="s">
        <v>911</v>
      </c>
      <c r="F215" s="6" t="s">
        <v>912</v>
      </c>
      <c r="G215" s="5">
        <v>5</v>
      </c>
      <c r="H215" s="5" t="s">
        <v>1025</v>
      </c>
      <c r="I215" s="8">
        <v>45748</v>
      </c>
    </row>
    <row r="216" spans="1:9">
      <c r="A216" s="7">
        <v>84</v>
      </c>
      <c r="B216" s="5" t="s">
        <v>847</v>
      </c>
      <c r="C216" s="5" t="s">
        <v>848</v>
      </c>
      <c r="D216" s="5" t="s">
        <v>155</v>
      </c>
      <c r="E216" s="5" t="s">
        <v>1008</v>
      </c>
      <c r="F216" s="6" t="s">
        <v>1009</v>
      </c>
      <c r="G216" s="5">
        <v>5</v>
      </c>
      <c r="H216" s="5" t="s">
        <v>1025</v>
      </c>
      <c r="I216" s="8">
        <v>45748</v>
      </c>
    </row>
    <row r="217" spans="1:9">
      <c r="A217" s="7">
        <v>85</v>
      </c>
      <c r="B217" s="5" t="s">
        <v>614</v>
      </c>
      <c r="C217" s="5" t="s">
        <v>615</v>
      </c>
      <c r="D217" s="5" t="s">
        <v>155</v>
      </c>
      <c r="E217" s="5" t="s">
        <v>1010</v>
      </c>
      <c r="F217" s="6">
        <v>45743</v>
      </c>
      <c r="G217" s="5">
        <v>20.03</v>
      </c>
      <c r="H217" s="5" t="s">
        <v>1025</v>
      </c>
      <c r="I217" s="8">
        <v>45748</v>
      </c>
    </row>
    <row r="218" spans="1:9" ht="43.2">
      <c r="A218" s="7">
        <v>86</v>
      </c>
      <c r="B218" s="5" t="s">
        <v>686</v>
      </c>
      <c r="C218" s="5" t="s">
        <v>687</v>
      </c>
      <c r="D218" s="5" t="s">
        <v>561</v>
      </c>
      <c r="E218" s="5" t="s">
        <v>957</v>
      </c>
      <c r="F218" s="6">
        <v>45742</v>
      </c>
      <c r="G218" s="5">
        <v>71</v>
      </c>
      <c r="H218" s="5" t="s">
        <v>1025</v>
      </c>
      <c r="I218" s="8">
        <v>45748</v>
      </c>
    </row>
    <row r="219" spans="1:9">
      <c r="A219" s="7">
        <v>87</v>
      </c>
      <c r="B219" s="5" t="s">
        <v>1011</v>
      </c>
      <c r="C219" s="5" t="s">
        <v>1012</v>
      </c>
      <c r="D219" s="5" t="s">
        <v>155</v>
      </c>
      <c r="E219" s="5" t="s">
        <v>1013</v>
      </c>
      <c r="F219" s="6">
        <v>45740</v>
      </c>
      <c r="G219" s="5">
        <v>10</v>
      </c>
      <c r="H219" s="5" t="s">
        <v>1025</v>
      </c>
      <c r="I219" s="8">
        <v>45748</v>
      </c>
    </row>
    <row r="220" spans="1:9">
      <c r="A220" s="7">
        <v>88</v>
      </c>
      <c r="B220" s="5" t="s">
        <v>789</v>
      </c>
      <c r="C220" s="5" t="s">
        <v>759</v>
      </c>
      <c r="D220" s="5" t="s">
        <v>155</v>
      </c>
      <c r="E220" s="5" t="s">
        <v>1014</v>
      </c>
      <c r="F220" s="6" t="s">
        <v>1009</v>
      </c>
      <c r="G220" s="5">
        <v>10.16</v>
      </c>
      <c r="H220" s="5" t="s">
        <v>1025</v>
      </c>
      <c r="I220" s="8">
        <v>45748</v>
      </c>
    </row>
    <row r="221" spans="1:9">
      <c r="A221" s="7">
        <v>89</v>
      </c>
      <c r="B221" s="5" t="s">
        <v>1015</v>
      </c>
      <c r="C221" s="5" t="s">
        <v>1016</v>
      </c>
      <c r="D221" s="5" t="s">
        <v>612</v>
      </c>
      <c r="E221" s="5" t="s">
        <v>1017</v>
      </c>
      <c r="F221" s="6">
        <v>45739</v>
      </c>
      <c r="G221" s="5">
        <v>5</v>
      </c>
      <c r="H221" s="5" t="s">
        <v>1025</v>
      </c>
      <c r="I221" s="8">
        <v>45748</v>
      </c>
    </row>
    <row r="222" spans="1:9">
      <c r="A222" s="7">
        <v>90</v>
      </c>
      <c r="B222" s="5" t="s">
        <v>1018</v>
      </c>
      <c r="C222" s="5" t="s">
        <v>1019</v>
      </c>
      <c r="D222" s="5" t="s">
        <v>155</v>
      </c>
      <c r="E222" s="5" t="s">
        <v>1020</v>
      </c>
      <c r="F222" s="6" t="s">
        <v>1021</v>
      </c>
      <c r="G222" s="5">
        <v>20</v>
      </c>
      <c r="H222" s="5" t="s">
        <v>1025</v>
      </c>
      <c r="I222" s="8">
        <v>45748</v>
      </c>
    </row>
    <row r="223" spans="1:9" ht="28.8">
      <c r="A223" s="9">
        <v>91</v>
      </c>
      <c r="B223" s="10" t="s">
        <v>1022</v>
      </c>
      <c r="C223" s="10" t="s">
        <v>1023</v>
      </c>
      <c r="D223" s="10" t="s">
        <v>155</v>
      </c>
      <c r="E223" s="10" t="s">
        <v>1024</v>
      </c>
      <c r="F223" s="11">
        <v>45742</v>
      </c>
      <c r="G223" s="10">
        <v>21.19</v>
      </c>
      <c r="H223" s="5" t="s">
        <v>1025</v>
      </c>
      <c r="I223" s="12">
        <v>45748</v>
      </c>
    </row>
    <row r="224" spans="1:9">
      <c r="A224" s="9"/>
      <c r="B224" s="10"/>
      <c r="C224" s="10"/>
      <c r="D224" s="10"/>
      <c r="E224" s="10"/>
      <c r="F224" s="11"/>
      <c r="G224" s="10">
        <f>SUBTOTAL(109,Tabla2[MONTO ARRIME PESO BRUTO])</f>
        <v>2885.3300000000004</v>
      </c>
      <c r="H224" s="10"/>
      <c r="I224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A6B1-3306-4EFE-AA01-23B39D071758}">
  <dimension ref="A1:AH311"/>
  <sheetViews>
    <sheetView showGridLines="0" tabSelected="1" topLeftCell="A18" zoomScale="70" zoomScaleNormal="70" workbookViewId="0">
      <selection activeCell="E15" sqref="E15"/>
    </sheetView>
  </sheetViews>
  <sheetFormatPr baseColWidth="10" defaultColWidth="16" defaultRowHeight="14.4"/>
  <cols>
    <col min="1" max="1" width="25" bestFit="1" customWidth="1"/>
    <col min="2" max="2" width="45.5546875" customWidth="1"/>
    <col min="3" max="3" width="35.44140625" bestFit="1" customWidth="1"/>
    <col min="4" max="4" width="54.44140625" customWidth="1"/>
    <col min="5" max="5" width="23" customWidth="1"/>
    <col min="6" max="6" width="20.109375" customWidth="1"/>
    <col min="7" max="7" width="27" customWidth="1"/>
    <col min="8" max="8" width="25.77734375" customWidth="1"/>
    <col min="9" max="9" width="26" bestFit="1" customWidth="1"/>
    <col min="10" max="10" width="17.44140625" customWidth="1"/>
    <col min="11" max="11" width="34.33203125" customWidth="1"/>
    <col min="12" max="12" width="22.21875" customWidth="1"/>
    <col min="13" max="13" width="23.77734375" customWidth="1"/>
    <col min="14" max="14" width="30.21875" customWidth="1"/>
    <col min="15" max="15" width="17.88671875" bestFit="1" customWidth="1"/>
    <col min="16" max="16" width="21.88671875" bestFit="1" customWidth="1"/>
  </cols>
  <sheetData>
    <row r="1" spans="1:34">
      <c r="A1" s="17"/>
      <c r="B1" s="65" t="s">
        <v>1026</v>
      </c>
      <c r="C1" s="65"/>
      <c r="D1" s="66"/>
      <c r="E1" s="66"/>
      <c r="F1" s="66"/>
      <c r="G1" s="66"/>
      <c r="H1" s="66"/>
      <c r="I1" s="66"/>
      <c r="J1" s="66"/>
      <c r="K1" s="66"/>
      <c r="L1" s="6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>
      <c r="A2" s="17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 ht="15" customHeight="1">
      <c r="A3" s="17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>
      <c r="A4" s="17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spans="1:34" ht="57" customHeight="1">
      <c r="A5" s="18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 ht="87" customHeight="1" thickBot="1">
      <c r="A6" s="25" t="s">
        <v>543</v>
      </c>
      <c r="B6" s="26" t="s">
        <v>542</v>
      </c>
      <c r="C6" s="27" t="s">
        <v>1027</v>
      </c>
      <c r="D6" s="27" t="s">
        <v>1028</v>
      </c>
      <c r="E6" s="19" t="s">
        <v>513</v>
      </c>
      <c r="F6" s="20" t="s">
        <v>1029</v>
      </c>
      <c r="G6" s="21" t="s">
        <v>1030</v>
      </c>
      <c r="H6" s="22" t="s">
        <v>1031</v>
      </c>
      <c r="I6" s="23" t="s">
        <v>1032</v>
      </c>
      <c r="J6" s="23" t="s">
        <v>1033</v>
      </c>
      <c r="K6" s="25" t="s">
        <v>1034</v>
      </c>
      <c r="L6" s="26" t="s">
        <v>1035</v>
      </c>
      <c r="M6" s="26" t="s">
        <v>1036</v>
      </c>
      <c r="N6" s="26" t="s">
        <v>1037</v>
      </c>
      <c r="O6" s="37" t="s">
        <v>1038</v>
      </c>
      <c r="P6" s="37" t="s">
        <v>1039</v>
      </c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1:34" ht="21">
      <c r="A7" s="28" t="s">
        <v>87</v>
      </c>
      <c r="B7" s="29" t="s">
        <v>86</v>
      </c>
      <c r="C7" s="29" t="s">
        <v>1046</v>
      </c>
      <c r="D7" s="29" t="s">
        <v>489</v>
      </c>
      <c r="E7" s="30">
        <v>708.5</v>
      </c>
      <c r="F7" s="71">
        <v>1</v>
      </c>
      <c r="G7" s="71">
        <v>2395.1999999999998</v>
      </c>
      <c r="H7" s="71">
        <v>903.11</v>
      </c>
      <c r="I7" s="71">
        <v>2163.13</v>
      </c>
      <c r="J7" s="53">
        <v>784959</v>
      </c>
      <c r="K7" s="35" t="s">
        <v>330</v>
      </c>
      <c r="L7" s="36">
        <v>45722</v>
      </c>
      <c r="M7" s="41">
        <f>SUM(E7:E9)</f>
        <v>2396.62</v>
      </c>
      <c r="N7" s="43">
        <f>G7-M7</f>
        <v>-1.4200000000000728</v>
      </c>
      <c r="O7" s="43"/>
      <c r="P7" s="43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4" ht="21">
      <c r="A8" s="28" t="s">
        <v>115</v>
      </c>
      <c r="B8" s="29" t="s">
        <v>114</v>
      </c>
      <c r="C8" s="29" t="s">
        <v>1046</v>
      </c>
      <c r="D8" s="29" t="s">
        <v>1040</v>
      </c>
      <c r="E8" s="30">
        <v>949.62</v>
      </c>
      <c r="F8" s="72"/>
      <c r="G8" s="72"/>
      <c r="H8" s="72"/>
      <c r="I8" s="72"/>
      <c r="J8" s="48">
        <v>784959</v>
      </c>
      <c r="K8" s="35" t="s">
        <v>330</v>
      </c>
      <c r="L8" s="36">
        <v>45722</v>
      </c>
      <c r="M8" s="41"/>
      <c r="N8" s="43"/>
      <c r="O8" s="43"/>
      <c r="P8" s="43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pans="1:34" ht="21">
      <c r="A9" s="28" t="s">
        <v>249</v>
      </c>
      <c r="B9" s="29" t="s">
        <v>248</v>
      </c>
      <c r="C9" s="29" t="s">
        <v>1046</v>
      </c>
      <c r="D9" s="29" t="s">
        <v>494</v>
      </c>
      <c r="E9" s="30">
        <v>738.5</v>
      </c>
      <c r="F9" s="73"/>
      <c r="G9" s="73">
        <v>882.36</v>
      </c>
      <c r="H9" s="73">
        <v>2304.5</v>
      </c>
      <c r="I9" s="73">
        <v>2031.55</v>
      </c>
      <c r="J9" s="51">
        <v>784960</v>
      </c>
      <c r="K9" s="35" t="s">
        <v>330</v>
      </c>
      <c r="L9" s="36">
        <v>45722</v>
      </c>
      <c r="M9" s="41"/>
      <c r="N9" s="43"/>
      <c r="O9" s="43"/>
      <c r="P9" s="43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pans="1:34" ht="21">
      <c r="A10" s="28" t="s">
        <v>261</v>
      </c>
      <c r="B10" s="29" t="s">
        <v>260</v>
      </c>
      <c r="C10" s="29" t="s">
        <v>1046</v>
      </c>
      <c r="D10" s="29" t="s">
        <v>1041</v>
      </c>
      <c r="E10" s="30">
        <v>1625.6</v>
      </c>
      <c r="F10" s="44">
        <v>2</v>
      </c>
      <c r="G10" s="44">
        <v>2302.4</v>
      </c>
      <c r="H10" s="44">
        <v>882.36</v>
      </c>
      <c r="I10" s="44">
        <v>2031.55</v>
      </c>
      <c r="J10" s="47">
        <v>784960</v>
      </c>
      <c r="K10" s="35" t="s">
        <v>330</v>
      </c>
      <c r="L10" s="36">
        <v>45722</v>
      </c>
      <c r="M10" s="41">
        <f>SUM(E10:E11)</f>
        <v>2305</v>
      </c>
      <c r="N10" s="43">
        <f>G10-M10</f>
        <v>-2.5999999999999091</v>
      </c>
      <c r="O10" s="43"/>
      <c r="P10" s="43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ht="21">
      <c r="A11" s="28" t="s">
        <v>463</v>
      </c>
      <c r="B11" s="29" t="s">
        <v>462</v>
      </c>
      <c r="C11" s="29" t="s">
        <v>1046</v>
      </c>
      <c r="D11" s="29" t="s">
        <v>1042</v>
      </c>
      <c r="E11" s="30">
        <v>679.4</v>
      </c>
      <c r="F11" s="50"/>
      <c r="G11" s="50">
        <v>942.75</v>
      </c>
      <c r="H11" s="50">
        <v>2276</v>
      </c>
      <c r="I11" s="50">
        <v>2145.89</v>
      </c>
      <c r="J11" s="51">
        <v>784961</v>
      </c>
      <c r="K11" s="35" t="s">
        <v>330</v>
      </c>
      <c r="L11" s="36">
        <v>45722</v>
      </c>
      <c r="M11" s="41"/>
      <c r="N11" s="43"/>
      <c r="O11" s="43"/>
      <c r="P11" s="43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pans="1:34" ht="31.2">
      <c r="A12" s="28" t="s">
        <v>74</v>
      </c>
      <c r="B12" s="29" t="s">
        <v>73</v>
      </c>
      <c r="C12" s="29" t="s">
        <v>1046</v>
      </c>
      <c r="D12" s="29" t="s">
        <v>1043</v>
      </c>
      <c r="E12" s="30">
        <v>891</v>
      </c>
      <c r="F12" s="44">
        <v>3</v>
      </c>
      <c r="G12" s="44">
        <v>2276.1999999999998</v>
      </c>
      <c r="H12" s="44">
        <v>942.75</v>
      </c>
      <c r="I12" s="44">
        <v>2145.89</v>
      </c>
      <c r="J12" s="47">
        <v>784961</v>
      </c>
      <c r="K12" s="35" t="s">
        <v>330</v>
      </c>
      <c r="L12" s="36">
        <v>45722</v>
      </c>
      <c r="M12" s="41">
        <f>SUM(E12:E15)</f>
        <v>2276.13</v>
      </c>
      <c r="N12" s="43">
        <f>M12-G12</f>
        <v>-6.9999999999708962E-2</v>
      </c>
      <c r="O12" s="43"/>
      <c r="P12" s="43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pans="1:34" ht="21">
      <c r="A13" s="28" t="s">
        <v>433</v>
      </c>
      <c r="B13" s="29" t="s">
        <v>432</v>
      </c>
      <c r="C13" s="29" t="s">
        <v>1046</v>
      </c>
      <c r="D13" s="29" t="s">
        <v>425</v>
      </c>
      <c r="E13" s="30">
        <v>81.08</v>
      </c>
      <c r="F13" s="45"/>
      <c r="G13" s="45"/>
      <c r="H13" s="45"/>
      <c r="I13" s="45"/>
      <c r="J13" s="48">
        <v>784961</v>
      </c>
      <c r="K13" s="35" t="s">
        <v>330</v>
      </c>
      <c r="L13" s="36">
        <v>45722</v>
      </c>
      <c r="M13" s="41"/>
      <c r="N13" s="43"/>
      <c r="O13" s="43"/>
      <c r="P13" s="43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4" ht="21">
      <c r="A14" s="28" t="s">
        <v>194</v>
      </c>
      <c r="B14" s="29" t="s">
        <v>193</v>
      </c>
      <c r="C14" s="29" t="s">
        <v>1046</v>
      </c>
      <c r="D14" s="29" t="s">
        <v>435</v>
      </c>
      <c r="E14" s="30">
        <v>943</v>
      </c>
      <c r="F14" s="45"/>
      <c r="G14" s="45"/>
      <c r="H14" s="45"/>
      <c r="I14" s="45"/>
      <c r="J14" s="48">
        <v>784961</v>
      </c>
      <c r="K14" s="35" t="s">
        <v>330</v>
      </c>
      <c r="L14" s="36">
        <v>45722</v>
      </c>
      <c r="M14" s="41"/>
      <c r="N14" s="43"/>
      <c r="O14" s="43"/>
      <c r="P14" s="43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pans="1:34" ht="31.2">
      <c r="A15" s="28" t="s">
        <v>49</v>
      </c>
      <c r="B15" s="29" t="s">
        <v>48</v>
      </c>
      <c r="C15" s="29" t="s">
        <v>1046</v>
      </c>
      <c r="D15" s="29" t="s">
        <v>440</v>
      </c>
      <c r="E15" s="30">
        <v>361.05</v>
      </c>
      <c r="F15" s="50"/>
      <c r="G15" s="50">
        <v>936.77</v>
      </c>
      <c r="H15" s="50">
        <v>2266.1999999999998</v>
      </c>
      <c r="I15" s="50">
        <v>2125.91</v>
      </c>
      <c r="J15" s="51">
        <v>784963</v>
      </c>
      <c r="K15" s="35" t="s">
        <v>330</v>
      </c>
      <c r="L15" s="36">
        <v>45722</v>
      </c>
      <c r="M15" s="41"/>
      <c r="N15" s="43"/>
      <c r="O15" s="43"/>
      <c r="P15" s="43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pans="1:34" ht="21">
      <c r="A16" s="28" t="s">
        <v>227</v>
      </c>
      <c r="B16" s="29" t="s">
        <v>226</v>
      </c>
      <c r="C16" s="29" t="s">
        <v>1046</v>
      </c>
      <c r="D16" s="29" t="s">
        <v>1044</v>
      </c>
      <c r="E16" s="30">
        <v>244.7</v>
      </c>
      <c r="F16" s="44">
        <v>4</v>
      </c>
      <c r="G16" s="44">
        <v>2269.4</v>
      </c>
      <c r="H16" s="44">
        <v>936.77</v>
      </c>
      <c r="I16" s="44">
        <v>2125.91</v>
      </c>
      <c r="J16" s="47">
        <v>784963</v>
      </c>
      <c r="K16" s="35" t="s">
        <v>330</v>
      </c>
      <c r="L16" s="36">
        <v>45722</v>
      </c>
      <c r="M16" s="41">
        <f>SUM(E16:E19)</f>
        <v>2267.8000000000002</v>
      </c>
      <c r="N16" s="43">
        <f>M16-G16</f>
        <v>-1.5999999999999091</v>
      </c>
      <c r="O16" s="43"/>
      <c r="P16" s="43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4" ht="31.2">
      <c r="A17" s="28" t="s">
        <v>74</v>
      </c>
      <c r="B17" s="29" t="s">
        <v>73</v>
      </c>
      <c r="C17" s="29" t="s">
        <v>1046</v>
      </c>
      <c r="D17" s="29" t="s">
        <v>336</v>
      </c>
      <c r="E17" s="30">
        <v>965.9</v>
      </c>
      <c r="F17" s="45"/>
      <c r="G17" s="45"/>
      <c r="H17" s="45"/>
      <c r="I17" s="45"/>
      <c r="J17" s="48">
        <v>784963</v>
      </c>
      <c r="K17" s="35" t="s">
        <v>330</v>
      </c>
      <c r="L17" s="36">
        <v>45722</v>
      </c>
      <c r="M17" s="41"/>
      <c r="N17" s="43"/>
      <c r="O17" s="43"/>
      <c r="P17" s="43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4" ht="31.2">
      <c r="A18" s="28" t="s">
        <v>74</v>
      </c>
      <c r="B18" s="29" t="s">
        <v>73</v>
      </c>
      <c r="C18" s="29" t="s">
        <v>1046</v>
      </c>
      <c r="D18" s="29" t="s">
        <v>1045</v>
      </c>
      <c r="E18" s="30">
        <v>899.7</v>
      </c>
      <c r="F18" s="45"/>
      <c r="G18" s="45"/>
      <c r="H18" s="45"/>
      <c r="I18" s="45"/>
      <c r="J18" s="48">
        <v>784963</v>
      </c>
      <c r="K18" s="35" t="s">
        <v>330</v>
      </c>
      <c r="L18" s="36">
        <v>45722</v>
      </c>
      <c r="M18" s="41"/>
      <c r="N18" s="43"/>
      <c r="O18" s="43"/>
      <c r="P18" s="43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4" ht="21.6" thickBot="1">
      <c r="A19" s="28" t="s">
        <v>215</v>
      </c>
      <c r="B19" s="29" t="s">
        <v>214</v>
      </c>
      <c r="C19" s="29" t="s">
        <v>1046</v>
      </c>
      <c r="D19" s="29" t="s">
        <v>345</v>
      </c>
      <c r="E19" s="30">
        <v>157.5</v>
      </c>
      <c r="F19" s="46"/>
      <c r="G19" s="46"/>
      <c r="H19" s="46"/>
      <c r="I19" s="46"/>
      <c r="J19" s="49"/>
      <c r="K19" s="35" t="s">
        <v>330</v>
      </c>
      <c r="L19" s="36">
        <v>45722</v>
      </c>
      <c r="M19" s="41"/>
      <c r="N19" s="43"/>
      <c r="O19" s="43"/>
      <c r="P19" s="43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4" ht="21">
      <c r="A20" s="28" t="s">
        <v>261</v>
      </c>
      <c r="B20" s="29" t="s">
        <v>260</v>
      </c>
      <c r="C20" s="29" t="s">
        <v>1046</v>
      </c>
      <c r="D20" s="29" t="s">
        <v>1047</v>
      </c>
      <c r="E20" s="30">
        <v>1493.3</v>
      </c>
      <c r="F20" s="52">
        <v>1</v>
      </c>
      <c r="G20" s="52">
        <v>2363</v>
      </c>
      <c r="H20" s="52">
        <v>891.59</v>
      </c>
      <c r="I20" s="52">
        <v>2106.83</v>
      </c>
      <c r="J20" s="62">
        <v>734041</v>
      </c>
      <c r="K20" s="35" t="s">
        <v>297</v>
      </c>
      <c r="L20" s="36">
        <v>45729</v>
      </c>
      <c r="M20" s="56">
        <f>SUM(E20:E22)</f>
        <v>2362.6999999999998</v>
      </c>
      <c r="N20" s="57">
        <f>G20-M20</f>
        <v>0.3000000000001819</v>
      </c>
      <c r="O20" s="57"/>
      <c r="P20" s="57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4" ht="21">
      <c r="A21" s="28" t="s">
        <v>249</v>
      </c>
      <c r="B21" s="29" t="s">
        <v>248</v>
      </c>
      <c r="C21" s="29" t="s">
        <v>1046</v>
      </c>
      <c r="D21" s="29" t="s">
        <v>484</v>
      </c>
      <c r="E21" s="30">
        <v>611.70000000000005</v>
      </c>
      <c r="F21" s="45"/>
      <c r="G21" s="45"/>
      <c r="H21" s="45"/>
      <c r="I21" s="45"/>
      <c r="J21" s="63"/>
      <c r="K21" s="35" t="s">
        <v>297</v>
      </c>
      <c r="L21" s="36">
        <v>45729</v>
      </c>
      <c r="M21" s="56"/>
      <c r="N21" s="57"/>
      <c r="O21" s="57"/>
      <c r="P21" s="57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 ht="31.2">
      <c r="A22" s="28" t="s">
        <v>173</v>
      </c>
      <c r="B22" s="29" t="s">
        <v>172</v>
      </c>
      <c r="C22" s="29" t="s">
        <v>1046</v>
      </c>
      <c r="D22" s="29" t="s">
        <v>486</v>
      </c>
      <c r="E22" s="30">
        <v>257.7</v>
      </c>
      <c r="F22" s="50"/>
      <c r="G22" s="50"/>
      <c r="H22" s="50"/>
      <c r="I22" s="50"/>
      <c r="J22" s="64"/>
      <c r="K22" s="35" t="s">
        <v>297</v>
      </c>
      <c r="L22" s="36">
        <v>45729</v>
      </c>
      <c r="M22" s="56"/>
      <c r="N22" s="57"/>
      <c r="O22" s="57"/>
      <c r="P22" s="57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1:34" ht="31.2">
      <c r="A23" s="28" t="s">
        <v>107</v>
      </c>
      <c r="B23" s="29" t="s">
        <v>106</v>
      </c>
      <c r="C23" s="29" t="s">
        <v>1046</v>
      </c>
      <c r="D23" s="29" t="s">
        <v>465</v>
      </c>
      <c r="E23" s="30">
        <v>213.5</v>
      </c>
      <c r="F23" s="44">
        <v>2</v>
      </c>
      <c r="G23" s="44">
        <v>2362.3000000000002</v>
      </c>
      <c r="H23" s="44">
        <v>899.59</v>
      </c>
      <c r="I23" s="44">
        <v>2125.1</v>
      </c>
      <c r="J23" s="59">
        <v>734042</v>
      </c>
      <c r="K23" s="35" t="s">
        <v>297</v>
      </c>
      <c r="L23" s="36">
        <v>45729</v>
      </c>
      <c r="M23" s="54">
        <f>SUM(E23:E27)</f>
        <v>2362.02</v>
      </c>
      <c r="N23" s="55">
        <f>G23-M23</f>
        <v>0.28000000000020009</v>
      </c>
      <c r="O23" s="55"/>
      <c r="P23" s="55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pans="1:34" ht="21">
      <c r="A24" s="28" t="s">
        <v>159</v>
      </c>
      <c r="B24" s="29" t="s">
        <v>158</v>
      </c>
      <c r="C24" s="29" t="s">
        <v>1046</v>
      </c>
      <c r="D24" s="29" t="s">
        <v>1048</v>
      </c>
      <c r="E24" s="30">
        <v>101.9</v>
      </c>
      <c r="F24" s="45"/>
      <c r="G24" s="45"/>
      <c r="H24" s="45"/>
      <c r="I24" s="45"/>
      <c r="J24" s="60"/>
      <c r="K24" s="35" t="s">
        <v>297</v>
      </c>
      <c r="L24" s="36">
        <v>45729</v>
      </c>
      <c r="M24" s="54"/>
      <c r="N24" s="55"/>
      <c r="O24" s="55"/>
      <c r="P24" s="55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4" ht="21">
      <c r="A25" s="28" t="s">
        <v>227</v>
      </c>
      <c r="B25" s="29" t="s">
        <v>226</v>
      </c>
      <c r="C25" s="29" t="s">
        <v>1046</v>
      </c>
      <c r="D25" s="29" t="s">
        <v>1049</v>
      </c>
      <c r="E25" s="30">
        <v>181.8</v>
      </c>
      <c r="F25" s="45"/>
      <c r="G25" s="45"/>
      <c r="H25" s="45"/>
      <c r="I25" s="45"/>
      <c r="J25" s="60"/>
      <c r="K25" s="35" t="s">
        <v>297</v>
      </c>
      <c r="L25" s="36">
        <v>45729</v>
      </c>
      <c r="M25" s="54"/>
      <c r="N25" s="55"/>
      <c r="O25" s="55"/>
      <c r="P25" s="55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4" ht="21">
      <c r="A26" s="28" t="s">
        <v>87</v>
      </c>
      <c r="B26" s="29" t="s">
        <v>86</v>
      </c>
      <c r="C26" s="29" t="s">
        <v>1046</v>
      </c>
      <c r="D26" s="29" t="s">
        <v>1050</v>
      </c>
      <c r="E26" s="30">
        <v>744.3</v>
      </c>
      <c r="F26" s="45"/>
      <c r="G26" s="45"/>
      <c r="H26" s="45"/>
      <c r="I26" s="45"/>
      <c r="J26" s="60"/>
      <c r="K26" s="35" t="s">
        <v>297</v>
      </c>
      <c r="L26" s="36">
        <v>45729</v>
      </c>
      <c r="M26" s="54"/>
      <c r="N26" s="55"/>
      <c r="O26" s="55"/>
      <c r="P26" s="55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1:34" ht="21">
      <c r="A27" s="28" t="s">
        <v>115</v>
      </c>
      <c r="B27" s="29" t="s">
        <v>114</v>
      </c>
      <c r="C27" s="29" t="s">
        <v>1046</v>
      </c>
      <c r="D27" s="29" t="s">
        <v>1051</v>
      </c>
      <c r="E27" s="30">
        <v>1120.52</v>
      </c>
      <c r="F27" s="50"/>
      <c r="G27" s="50"/>
      <c r="H27" s="50"/>
      <c r="I27" s="50"/>
      <c r="J27" s="61"/>
      <c r="K27" s="35" t="s">
        <v>297</v>
      </c>
      <c r="L27" s="36">
        <v>45729</v>
      </c>
      <c r="M27" s="54"/>
      <c r="N27" s="55"/>
      <c r="O27" s="55"/>
      <c r="P27" s="55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pans="1:34" ht="21">
      <c r="A28" s="28" t="s">
        <v>402</v>
      </c>
      <c r="B28" s="29" t="s">
        <v>401</v>
      </c>
      <c r="C28" s="29" t="s">
        <v>1046</v>
      </c>
      <c r="D28" s="29" t="s">
        <v>391</v>
      </c>
      <c r="E28" s="30">
        <v>39.799999999999997</v>
      </c>
      <c r="F28" s="44">
        <v>3</v>
      </c>
      <c r="G28" s="44">
        <v>2334.3000000000002</v>
      </c>
      <c r="H28" s="44">
        <v>906.56</v>
      </c>
      <c r="I28" s="44">
        <v>2116.1799999999998</v>
      </c>
      <c r="J28" s="59">
        <v>734043</v>
      </c>
      <c r="K28" s="35" t="s">
        <v>297</v>
      </c>
      <c r="L28" s="36">
        <v>45729</v>
      </c>
      <c r="M28" s="54">
        <f>SUM(E28:E33)</f>
        <v>2333.13</v>
      </c>
      <c r="N28" s="55">
        <f>G28-M28</f>
        <v>1.1700000000000728</v>
      </c>
      <c r="O28" s="55"/>
      <c r="P28" s="55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pans="1:34" ht="31.2">
      <c r="A29" s="28" t="s">
        <v>74</v>
      </c>
      <c r="B29" s="29" t="s">
        <v>73</v>
      </c>
      <c r="C29" s="29" t="s">
        <v>1046</v>
      </c>
      <c r="D29" s="29" t="s">
        <v>404</v>
      </c>
      <c r="E29" s="30">
        <v>1098.3</v>
      </c>
      <c r="F29" s="45"/>
      <c r="G29" s="45"/>
      <c r="H29" s="45"/>
      <c r="I29" s="45"/>
      <c r="J29" s="60"/>
      <c r="K29" s="35" t="s">
        <v>297</v>
      </c>
      <c r="L29" s="36">
        <v>45729</v>
      </c>
      <c r="M29" s="54"/>
      <c r="N29" s="55"/>
      <c r="O29" s="55"/>
      <c r="P29" s="55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pans="1:34" ht="21">
      <c r="A30" s="28" t="s">
        <v>215</v>
      </c>
      <c r="B30" s="29" t="s">
        <v>214</v>
      </c>
      <c r="C30" s="29" t="s">
        <v>1046</v>
      </c>
      <c r="D30" s="29" t="s">
        <v>417</v>
      </c>
      <c r="E30" s="30">
        <v>158.80000000000001</v>
      </c>
      <c r="F30" s="45"/>
      <c r="G30" s="45"/>
      <c r="H30" s="45"/>
      <c r="I30" s="45"/>
      <c r="J30" s="60"/>
      <c r="K30" s="35" t="s">
        <v>297</v>
      </c>
      <c r="L30" s="36">
        <v>45729</v>
      </c>
      <c r="M30" s="54"/>
      <c r="N30" s="55"/>
      <c r="O30" s="55"/>
      <c r="P30" s="55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pans="1:34" ht="21">
      <c r="A31" s="28" t="s">
        <v>215</v>
      </c>
      <c r="B31" s="29" t="s">
        <v>214</v>
      </c>
      <c r="C31" s="29" t="s">
        <v>1046</v>
      </c>
      <c r="D31" s="29" t="s">
        <v>407</v>
      </c>
      <c r="E31" s="30">
        <v>200.9</v>
      </c>
      <c r="F31" s="45"/>
      <c r="G31" s="45"/>
      <c r="H31" s="45"/>
      <c r="I31" s="45"/>
      <c r="J31" s="60"/>
      <c r="K31" s="35" t="s">
        <v>297</v>
      </c>
      <c r="L31" s="36">
        <v>45729</v>
      </c>
      <c r="M31" s="54"/>
      <c r="N31" s="55"/>
      <c r="O31" s="55"/>
      <c r="P31" s="55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pans="1:34" ht="21">
      <c r="A32" s="28" t="s">
        <v>183</v>
      </c>
      <c r="B32" s="29" t="s">
        <v>182</v>
      </c>
      <c r="C32" s="29" t="s">
        <v>1046</v>
      </c>
      <c r="D32" s="29" t="s">
        <v>410</v>
      </c>
      <c r="E32" s="30">
        <v>216</v>
      </c>
      <c r="F32" s="45"/>
      <c r="G32" s="45"/>
      <c r="H32" s="45"/>
      <c r="I32" s="45"/>
      <c r="J32" s="60"/>
      <c r="K32" s="35" t="s">
        <v>297</v>
      </c>
      <c r="L32" s="36">
        <v>45729</v>
      </c>
      <c r="M32" s="54"/>
      <c r="N32" s="55"/>
      <c r="O32" s="55"/>
      <c r="P32" s="55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4" ht="31.2">
      <c r="A33" s="28" t="s">
        <v>49</v>
      </c>
      <c r="B33" s="29" t="s">
        <v>48</v>
      </c>
      <c r="C33" s="29" t="s">
        <v>1046</v>
      </c>
      <c r="D33" s="29" t="s">
        <v>415</v>
      </c>
      <c r="E33" s="30">
        <v>619.33000000000004</v>
      </c>
      <c r="F33" s="45"/>
      <c r="G33" s="45"/>
      <c r="H33" s="45"/>
      <c r="I33" s="45"/>
      <c r="J33" s="60"/>
      <c r="K33" s="35" t="s">
        <v>297</v>
      </c>
      <c r="L33" s="36">
        <v>45729</v>
      </c>
      <c r="M33" s="54"/>
      <c r="N33" s="55"/>
      <c r="O33" s="55"/>
      <c r="P33" s="55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1:34" ht="21">
      <c r="A34" s="28" t="s">
        <v>279</v>
      </c>
      <c r="B34" s="29" t="s">
        <v>278</v>
      </c>
      <c r="C34" s="29" t="s">
        <v>1046</v>
      </c>
      <c r="D34" s="29" t="s">
        <v>326</v>
      </c>
      <c r="E34" s="30">
        <v>116.3</v>
      </c>
      <c r="F34" s="43">
        <v>4</v>
      </c>
      <c r="G34" s="43">
        <v>2310.8000000000002</v>
      </c>
      <c r="H34" s="43">
        <v>940.44</v>
      </c>
      <c r="I34" s="43">
        <v>2173.17</v>
      </c>
      <c r="J34" s="58">
        <v>734046</v>
      </c>
      <c r="K34" s="35" t="s">
        <v>297</v>
      </c>
      <c r="L34" s="36">
        <v>45729</v>
      </c>
      <c r="M34" s="54">
        <f>SUM(E34:E39)</f>
        <v>2308.0700000000002</v>
      </c>
      <c r="N34" s="55">
        <f>G34-M34</f>
        <v>2.7300000000000182</v>
      </c>
      <c r="O34" s="55"/>
      <c r="P34" s="55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1:34" ht="21">
      <c r="A35" s="28" t="s">
        <v>87</v>
      </c>
      <c r="B35" s="29" t="s">
        <v>86</v>
      </c>
      <c r="C35" s="29" t="s">
        <v>1046</v>
      </c>
      <c r="D35" s="29" t="s">
        <v>1052</v>
      </c>
      <c r="E35" s="30">
        <v>817</v>
      </c>
      <c r="F35" s="43"/>
      <c r="G35" s="43"/>
      <c r="H35" s="43"/>
      <c r="I35" s="43"/>
      <c r="J35" s="58"/>
      <c r="K35" s="35" t="s">
        <v>297</v>
      </c>
      <c r="L35" s="36">
        <v>45729</v>
      </c>
      <c r="M35" s="54"/>
      <c r="N35" s="55"/>
      <c r="O35" s="55"/>
      <c r="P35" s="55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4" ht="21">
      <c r="A36" s="28" t="s">
        <v>310</v>
      </c>
      <c r="B36" s="29" t="s">
        <v>309</v>
      </c>
      <c r="C36" s="29" t="s">
        <v>1046</v>
      </c>
      <c r="D36" s="29" t="s">
        <v>300</v>
      </c>
      <c r="E36" s="30">
        <v>124.5</v>
      </c>
      <c r="F36" s="43"/>
      <c r="G36" s="43"/>
      <c r="H36" s="43"/>
      <c r="I36" s="43"/>
      <c r="J36" s="58"/>
      <c r="K36" s="35" t="s">
        <v>297</v>
      </c>
      <c r="L36" s="36">
        <v>45729</v>
      </c>
      <c r="M36" s="54"/>
      <c r="N36" s="55"/>
      <c r="O36" s="55"/>
      <c r="P36" s="55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1:34" ht="21">
      <c r="A37" s="28" t="s">
        <v>194</v>
      </c>
      <c r="B37" s="29" t="s">
        <v>193</v>
      </c>
      <c r="C37" s="29" t="s">
        <v>1046</v>
      </c>
      <c r="D37" s="29" t="s">
        <v>314</v>
      </c>
      <c r="E37" s="30">
        <v>911.7</v>
      </c>
      <c r="F37" s="43"/>
      <c r="G37" s="43"/>
      <c r="H37" s="43"/>
      <c r="I37" s="43"/>
      <c r="J37" s="58"/>
      <c r="K37" s="35" t="s">
        <v>297</v>
      </c>
      <c r="L37" s="36">
        <v>45729</v>
      </c>
      <c r="M37" s="54"/>
      <c r="N37" s="55"/>
      <c r="O37" s="55"/>
      <c r="P37" s="55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1:34" ht="21">
      <c r="A38" s="28" t="s">
        <v>204</v>
      </c>
      <c r="B38" s="29" t="s">
        <v>203</v>
      </c>
      <c r="C38" s="29" t="s">
        <v>1046</v>
      </c>
      <c r="D38" s="29" t="s">
        <v>317</v>
      </c>
      <c r="E38" s="30">
        <v>184.5</v>
      </c>
      <c r="F38" s="43"/>
      <c r="G38" s="43"/>
      <c r="H38" s="43"/>
      <c r="I38" s="43"/>
      <c r="J38" s="58"/>
      <c r="K38" s="35" t="s">
        <v>297</v>
      </c>
      <c r="L38" s="36">
        <v>45729</v>
      </c>
      <c r="M38" s="54"/>
      <c r="N38" s="55"/>
      <c r="O38" s="55"/>
      <c r="P38" s="55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1:34" ht="21.6" thickBot="1">
      <c r="A39" s="28" t="s">
        <v>204</v>
      </c>
      <c r="B39" s="29" t="s">
        <v>203</v>
      </c>
      <c r="C39" s="29" t="s">
        <v>1046</v>
      </c>
      <c r="D39" s="29" t="s">
        <v>1053</v>
      </c>
      <c r="E39" s="30">
        <v>154.07</v>
      </c>
      <c r="F39" s="43"/>
      <c r="G39" s="43"/>
      <c r="H39" s="43"/>
      <c r="I39" s="43"/>
      <c r="J39" s="58"/>
      <c r="K39" s="35" t="s">
        <v>297</v>
      </c>
      <c r="L39" s="36">
        <v>45729</v>
      </c>
      <c r="M39" s="54"/>
      <c r="N39" s="55"/>
      <c r="O39" s="55"/>
      <c r="P39" s="55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1:34" ht="14.4" customHeight="1">
      <c r="A40" s="28" t="s">
        <v>261</v>
      </c>
      <c r="B40" s="29" t="s">
        <v>260</v>
      </c>
      <c r="C40" s="29" t="s">
        <v>1046</v>
      </c>
      <c r="D40" s="29"/>
      <c r="E40" s="30">
        <v>1790.1</v>
      </c>
      <c r="F40" s="43">
        <v>1</v>
      </c>
      <c r="G40" s="52">
        <v>2449.5</v>
      </c>
      <c r="H40" s="52">
        <v>862.23</v>
      </c>
      <c r="I40" s="52">
        <v>2112.0300000000002</v>
      </c>
      <c r="J40" s="53">
        <v>737264</v>
      </c>
      <c r="K40" s="35" t="s">
        <v>361</v>
      </c>
      <c r="L40" s="36" t="s">
        <v>1056</v>
      </c>
      <c r="M40" s="41">
        <f>SUM(E40:E41)</f>
        <v>2449.3000000000002</v>
      </c>
      <c r="N40" s="42">
        <f>G40-M40</f>
        <v>0.1999999999998181</v>
      </c>
      <c r="O40" s="43"/>
      <c r="P40" s="43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1:34" ht="14.4" customHeight="1">
      <c r="A41" s="28" t="s">
        <v>249</v>
      </c>
      <c r="B41" s="29" t="s">
        <v>248</v>
      </c>
      <c r="C41" s="29" t="s">
        <v>1046</v>
      </c>
      <c r="D41" s="29" t="s">
        <v>481</v>
      </c>
      <c r="E41" s="30">
        <v>659.2</v>
      </c>
      <c r="F41" s="43"/>
      <c r="G41" s="50"/>
      <c r="H41" s="50"/>
      <c r="I41" s="50"/>
      <c r="J41" s="51">
        <v>737264</v>
      </c>
      <c r="K41" s="35" t="s">
        <v>361</v>
      </c>
      <c r="L41" s="36" t="s">
        <v>1056</v>
      </c>
      <c r="M41" s="41"/>
      <c r="N41" s="42"/>
      <c r="O41" s="43"/>
      <c r="P41" s="43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1:34" ht="15.6" customHeight="1">
      <c r="A42" s="28" t="s">
        <v>310</v>
      </c>
      <c r="B42" s="29" t="s">
        <v>309</v>
      </c>
      <c r="C42" s="29" t="s">
        <v>1046</v>
      </c>
      <c r="D42" s="29" t="s">
        <v>448</v>
      </c>
      <c r="E42" s="30">
        <v>139.69999999999999</v>
      </c>
      <c r="F42" s="43">
        <v>2</v>
      </c>
      <c r="G42" s="44">
        <v>2382.6999999999998</v>
      </c>
      <c r="H42" s="44">
        <v>886.03</v>
      </c>
      <c r="I42" s="44">
        <v>2111.14</v>
      </c>
      <c r="J42" s="47">
        <v>737261</v>
      </c>
      <c r="K42" s="35" t="s">
        <v>361</v>
      </c>
      <c r="L42" s="36" t="s">
        <v>1056</v>
      </c>
      <c r="M42" s="41">
        <f>SUM(E42:E45)</f>
        <v>2385.3000000000002</v>
      </c>
      <c r="N42" s="42">
        <f>G42-M42</f>
        <v>-2.6000000000003638</v>
      </c>
      <c r="O42" s="43"/>
      <c r="P42" s="43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1:34" ht="15.6" customHeight="1">
      <c r="A43" s="28" t="s">
        <v>279</v>
      </c>
      <c r="B43" s="29" t="s">
        <v>278</v>
      </c>
      <c r="C43" s="29" t="s">
        <v>1046</v>
      </c>
      <c r="D43" s="29" t="s">
        <v>445</v>
      </c>
      <c r="E43" s="30">
        <v>326</v>
      </c>
      <c r="F43" s="43"/>
      <c r="G43" s="45"/>
      <c r="H43" s="45"/>
      <c r="I43" s="45"/>
      <c r="J43" s="48">
        <v>737261</v>
      </c>
      <c r="K43" s="35" t="s">
        <v>361</v>
      </c>
      <c r="L43" s="36" t="s">
        <v>1056</v>
      </c>
      <c r="M43" s="41"/>
      <c r="N43" s="42"/>
      <c r="O43" s="43"/>
      <c r="P43" s="43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pans="1:34" ht="15.6" customHeight="1">
      <c r="A44" s="28" t="s">
        <v>144</v>
      </c>
      <c r="B44" s="29" t="s">
        <v>143</v>
      </c>
      <c r="C44" s="29" t="s">
        <v>1046</v>
      </c>
      <c r="D44" s="29" t="s">
        <v>453</v>
      </c>
      <c r="E44" s="30">
        <v>1144.4000000000001</v>
      </c>
      <c r="F44" s="43"/>
      <c r="G44" s="45"/>
      <c r="H44" s="45"/>
      <c r="I44" s="45"/>
      <c r="J44" s="48">
        <v>737261</v>
      </c>
      <c r="K44" s="35" t="s">
        <v>361</v>
      </c>
      <c r="L44" s="36" t="s">
        <v>1056</v>
      </c>
      <c r="M44" s="41"/>
      <c r="N44" s="42"/>
      <c r="O44" s="43"/>
      <c r="P44" s="43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pans="1:34" ht="15.6" customHeight="1">
      <c r="A45" s="28" t="s">
        <v>463</v>
      </c>
      <c r="B45" s="29" t="s">
        <v>462</v>
      </c>
      <c r="C45" s="29" t="s">
        <v>1046</v>
      </c>
      <c r="D45" s="29" t="s">
        <v>1054</v>
      </c>
      <c r="E45" s="30">
        <v>775.2</v>
      </c>
      <c r="F45" s="43"/>
      <c r="G45" s="50"/>
      <c r="H45" s="50"/>
      <c r="I45" s="50"/>
      <c r="J45" s="51">
        <v>737261</v>
      </c>
      <c r="K45" s="35" t="s">
        <v>361</v>
      </c>
      <c r="L45" s="36" t="s">
        <v>1056</v>
      </c>
      <c r="M45" s="41"/>
      <c r="N45" s="42"/>
      <c r="O45" s="43"/>
      <c r="P45" s="43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pans="1:34" ht="15.6" customHeight="1">
      <c r="A46" s="28" t="s">
        <v>227</v>
      </c>
      <c r="B46" s="29" t="s">
        <v>226</v>
      </c>
      <c r="C46" s="29" t="s">
        <v>1046</v>
      </c>
      <c r="D46" s="29" t="s">
        <v>1055</v>
      </c>
      <c r="E46" s="30">
        <v>761.3</v>
      </c>
      <c r="F46" s="43">
        <v>3</v>
      </c>
      <c r="G46" s="44">
        <v>2597.1999999999998</v>
      </c>
      <c r="H46" s="44">
        <v>897.38</v>
      </c>
      <c r="I46" s="44">
        <v>2330.6799999999998</v>
      </c>
      <c r="J46" s="47">
        <v>737253</v>
      </c>
      <c r="K46" s="35" t="s">
        <v>361</v>
      </c>
      <c r="L46" s="36" t="s">
        <v>1056</v>
      </c>
      <c r="M46" s="41">
        <f>SUM(E46:E52)</f>
        <v>2598.6899999999996</v>
      </c>
      <c r="N46" s="42">
        <f>G46-M46</f>
        <v>-1.4899999999997817</v>
      </c>
      <c r="O46" s="43"/>
      <c r="P46" s="43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pans="1:34" ht="31.2">
      <c r="A47" s="28" t="s">
        <v>74</v>
      </c>
      <c r="B47" s="29" t="s">
        <v>73</v>
      </c>
      <c r="C47" s="29" t="s">
        <v>1046</v>
      </c>
      <c r="D47" s="29" t="s">
        <v>369</v>
      </c>
      <c r="E47" s="30">
        <v>783.3</v>
      </c>
      <c r="F47" s="43"/>
      <c r="G47" s="45"/>
      <c r="H47" s="45"/>
      <c r="I47" s="45"/>
      <c r="J47" s="48">
        <v>737253</v>
      </c>
      <c r="K47" s="35" t="s">
        <v>361</v>
      </c>
      <c r="L47" s="36" t="s">
        <v>1056</v>
      </c>
      <c r="M47" s="41"/>
      <c r="N47" s="42"/>
      <c r="O47" s="43"/>
      <c r="P47" s="43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pans="1:34" ht="15.6" customHeight="1">
      <c r="A48" s="28" t="s">
        <v>215</v>
      </c>
      <c r="B48" s="29" t="s">
        <v>214</v>
      </c>
      <c r="C48" s="29" t="s">
        <v>1046</v>
      </c>
      <c r="D48" s="29" t="s">
        <v>372</v>
      </c>
      <c r="E48" s="30">
        <v>188.6</v>
      </c>
      <c r="F48" s="43"/>
      <c r="G48" s="45"/>
      <c r="H48" s="45"/>
      <c r="I48" s="45"/>
      <c r="J48" s="48">
        <v>737253</v>
      </c>
      <c r="K48" s="35" t="s">
        <v>361</v>
      </c>
      <c r="L48" s="36" t="s">
        <v>1056</v>
      </c>
      <c r="M48" s="41"/>
      <c r="N48" s="42"/>
      <c r="O48" s="43"/>
      <c r="P48" s="43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1:34" ht="15.6" customHeight="1">
      <c r="A49" s="28" t="s">
        <v>215</v>
      </c>
      <c r="B49" s="29" t="s">
        <v>214</v>
      </c>
      <c r="C49" s="29" t="s">
        <v>1046</v>
      </c>
      <c r="D49" s="29" t="s">
        <v>375</v>
      </c>
      <c r="E49" s="30">
        <v>132.19999999999999</v>
      </c>
      <c r="F49" s="43"/>
      <c r="G49" s="45"/>
      <c r="H49" s="45"/>
      <c r="I49" s="45"/>
      <c r="J49" s="48">
        <v>737253</v>
      </c>
      <c r="K49" s="35" t="s">
        <v>361</v>
      </c>
      <c r="L49" s="36" t="s">
        <v>1056</v>
      </c>
      <c r="M49" s="41"/>
      <c r="N49" s="42"/>
      <c r="O49" s="43"/>
      <c r="P49" s="43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1:34" ht="31.2">
      <c r="A50" s="28" t="s">
        <v>173</v>
      </c>
      <c r="B50" s="29" t="s">
        <v>172</v>
      </c>
      <c r="C50" s="29" t="s">
        <v>1046</v>
      </c>
      <c r="D50" s="29" t="s">
        <v>378</v>
      </c>
      <c r="E50" s="30">
        <v>235.7</v>
      </c>
      <c r="F50" s="43"/>
      <c r="G50" s="45"/>
      <c r="H50" s="45"/>
      <c r="I50" s="45"/>
      <c r="J50" s="48">
        <v>737253</v>
      </c>
      <c r="K50" s="35" t="s">
        <v>361</v>
      </c>
      <c r="L50" s="36" t="s">
        <v>1056</v>
      </c>
      <c r="M50" s="41"/>
      <c r="N50" s="42"/>
      <c r="O50" s="43"/>
      <c r="P50" s="43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1:34" ht="15.6" customHeight="1">
      <c r="A51" s="28" t="s">
        <v>183</v>
      </c>
      <c r="B51" s="29" t="s">
        <v>182</v>
      </c>
      <c r="C51" s="29" t="s">
        <v>1046</v>
      </c>
      <c r="D51" s="29" t="s">
        <v>383</v>
      </c>
      <c r="E51" s="30">
        <v>103.6</v>
      </c>
      <c r="F51" s="43"/>
      <c r="G51" s="45"/>
      <c r="H51" s="45"/>
      <c r="I51" s="45"/>
      <c r="J51" s="48">
        <v>737253</v>
      </c>
      <c r="K51" s="35" t="s">
        <v>361</v>
      </c>
      <c r="L51" s="36" t="s">
        <v>1056</v>
      </c>
      <c r="M51" s="41"/>
      <c r="N51" s="42"/>
      <c r="O51" s="43"/>
      <c r="P51" s="43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1:34" ht="31.8" thickBot="1">
      <c r="A52" s="28" t="s">
        <v>49</v>
      </c>
      <c r="B52" s="29" t="s">
        <v>48</v>
      </c>
      <c r="C52" s="29" t="s">
        <v>1046</v>
      </c>
      <c r="D52" s="29" t="s">
        <v>387</v>
      </c>
      <c r="E52" s="30">
        <v>393.99</v>
      </c>
      <c r="F52" s="43"/>
      <c r="G52" s="46"/>
      <c r="H52" s="46"/>
      <c r="I52" s="46"/>
      <c r="J52" s="49">
        <v>737253</v>
      </c>
      <c r="K52" s="35" t="s">
        <v>361</v>
      </c>
      <c r="L52" s="36" t="s">
        <v>1056</v>
      </c>
      <c r="M52" s="41"/>
      <c r="N52" s="42"/>
      <c r="O52" s="43"/>
      <c r="P52" s="43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pans="1:34" ht="21">
      <c r="A53" s="28" t="s">
        <v>21</v>
      </c>
      <c r="B53" s="29" t="s">
        <v>20</v>
      </c>
      <c r="C53" s="29" t="s">
        <v>1046</v>
      </c>
      <c r="D53" s="29" t="s">
        <v>9</v>
      </c>
      <c r="E53" s="30">
        <v>6811.07</v>
      </c>
      <c r="F53" s="76" t="s">
        <v>2</v>
      </c>
      <c r="G53" s="76">
        <f>3641.3+3163.8</f>
        <v>6805.1</v>
      </c>
      <c r="H53" s="76" t="s">
        <v>4</v>
      </c>
      <c r="I53" s="76" t="s">
        <v>5</v>
      </c>
      <c r="J53" s="77" t="s">
        <v>3</v>
      </c>
      <c r="K53" s="35" t="s">
        <v>6</v>
      </c>
      <c r="L53" s="36">
        <v>45748</v>
      </c>
      <c r="M53" s="38">
        <f>E53</f>
        <v>6811.07</v>
      </c>
      <c r="N53" s="40">
        <f>G53-M53</f>
        <v>-5.9699999999993452</v>
      </c>
      <c r="O53" s="38"/>
      <c r="P53" s="40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pans="1:34" ht="21">
      <c r="A54" s="28" t="s">
        <v>360</v>
      </c>
      <c r="B54" s="29" t="s">
        <v>359</v>
      </c>
      <c r="C54" s="29" t="s">
        <v>1046</v>
      </c>
      <c r="D54" s="29" t="s">
        <v>349</v>
      </c>
      <c r="E54" s="30">
        <v>4099.34</v>
      </c>
      <c r="F54" s="39">
        <v>3</v>
      </c>
      <c r="G54" s="39">
        <v>4097.8</v>
      </c>
      <c r="H54" s="39">
        <v>4009.34</v>
      </c>
      <c r="I54" s="39">
        <v>3484.81</v>
      </c>
      <c r="J54" s="77">
        <v>173884</v>
      </c>
      <c r="K54" s="35" t="s">
        <v>6</v>
      </c>
      <c r="L54" s="36">
        <v>45748</v>
      </c>
      <c r="M54" s="38">
        <f>E54</f>
        <v>4099.34</v>
      </c>
      <c r="N54" s="40">
        <f>G54-M54</f>
        <v>-1.5399999999999636</v>
      </c>
      <c r="O54" s="38"/>
      <c r="P54" s="40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4" ht="21">
      <c r="A55" s="28" t="s">
        <v>279</v>
      </c>
      <c r="B55" s="29" t="s">
        <v>278</v>
      </c>
      <c r="C55" s="29" t="s">
        <v>1046</v>
      </c>
      <c r="D55" s="29" t="s">
        <v>269</v>
      </c>
      <c r="E55" s="30">
        <v>220.7</v>
      </c>
      <c r="F55" s="44">
        <v>4</v>
      </c>
      <c r="G55" s="44">
        <v>2489.1999999999998</v>
      </c>
      <c r="H55" s="44">
        <v>878.96</v>
      </c>
      <c r="I55" s="44">
        <v>2187.91</v>
      </c>
      <c r="J55" s="44">
        <v>132438</v>
      </c>
      <c r="K55" s="35" t="s">
        <v>6</v>
      </c>
      <c r="L55" s="36">
        <v>45748</v>
      </c>
      <c r="M55" s="44">
        <f>SUM(E55:E57)</f>
        <v>2491.14</v>
      </c>
      <c r="N55" s="44">
        <f>G55-M55</f>
        <v>-1.9400000000000546</v>
      </c>
      <c r="O55" s="44"/>
      <c r="P55" s="44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pans="1:34" ht="21">
      <c r="A56" s="28" t="s">
        <v>291</v>
      </c>
      <c r="B56" s="29" t="s">
        <v>290</v>
      </c>
      <c r="C56" s="29" t="s">
        <v>1046</v>
      </c>
      <c r="D56" s="29" t="s">
        <v>281</v>
      </c>
      <c r="E56" s="30">
        <v>1797.31</v>
      </c>
      <c r="F56" s="45"/>
      <c r="G56" s="45"/>
      <c r="H56" s="45"/>
      <c r="I56" s="45"/>
      <c r="J56" s="45">
        <v>132438</v>
      </c>
      <c r="K56" s="35" t="s">
        <v>6</v>
      </c>
      <c r="L56" s="36">
        <v>45748</v>
      </c>
      <c r="M56" s="45"/>
      <c r="N56" s="45"/>
      <c r="O56" s="45"/>
      <c r="P56" s="45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pans="1:34" ht="21">
      <c r="A57" s="28" t="s">
        <v>291</v>
      </c>
      <c r="B57" s="29" t="s">
        <v>290</v>
      </c>
      <c r="C57" s="29" t="s">
        <v>1046</v>
      </c>
      <c r="D57" s="29" t="s">
        <v>292</v>
      </c>
      <c r="E57" s="30">
        <v>473.13</v>
      </c>
      <c r="F57" s="45"/>
      <c r="G57" s="50"/>
      <c r="H57" s="50"/>
      <c r="I57" s="50"/>
      <c r="J57" s="50">
        <v>132438</v>
      </c>
      <c r="K57" s="35" t="s">
        <v>6</v>
      </c>
      <c r="L57" s="36">
        <v>45748</v>
      </c>
      <c r="M57" s="50"/>
      <c r="N57" s="50"/>
      <c r="O57" s="50"/>
      <c r="P57" s="50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pans="1:34" ht="21">
      <c r="A58" s="28" t="s">
        <v>87</v>
      </c>
      <c r="B58" s="29" t="s">
        <v>86</v>
      </c>
      <c r="C58" s="29" t="s">
        <v>1046</v>
      </c>
      <c r="D58" s="29" t="s">
        <v>1060</v>
      </c>
      <c r="E58" s="30">
        <v>671</v>
      </c>
      <c r="F58" s="44">
        <v>5</v>
      </c>
      <c r="G58" s="44">
        <v>2591.3000000000002</v>
      </c>
      <c r="H58" s="44">
        <v>896.78</v>
      </c>
      <c r="I58" s="44">
        <v>2323.83</v>
      </c>
      <c r="J58" s="44">
        <v>1324.99</v>
      </c>
      <c r="K58" s="35" t="s">
        <v>6</v>
      </c>
      <c r="L58" s="36">
        <v>45748</v>
      </c>
      <c r="M58" s="44">
        <f>SUM(E58:E61)</f>
        <v>2593.7999999999997</v>
      </c>
      <c r="N58" s="44">
        <f>G58-M58</f>
        <v>-2.4999999999995453</v>
      </c>
      <c r="O58" s="44"/>
      <c r="P58" s="44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1:34" ht="21">
      <c r="A59" s="28" t="s">
        <v>261</v>
      </c>
      <c r="B59" s="29" t="s">
        <v>260</v>
      </c>
      <c r="C59" s="29" t="s">
        <v>1046</v>
      </c>
      <c r="D59" s="29" t="s">
        <v>257</v>
      </c>
      <c r="E59" s="30">
        <v>1502.2</v>
      </c>
      <c r="F59" s="45"/>
      <c r="G59" s="45"/>
      <c r="H59" s="45"/>
      <c r="I59" s="45"/>
      <c r="J59" s="45">
        <v>1324.99</v>
      </c>
      <c r="K59" s="35" t="s">
        <v>6</v>
      </c>
      <c r="L59" s="36">
        <v>45748</v>
      </c>
      <c r="M59" s="45"/>
      <c r="N59" s="45"/>
      <c r="O59" s="45"/>
      <c r="P59" s="45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pans="1:34" ht="21">
      <c r="A60" s="28" t="s">
        <v>62</v>
      </c>
      <c r="B60" s="29" t="s">
        <v>61</v>
      </c>
      <c r="C60" s="29" t="s">
        <v>1046</v>
      </c>
      <c r="D60" s="29" t="s">
        <v>262</v>
      </c>
      <c r="E60" s="30">
        <v>277.89999999999998</v>
      </c>
      <c r="F60" s="45"/>
      <c r="G60" s="45"/>
      <c r="H60" s="45"/>
      <c r="I60" s="45"/>
      <c r="J60" s="45">
        <v>737285</v>
      </c>
      <c r="K60" s="35" t="s">
        <v>6</v>
      </c>
      <c r="L60" s="36">
        <v>45748</v>
      </c>
      <c r="M60" s="45"/>
      <c r="N60" s="45"/>
      <c r="O60" s="45"/>
      <c r="P60" s="45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pans="1:34" ht="21">
      <c r="A61" s="28" t="s">
        <v>215</v>
      </c>
      <c r="B61" s="29" t="s">
        <v>214</v>
      </c>
      <c r="C61" s="29" t="s">
        <v>1046</v>
      </c>
      <c r="D61" s="29" t="s">
        <v>266</v>
      </c>
      <c r="E61" s="30">
        <v>142.69999999999999</v>
      </c>
      <c r="F61" s="50"/>
      <c r="G61" s="50"/>
      <c r="H61" s="50"/>
      <c r="I61" s="50"/>
      <c r="J61" s="50">
        <v>1324.99</v>
      </c>
      <c r="K61" s="35" t="s">
        <v>6</v>
      </c>
      <c r="L61" s="36">
        <v>45748</v>
      </c>
      <c r="M61" s="50"/>
      <c r="N61" s="50"/>
      <c r="O61" s="50"/>
      <c r="P61" s="50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ht="21">
      <c r="A62" s="28" t="s">
        <v>239</v>
      </c>
      <c r="B62" s="29" t="s">
        <v>238</v>
      </c>
      <c r="C62" s="29" t="s">
        <v>1046</v>
      </c>
      <c r="D62" s="29" t="s">
        <v>230</v>
      </c>
      <c r="E62" s="30">
        <v>1000.8</v>
      </c>
      <c r="F62" s="44">
        <v>6</v>
      </c>
      <c r="G62" s="44">
        <v>2384.8000000000002</v>
      </c>
      <c r="H62" s="44">
        <v>905.37</v>
      </c>
      <c r="I62" s="44">
        <v>2159.13</v>
      </c>
      <c r="J62" s="44">
        <v>737258</v>
      </c>
      <c r="K62" s="35" t="s">
        <v>6</v>
      </c>
      <c r="L62" s="36">
        <v>45748</v>
      </c>
      <c r="M62" s="44">
        <f>SUM(E62:E64)</f>
        <v>2383.8000000000002</v>
      </c>
      <c r="N62" s="44">
        <f>G62-M62</f>
        <v>1</v>
      </c>
      <c r="O62" s="44"/>
      <c r="P62" s="44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ht="21">
      <c r="A63" s="28" t="s">
        <v>249</v>
      </c>
      <c r="B63" s="29" t="s">
        <v>248</v>
      </c>
      <c r="C63" s="29" t="s">
        <v>1046</v>
      </c>
      <c r="D63" s="29" t="s">
        <v>240</v>
      </c>
      <c r="E63" s="30">
        <v>680.1</v>
      </c>
      <c r="F63" s="45"/>
      <c r="G63" s="45"/>
      <c r="H63" s="45"/>
      <c r="I63" s="45"/>
      <c r="J63" s="45">
        <v>737258</v>
      </c>
      <c r="K63" s="35" t="s">
        <v>6</v>
      </c>
      <c r="L63" s="36">
        <v>45748</v>
      </c>
      <c r="M63" s="45"/>
      <c r="N63" s="45"/>
      <c r="O63" s="45"/>
      <c r="P63" s="45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ht="21">
      <c r="A64" s="28" t="s">
        <v>249</v>
      </c>
      <c r="B64" s="29" t="s">
        <v>248</v>
      </c>
      <c r="C64" s="29" t="s">
        <v>1046</v>
      </c>
      <c r="D64" s="29" t="s">
        <v>250</v>
      </c>
      <c r="E64" s="30">
        <v>702.9</v>
      </c>
      <c r="F64" s="50"/>
      <c r="G64" s="50"/>
      <c r="H64" s="50"/>
      <c r="I64" s="50"/>
      <c r="J64" s="50">
        <v>737258</v>
      </c>
      <c r="K64" s="35" t="s">
        <v>6</v>
      </c>
      <c r="L64" s="36">
        <v>45748</v>
      </c>
      <c r="M64" s="50"/>
      <c r="N64" s="50"/>
      <c r="O64" s="50"/>
      <c r="P64" s="50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ht="31.2">
      <c r="A65" s="28" t="s">
        <v>107</v>
      </c>
      <c r="B65" s="29" t="s">
        <v>106</v>
      </c>
      <c r="C65" s="29" t="s">
        <v>1046</v>
      </c>
      <c r="D65" s="29" t="s">
        <v>145</v>
      </c>
      <c r="E65" s="30">
        <v>235.1</v>
      </c>
      <c r="F65" s="44">
        <v>7</v>
      </c>
      <c r="G65" s="44">
        <v>2405.1999999999998</v>
      </c>
      <c r="H65" s="44">
        <v>920.55</v>
      </c>
      <c r="I65" s="44">
        <v>2214.11</v>
      </c>
      <c r="J65" s="44">
        <v>737280</v>
      </c>
      <c r="K65" s="35" t="s">
        <v>6</v>
      </c>
      <c r="L65" s="36">
        <v>45748</v>
      </c>
      <c r="M65" s="78">
        <f>SUM(E65:E73)</f>
        <v>2417.3000000000002</v>
      </c>
      <c r="N65" s="78">
        <f>G65-M65</f>
        <v>-12.100000000000364</v>
      </c>
      <c r="O65" s="78"/>
      <c r="P65" s="7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ht="21">
      <c r="A66" s="28" t="s">
        <v>159</v>
      </c>
      <c r="B66" s="29" t="s">
        <v>158</v>
      </c>
      <c r="C66" s="29" t="s">
        <v>1046</v>
      </c>
      <c r="D66" s="29" t="s">
        <v>1061</v>
      </c>
      <c r="E66" s="30">
        <v>53.9</v>
      </c>
      <c r="F66" s="45"/>
      <c r="G66" s="45"/>
      <c r="H66" s="45"/>
      <c r="I66" s="45"/>
      <c r="J66" s="45">
        <v>737280</v>
      </c>
      <c r="K66" s="35" t="s">
        <v>6</v>
      </c>
      <c r="L66" s="36">
        <v>45748</v>
      </c>
      <c r="M66" s="79"/>
      <c r="N66" s="79"/>
      <c r="O66" s="79"/>
      <c r="P66" s="79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ht="31.2">
      <c r="A67" s="28" t="s">
        <v>173</v>
      </c>
      <c r="B67" s="29" t="s">
        <v>172</v>
      </c>
      <c r="C67" s="29" t="s">
        <v>1046</v>
      </c>
      <c r="D67" s="29" t="s">
        <v>162</v>
      </c>
      <c r="E67" s="30">
        <v>252.7</v>
      </c>
      <c r="F67" s="45"/>
      <c r="G67" s="45"/>
      <c r="H67" s="45"/>
      <c r="I67" s="45"/>
      <c r="J67" s="45">
        <v>737280</v>
      </c>
      <c r="K67" s="35" t="s">
        <v>6</v>
      </c>
      <c r="L67" s="36">
        <v>45748</v>
      </c>
      <c r="M67" s="79"/>
      <c r="N67" s="79"/>
      <c r="O67" s="79"/>
      <c r="P67" s="79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ht="21">
      <c r="A68" s="28" t="s">
        <v>183</v>
      </c>
      <c r="B68" s="29" t="s">
        <v>182</v>
      </c>
      <c r="C68" s="29" t="s">
        <v>1046</v>
      </c>
      <c r="D68" s="29" t="s">
        <v>174</v>
      </c>
      <c r="E68" s="30">
        <v>214.2</v>
      </c>
      <c r="F68" s="45"/>
      <c r="G68" s="45"/>
      <c r="H68" s="45"/>
      <c r="I68" s="45"/>
      <c r="J68" s="45">
        <v>737280</v>
      </c>
      <c r="K68" s="35" t="s">
        <v>6</v>
      </c>
      <c r="L68" s="36">
        <v>45748</v>
      </c>
      <c r="M68" s="79"/>
      <c r="N68" s="79"/>
      <c r="O68" s="79"/>
      <c r="P68" s="79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 ht="21">
      <c r="A69" s="28" t="s">
        <v>194</v>
      </c>
      <c r="B69" s="29" t="s">
        <v>193</v>
      </c>
      <c r="C69" s="29" t="s">
        <v>1046</v>
      </c>
      <c r="D69" s="29" t="s">
        <v>184</v>
      </c>
      <c r="E69" s="30">
        <v>1002.2</v>
      </c>
      <c r="F69" s="45"/>
      <c r="G69" s="45"/>
      <c r="H69" s="45"/>
      <c r="I69" s="45"/>
      <c r="J69" s="45">
        <v>737280</v>
      </c>
      <c r="K69" s="35" t="s">
        <v>6</v>
      </c>
      <c r="L69" s="36">
        <v>45748</v>
      </c>
      <c r="M69" s="79"/>
      <c r="N69" s="79"/>
      <c r="O69" s="79"/>
      <c r="P69" s="79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 ht="21">
      <c r="A70" s="28" t="s">
        <v>204</v>
      </c>
      <c r="B70" s="29" t="s">
        <v>203</v>
      </c>
      <c r="C70" s="29" t="s">
        <v>1046</v>
      </c>
      <c r="D70" s="29" t="s">
        <v>1062</v>
      </c>
      <c r="E70" s="30">
        <v>91.2</v>
      </c>
      <c r="F70" s="45"/>
      <c r="G70" s="45"/>
      <c r="H70" s="45"/>
      <c r="I70" s="45"/>
      <c r="J70" s="45">
        <v>737280</v>
      </c>
      <c r="K70" s="35" t="s">
        <v>6</v>
      </c>
      <c r="L70" s="36">
        <v>45748</v>
      </c>
      <c r="M70" s="79"/>
      <c r="N70" s="79"/>
      <c r="O70" s="79"/>
      <c r="P70" s="79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 ht="21">
      <c r="A71" s="28" t="s">
        <v>215</v>
      </c>
      <c r="B71" s="29" t="s">
        <v>214</v>
      </c>
      <c r="C71" s="29" t="s">
        <v>1046</v>
      </c>
      <c r="D71" s="29" t="s">
        <v>205</v>
      </c>
      <c r="E71" s="30">
        <v>145.80000000000001</v>
      </c>
      <c r="F71" s="45"/>
      <c r="G71" s="45"/>
      <c r="H71" s="45"/>
      <c r="I71" s="45"/>
      <c r="J71" s="45">
        <v>737280</v>
      </c>
      <c r="K71" s="35" t="s">
        <v>6</v>
      </c>
      <c r="L71" s="36">
        <v>45748</v>
      </c>
      <c r="M71" s="79"/>
      <c r="N71" s="79"/>
      <c r="O71" s="79"/>
      <c r="P71" s="79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 ht="21">
      <c r="A72" s="28" t="s">
        <v>227</v>
      </c>
      <c r="B72" s="29" t="s">
        <v>226</v>
      </c>
      <c r="C72" s="29" t="s">
        <v>1046</v>
      </c>
      <c r="D72" s="29" t="s">
        <v>1063</v>
      </c>
      <c r="E72" s="30">
        <v>169.3</v>
      </c>
      <c r="F72" s="45"/>
      <c r="G72" s="45"/>
      <c r="H72" s="45"/>
      <c r="I72" s="45"/>
      <c r="J72" s="45">
        <v>737280</v>
      </c>
      <c r="K72" s="35" t="s">
        <v>6</v>
      </c>
      <c r="L72" s="36">
        <v>45748</v>
      </c>
      <c r="M72" s="79"/>
      <c r="N72" s="79"/>
      <c r="O72" s="79"/>
      <c r="P72" s="79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 ht="31.2">
      <c r="A73" s="28" t="s">
        <v>173</v>
      </c>
      <c r="B73" s="29" t="s">
        <v>172</v>
      </c>
      <c r="C73" s="29" t="s">
        <v>1046</v>
      </c>
      <c r="D73" s="29" t="s">
        <v>1064</v>
      </c>
      <c r="E73" s="30">
        <v>252.9</v>
      </c>
      <c r="F73" s="50"/>
      <c r="G73" s="50"/>
      <c r="H73" s="50"/>
      <c r="I73" s="50"/>
      <c r="J73" s="50">
        <v>737280</v>
      </c>
      <c r="K73" s="35" t="s">
        <v>6</v>
      </c>
      <c r="L73" s="36">
        <v>45748</v>
      </c>
      <c r="M73" s="80"/>
      <c r="N73" s="80"/>
      <c r="O73" s="80"/>
      <c r="P73" s="80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 ht="21">
      <c r="A74" s="28" t="s">
        <v>132</v>
      </c>
      <c r="B74" s="29" t="s">
        <v>131</v>
      </c>
      <c r="C74" s="29" t="s">
        <v>1046</v>
      </c>
      <c r="D74" s="29" t="s">
        <v>121</v>
      </c>
      <c r="E74" s="30">
        <v>1000</v>
      </c>
      <c r="F74" s="44">
        <v>8</v>
      </c>
      <c r="G74" s="44">
        <v>2366.1</v>
      </c>
      <c r="H74" s="44">
        <v>926.5</v>
      </c>
      <c r="I74" s="44">
        <v>2192.19</v>
      </c>
      <c r="J74" s="44">
        <v>737614</v>
      </c>
      <c r="K74" s="35" t="s">
        <v>6</v>
      </c>
      <c r="L74" s="36">
        <v>45748</v>
      </c>
      <c r="M74" s="44">
        <f>SUM(E74:E75)</f>
        <v>2367.8000000000002</v>
      </c>
      <c r="N74" s="44">
        <f>G74-M74</f>
        <v>-1.7000000000002728</v>
      </c>
      <c r="O74" s="44"/>
      <c r="P74" s="44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 ht="21">
      <c r="A75" s="28" t="s">
        <v>144</v>
      </c>
      <c r="B75" s="29" t="s">
        <v>143</v>
      </c>
      <c r="C75" s="29" t="s">
        <v>1046</v>
      </c>
      <c r="D75" s="29" t="s">
        <v>133</v>
      </c>
      <c r="E75" s="30">
        <v>1367.8</v>
      </c>
      <c r="F75" s="45"/>
      <c r="G75" s="50"/>
      <c r="H75" s="50"/>
      <c r="I75" s="50"/>
      <c r="J75" s="50">
        <v>737614</v>
      </c>
      <c r="K75" s="35" t="s">
        <v>6</v>
      </c>
      <c r="L75" s="36">
        <v>45748</v>
      </c>
      <c r="M75" s="45"/>
      <c r="N75" s="45"/>
      <c r="O75" s="45"/>
      <c r="P75" s="45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 ht="21">
      <c r="A76" s="28" t="s">
        <v>115</v>
      </c>
      <c r="B76" s="29" t="s">
        <v>114</v>
      </c>
      <c r="C76" s="29" t="s">
        <v>1046</v>
      </c>
      <c r="D76" s="29" t="s">
        <v>1065</v>
      </c>
      <c r="E76" s="30">
        <v>1015.29</v>
      </c>
      <c r="F76" s="44">
        <v>9</v>
      </c>
      <c r="G76" s="44">
        <v>2062.9</v>
      </c>
      <c r="H76" s="44">
        <v>936.86</v>
      </c>
      <c r="I76" s="44">
        <v>1932.65</v>
      </c>
      <c r="J76" s="44">
        <v>737611</v>
      </c>
      <c r="K76" s="35" t="s">
        <v>6</v>
      </c>
      <c r="L76" s="36">
        <v>45748</v>
      </c>
      <c r="M76" s="44">
        <f>SUM(E76:E77)</f>
        <v>2063.87</v>
      </c>
      <c r="N76" s="44">
        <f>G76-M76</f>
        <v>-0.96999999999979991</v>
      </c>
      <c r="O76" s="44"/>
      <c r="P76" s="44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 ht="21">
      <c r="A77" s="28" t="s">
        <v>115</v>
      </c>
      <c r="B77" s="29" t="s">
        <v>114</v>
      </c>
      <c r="C77" s="29" t="s">
        <v>1046</v>
      </c>
      <c r="D77" s="29" t="s">
        <v>117</v>
      </c>
      <c r="E77" s="30">
        <v>1048.58</v>
      </c>
      <c r="F77" s="50"/>
      <c r="G77" s="50"/>
      <c r="H77" s="50"/>
      <c r="I77" s="50"/>
      <c r="J77" s="50">
        <v>737611</v>
      </c>
      <c r="K77" s="35" t="s">
        <v>6</v>
      </c>
      <c r="L77" s="36">
        <v>45748</v>
      </c>
      <c r="M77" s="50"/>
      <c r="N77" s="50"/>
      <c r="O77" s="50"/>
      <c r="P77" s="50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 ht="21">
      <c r="A78" s="28" t="s">
        <v>87</v>
      </c>
      <c r="B78" s="29" t="s">
        <v>86</v>
      </c>
      <c r="C78" s="29" t="s">
        <v>1046</v>
      </c>
      <c r="D78" s="29" t="s">
        <v>1066</v>
      </c>
      <c r="E78" s="30">
        <v>797.2</v>
      </c>
      <c r="F78" s="44">
        <v>10</v>
      </c>
      <c r="G78" s="44">
        <v>2628.9</v>
      </c>
      <c r="H78" s="44">
        <v>922.65</v>
      </c>
      <c r="I78" s="44">
        <v>2425.5500000000002</v>
      </c>
      <c r="J78" s="44">
        <v>737296</v>
      </c>
      <c r="K78" s="35" t="s">
        <v>6</v>
      </c>
      <c r="L78" s="36">
        <v>45748</v>
      </c>
      <c r="M78" s="44">
        <f>SUM(E78:E81)</f>
        <v>2628.6</v>
      </c>
      <c r="N78" s="44">
        <f>G78-M78</f>
        <v>0.3000000000001819</v>
      </c>
      <c r="O78" s="44"/>
      <c r="P78" s="44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 ht="31.2">
      <c r="A79" s="28" t="s">
        <v>74</v>
      </c>
      <c r="B79" s="29" t="s">
        <v>73</v>
      </c>
      <c r="C79" s="29" t="s">
        <v>1046</v>
      </c>
      <c r="D79" s="29" t="s">
        <v>88</v>
      </c>
      <c r="E79" s="30">
        <v>782.5</v>
      </c>
      <c r="F79" s="45"/>
      <c r="G79" s="45"/>
      <c r="H79" s="45"/>
      <c r="I79" s="45"/>
      <c r="J79" s="45">
        <v>737296</v>
      </c>
      <c r="K79" s="35" t="s">
        <v>6</v>
      </c>
      <c r="L79" s="36">
        <v>45748</v>
      </c>
      <c r="M79" s="45"/>
      <c r="N79" s="45"/>
      <c r="O79" s="45"/>
      <c r="P79" s="45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 ht="31.2">
      <c r="A80" s="28" t="s">
        <v>74</v>
      </c>
      <c r="B80" s="29" t="s">
        <v>73</v>
      </c>
      <c r="C80" s="29" t="s">
        <v>1046</v>
      </c>
      <c r="D80" s="29" t="s">
        <v>91</v>
      </c>
      <c r="E80" s="30">
        <v>803.5</v>
      </c>
      <c r="F80" s="45"/>
      <c r="G80" s="45"/>
      <c r="H80" s="45"/>
      <c r="I80" s="45"/>
      <c r="J80" s="45">
        <v>737296</v>
      </c>
      <c r="K80" s="35" t="s">
        <v>6</v>
      </c>
      <c r="L80" s="36">
        <v>45748</v>
      </c>
      <c r="M80" s="45"/>
      <c r="N80" s="45"/>
      <c r="O80" s="45"/>
      <c r="P80" s="45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 ht="31.2">
      <c r="A81" s="28" t="s">
        <v>107</v>
      </c>
      <c r="B81" s="29" t="s">
        <v>106</v>
      </c>
      <c r="C81" s="29" t="s">
        <v>1046</v>
      </c>
      <c r="D81" s="29" t="s">
        <v>96</v>
      </c>
      <c r="E81" s="30">
        <v>245.4</v>
      </c>
      <c r="F81" s="50"/>
      <c r="G81" s="50"/>
      <c r="H81" s="50"/>
      <c r="I81" s="50"/>
      <c r="J81" s="50">
        <v>737296</v>
      </c>
      <c r="K81" s="35" t="s">
        <v>6</v>
      </c>
      <c r="L81" s="36">
        <v>45748</v>
      </c>
      <c r="M81" s="50"/>
      <c r="N81" s="50"/>
      <c r="O81" s="50"/>
      <c r="P81" s="50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 ht="21">
      <c r="A82" s="28" t="s">
        <v>35</v>
      </c>
      <c r="B82" s="29" t="s">
        <v>34</v>
      </c>
      <c r="C82" s="29" t="s">
        <v>1046</v>
      </c>
      <c r="D82" s="29" t="s">
        <v>24</v>
      </c>
      <c r="E82" s="30">
        <v>50.3</v>
      </c>
      <c r="F82" s="44">
        <v>11</v>
      </c>
      <c r="G82" s="44">
        <v>2728.5</v>
      </c>
      <c r="H82" s="44">
        <v>932.17</v>
      </c>
      <c r="I82" s="44">
        <v>2543.4299999999998</v>
      </c>
      <c r="J82" s="44">
        <v>737285</v>
      </c>
      <c r="K82" s="35" t="s">
        <v>6</v>
      </c>
      <c r="L82" s="36">
        <v>45748</v>
      </c>
      <c r="M82" s="44">
        <f>SUM(E82:E85)</f>
        <v>1156.48</v>
      </c>
      <c r="N82" s="44">
        <f>G82-M82</f>
        <v>1572.02</v>
      </c>
      <c r="O82" s="44"/>
      <c r="P82" s="44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 ht="31.2">
      <c r="A83" s="28" t="s">
        <v>49</v>
      </c>
      <c r="B83" s="29" t="s">
        <v>48</v>
      </c>
      <c r="C83" s="29" t="s">
        <v>1046</v>
      </c>
      <c r="D83" s="29" t="s">
        <v>38</v>
      </c>
      <c r="E83" s="30">
        <v>381.08</v>
      </c>
      <c r="F83" s="45"/>
      <c r="G83" s="45"/>
      <c r="H83" s="45"/>
      <c r="I83" s="45"/>
      <c r="J83" s="45">
        <v>737285</v>
      </c>
      <c r="K83" s="35" t="s">
        <v>6</v>
      </c>
      <c r="L83" s="36">
        <v>45748</v>
      </c>
      <c r="M83" s="45"/>
      <c r="N83" s="45"/>
      <c r="O83" s="45"/>
      <c r="P83" s="45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 ht="21">
      <c r="A84" s="28" t="s">
        <v>62</v>
      </c>
      <c r="B84" s="29" t="s">
        <v>61</v>
      </c>
      <c r="C84" s="29" t="s">
        <v>1046</v>
      </c>
      <c r="D84" s="29" t="s">
        <v>50</v>
      </c>
      <c r="E84" s="30">
        <v>108.1</v>
      </c>
      <c r="F84" s="45"/>
      <c r="G84" s="45"/>
      <c r="H84" s="45"/>
      <c r="I84" s="45"/>
      <c r="J84" s="45">
        <v>737285</v>
      </c>
      <c r="K84" s="35" t="s">
        <v>6</v>
      </c>
      <c r="L84" s="36">
        <v>45748</v>
      </c>
      <c r="M84" s="45"/>
      <c r="N84" s="45"/>
      <c r="O84" s="45"/>
      <c r="P84" s="45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 ht="31.8" thickBot="1">
      <c r="A85" s="28" t="s">
        <v>74</v>
      </c>
      <c r="B85" s="29" t="s">
        <v>73</v>
      </c>
      <c r="C85" s="29" t="s">
        <v>1046</v>
      </c>
      <c r="D85" s="29" t="s">
        <v>63</v>
      </c>
      <c r="E85" s="30">
        <v>617</v>
      </c>
      <c r="F85" s="50"/>
      <c r="G85" s="46"/>
      <c r="H85" s="46"/>
      <c r="I85" s="46"/>
      <c r="J85" s="46">
        <v>737285</v>
      </c>
      <c r="K85" s="35" t="s">
        <v>6</v>
      </c>
      <c r="L85" s="36">
        <v>45748</v>
      </c>
      <c r="M85" s="50"/>
      <c r="N85" s="50"/>
      <c r="O85" s="50"/>
      <c r="P85" s="50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 ht="18" customHeight="1">
      <c r="A86" s="28" t="s">
        <v>556</v>
      </c>
      <c r="B86" s="29" t="s">
        <v>557</v>
      </c>
      <c r="C86" s="29" t="s">
        <v>1059</v>
      </c>
      <c r="D86" s="29" t="s">
        <v>558</v>
      </c>
      <c r="E86" s="30">
        <v>26.8</v>
      </c>
      <c r="F86" s="68">
        <v>5</v>
      </c>
      <c r="G86" s="69">
        <v>2838</v>
      </c>
      <c r="H86" s="68">
        <v>873.06</v>
      </c>
      <c r="I86" s="68">
        <v>2477.7399999999998</v>
      </c>
      <c r="J86" s="68">
        <v>784864</v>
      </c>
      <c r="K86" s="33" t="s">
        <v>330</v>
      </c>
      <c r="L86" s="34">
        <v>45722</v>
      </c>
      <c r="M86" s="69">
        <f>SUM(E86:E127)</f>
        <v>2883.3700000000003</v>
      </c>
      <c r="N86" s="70">
        <f>G86-M86</f>
        <v>-45.370000000000346</v>
      </c>
      <c r="O86" s="68"/>
      <c r="P86" s="68"/>
      <c r="R86" s="32" t="s">
        <v>1057</v>
      </c>
      <c r="S86" s="32" t="s">
        <v>1058</v>
      </c>
    </row>
    <row r="87" spans="1:34" ht="21.6" customHeight="1">
      <c r="A87" s="28" t="s">
        <v>559</v>
      </c>
      <c r="B87" s="29" t="s">
        <v>560</v>
      </c>
      <c r="C87" s="29" t="s">
        <v>1059</v>
      </c>
      <c r="D87" s="29" t="s">
        <v>562</v>
      </c>
      <c r="E87" s="30">
        <v>10</v>
      </c>
      <c r="F87" s="68"/>
      <c r="G87" s="69"/>
      <c r="H87" s="68"/>
      <c r="I87" s="68"/>
      <c r="J87" s="68"/>
      <c r="K87" s="33" t="s">
        <v>330</v>
      </c>
      <c r="L87" s="34">
        <v>45722</v>
      </c>
      <c r="M87" s="69"/>
      <c r="N87" s="70"/>
      <c r="O87" s="68"/>
      <c r="P87" s="68"/>
      <c r="R87" s="31">
        <f>SUM(E7:E52)</f>
        <v>26044.76</v>
      </c>
      <c r="S87" s="31" t="e">
        <f>#REF!+#REF!+#REF!+#REF!+#REF!+#REF!+#REF!+#REF!+#REF!+#REF!+G46+G40+G42+G34+G28+G23+G20+G16+G12+G10+G7</f>
        <v>#REF!</v>
      </c>
    </row>
    <row r="88" spans="1:34" ht="18" customHeight="1">
      <c r="A88" s="28" t="s">
        <v>563</v>
      </c>
      <c r="B88" s="29" t="s">
        <v>564</v>
      </c>
      <c r="C88" s="29" t="s">
        <v>1059</v>
      </c>
      <c r="D88" s="29" t="s">
        <v>565</v>
      </c>
      <c r="E88" s="30">
        <v>60.1</v>
      </c>
      <c r="F88" s="68"/>
      <c r="G88" s="69"/>
      <c r="H88" s="68"/>
      <c r="I88" s="68"/>
      <c r="J88" s="68"/>
      <c r="K88" s="33" t="s">
        <v>692</v>
      </c>
      <c r="L88" s="34">
        <v>45722</v>
      </c>
      <c r="M88" s="69"/>
      <c r="N88" s="70"/>
      <c r="O88" s="68"/>
      <c r="P88" s="68"/>
    </row>
    <row r="89" spans="1:34" ht="18" customHeight="1">
      <c r="A89" s="28" t="s">
        <v>566</v>
      </c>
      <c r="B89" s="29" t="s">
        <v>567</v>
      </c>
      <c r="C89" s="29" t="s">
        <v>1059</v>
      </c>
      <c r="D89" s="29" t="s">
        <v>568</v>
      </c>
      <c r="E89" s="30">
        <v>4</v>
      </c>
      <c r="F89" s="68"/>
      <c r="G89" s="69"/>
      <c r="H89" s="68"/>
      <c r="I89" s="68"/>
      <c r="J89" s="68"/>
      <c r="K89" s="33" t="s">
        <v>330</v>
      </c>
      <c r="L89" s="34">
        <v>45722</v>
      </c>
      <c r="M89" s="69"/>
      <c r="N89" s="70"/>
      <c r="O89" s="68"/>
      <c r="P89" s="68"/>
    </row>
    <row r="90" spans="1:34" ht="18" customHeight="1">
      <c r="A90" s="28" t="s">
        <v>569</v>
      </c>
      <c r="B90" s="29" t="s">
        <v>570</v>
      </c>
      <c r="C90" s="29" t="s">
        <v>1059</v>
      </c>
      <c r="D90" s="29" t="s">
        <v>571</v>
      </c>
      <c r="E90" s="30">
        <v>150.66</v>
      </c>
      <c r="F90" s="68"/>
      <c r="G90" s="69"/>
      <c r="H90" s="68"/>
      <c r="I90" s="68"/>
      <c r="J90" s="68"/>
      <c r="K90" s="33" t="s">
        <v>330</v>
      </c>
      <c r="L90" s="34">
        <v>45722</v>
      </c>
      <c r="M90" s="69"/>
      <c r="N90" s="70"/>
      <c r="O90" s="68"/>
      <c r="P90" s="68"/>
    </row>
    <row r="91" spans="1:34" ht="18" customHeight="1">
      <c r="A91" s="28" t="s">
        <v>572</v>
      </c>
      <c r="B91" s="29" t="s">
        <v>573</v>
      </c>
      <c r="C91" s="29" t="s">
        <v>1059</v>
      </c>
      <c r="D91" s="29" t="s">
        <v>574</v>
      </c>
      <c r="E91" s="30">
        <v>58.43</v>
      </c>
      <c r="F91" s="68"/>
      <c r="G91" s="69"/>
      <c r="H91" s="68"/>
      <c r="I91" s="68"/>
      <c r="J91" s="68"/>
      <c r="K91" s="33" t="s">
        <v>330</v>
      </c>
      <c r="L91" s="34">
        <v>45722</v>
      </c>
      <c r="M91" s="69"/>
      <c r="N91" s="70"/>
      <c r="O91" s="68"/>
      <c r="P91" s="68"/>
    </row>
    <row r="92" spans="1:34" ht="18" customHeight="1">
      <c r="A92" s="28" t="s">
        <v>576</v>
      </c>
      <c r="B92" s="29" t="s">
        <v>577</v>
      </c>
      <c r="C92" s="29" t="s">
        <v>1059</v>
      </c>
      <c r="D92" s="29" t="s">
        <v>578</v>
      </c>
      <c r="E92" s="30">
        <v>150.19999999999999</v>
      </c>
      <c r="F92" s="68"/>
      <c r="G92" s="69"/>
      <c r="H92" s="68"/>
      <c r="I92" s="68"/>
      <c r="J92" s="68"/>
      <c r="K92" s="33" t="s">
        <v>330</v>
      </c>
      <c r="L92" s="34">
        <v>45722</v>
      </c>
      <c r="M92" s="69"/>
      <c r="N92" s="70"/>
      <c r="O92" s="68"/>
      <c r="P92" s="68"/>
    </row>
    <row r="93" spans="1:34" ht="31.2">
      <c r="A93" s="28" t="s">
        <v>579</v>
      </c>
      <c r="B93" s="29" t="s">
        <v>580</v>
      </c>
      <c r="C93" s="29" t="s">
        <v>1059</v>
      </c>
      <c r="D93" s="29" t="s">
        <v>581</v>
      </c>
      <c r="E93" s="30">
        <v>10</v>
      </c>
      <c r="F93" s="68"/>
      <c r="G93" s="69"/>
      <c r="H93" s="68"/>
      <c r="I93" s="68"/>
      <c r="J93" s="68"/>
      <c r="K93" s="33" t="s">
        <v>330</v>
      </c>
      <c r="L93" s="34">
        <v>45722</v>
      </c>
      <c r="M93" s="69"/>
      <c r="N93" s="70"/>
      <c r="O93" s="68"/>
      <c r="P93" s="68"/>
    </row>
    <row r="94" spans="1:34" ht="18" customHeight="1">
      <c r="A94" s="28" t="s">
        <v>582</v>
      </c>
      <c r="B94" s="29" t="s">
        <v>583</v>
      </c>
      <c r="C94" s="29" t="s">
        <v>1059</v>
      </c>
      <c r="D94" s="29" t="s">
        <v>585</v>
      </c>
      <c r="E94" s="30">
        <v>20</v>
      </c>
      <c r="F94" s="68"/>
      <c r="G94" s="69"/>
      <c r="H94" s="68"/>
      <c r="I94" s="68"/>
      <c r="J94" s="68"/>
      <c r="K94" s="33" t="s">
        <v>330</v>
      </c>
      <c r="L94" s="34">
        <v>45722</v>
      </c>
      <c r="M94" s="69"/>
      <c r="N94" s="70"/>
      <c r="O94" s="68"/>
      <c r="P94" s="68"/>
    </row>
    <row r="95" spans="1:34" ht="18" customHeight="1">
      <c r="A95" s="28" t="s">
        <v>586</v>
      </c>
      <c r="B95" s="29" t="s">
        <v>587</v>
      </c>
      <c r="C95" s="29" t="s">
        <v>1059</v>
      </c>
      <c r="D95" s="29" t="s">
        <v>588</v>
      </c>
      <c r="E95" s="30">
        <v>300.2</v>
      </c>
      <c r="F95" s="68"/>
      <c r="G95" s="69"/>
      <c r="H95" s="68"/>
      <c r="I95" s="68"/>
      <c r="J95" s="68"/>
      <c r="K95" s="33" t="s">
        <v>330</v>
      </c>
      <c r="L95" s="34">
        <v>45722</v>
      </c>
      <c r="M95" s="69"/>
      <c r="N95" s="70"/>
      <c r="O95" s="68"/>
      <c r="P95" s="68"/>
    </row>
    <row r="96" spans="1:34" ht="18" customHeight="1">
      <c r="A96" s="28" t="s">
        <v>589</v>
      </c>
      <c r="B96" s="29" t="s">
        <v>590</v>
      </c>
      <c r="C96" s="29" t="s">
        <v>1059</v>
      </c>
      <c r="D96" s="29" t="s">
        <v>591</v>
      </c>
      <c r="E96" s="30">
        <v>30</v>
      </c>
      <c r="F96" s="68"/>
      <c r="G96" s="69"/>
      <c r="H96" s="68"/>
      <c r="I96" s="68"/>
      <c r="J96" s="68"/>
      <c r="K96" s="33" t="s">
        <v>330</v>
      </c>
      <c r="L96" s="34">
        <v>45722</v>
      </c>
      <c r="M96" s="69"/>
      <c r="N96" s="70"/>
      <c r="O96" s="68"/>
      <c r="P96" s="68"/>
    </row>
    <row r="97" spans="1:16" ht="18" customHeight="1">
      <c r="A97" s="28" t="s">
        <v>592</v>
      </c>
      <c r="B97" s="29" t="s">
        <v>593</v>
      </c>
      <c r="C97" s="29" t="s">
        <v>1059</v>
      </c>
      <c r="D97" s="29" t="s">
        <v>594</v>
      </c>
      <c r="E97" s="30">
        <v>80.05</v>
      </c>
      <c r="F97" s="68"/>
      <c r="G97" s="69"/>
      <c r="H97" s="68"/>
      <c r="I97" s="68"/>
      <c r="J97" s="68"/>
      <c r="K97" s="33" t="s">
        <v>330</v>
      </c>
      <c r="L97" s="34">
        <v>45722</v>
      </c>
      <c r="M97" s="69"/>
      <c r="N97" s="70"/>
      <c r="O97" s="68"/>
      <c r="P97" s="68"/>
    </row>
    <row r="98" spans="1:16" ht="18" customHeight="1">
      <c r="A98" s="28" t="s">
        <v>595</v>
      </c>
      <c r="B98" s="29" t="s">
        <v>596</v>
      </c>
      <c r="C98" s="29" t="s">
        <v>1059</v>
      </c>
      <c r="D98" s="29" t="s">
        <v>597</v>
      </c>
      <c r="E98" s="30">
        <v>29.34</v>
      </c>
      <c r="F98" s="68"/>
      <c r="G98" s="69"/>
      <c r="H98" s="68"/>
      <c r="I98" s="68"/>
      <c r="J98" s="68"/>
      <c r="K98" s="33" t="s">
        <v>330</v>
      </c>
      <c r="L98" s="34">
        <v>45722</v>
      </c>
      <c r="M98" s="69"/>
      <c r="N98" s="70"/>
      <c r="O98" s="68"/>
      <c r="P98" s="68"/>
    </row>
    <row r="99" spans="1:16" ht="18" customHeight="1">
      <c r="A99" s="28" t="s">
        <v>599</v>
      </c>
      <c r="B99" s="29" t="s">
        <v>600</v>
      </c>
      <c r="C99" s="29" t="s">
        <v>1059</v>
      </c>
      <c r="D99" s="29" t="s">
        <v>562</v>
      </c>
      <c r="E99" s="30">
        <v>10</v>
      </c>
      <c r="F99" s="68"/>
      <c r="G99" s="69"/>
      <c r="H99" s="68"/>
      <c r="I99" s="68"/>
      <c r="J99" s="68"/>
      <c r="K99" s="33" t="s">
        <v>330</v>
      </c>
      <c r="L99" s="34">
        <v>45722</v>
      </c>
      <c r="M99" s="69"/>
      <c r="N99" s="70"/>
      <c r="O99" s="68"/>
      <c r="P99" s="68"/>
    </row>
    <row r="100" spans="1:16" ht="18" customHeight="1">
      <c r="A100" s="28" t="s">
        <v>601</v>
      </c>
      <c r="B100" s="29" t="s">
        <v>602</v>
      </c>
      <c r="C100" s="29" t="s">
        <v>1059</v>
      </c>
      <c r="D100" s="29" t="s">
        <v>603</v>
      </c>
      <c r="E100" s="30">
        <v>3.16</v>
      </c>
      <c r="F100" s="68"/>
      <c r="G100" s="69"/>
      <c r="H100" s="68"/>
      <c r="I100" s="68"/>
      <c r="J100" s="68"/>
      <c r="K100" s="33" t="s">
        <v>330</v>
      </c>
      <c r="L100" s="34">
        <v>45722</v>
      </c>
      <c r="M100" s="69"/>
      <c r="N100" s="70"/>
      <c r="O100" s="68"/>
      <c r="P100" s="68"/>
    </row>
    <row r="101" spans="1:16" ht="18" customHeight="1">
      <c r="A101" s="28" t="s">
        <v>604</v>
      </c>
      <c r="B101" s="29" t="s">
        <v>605</v>
      </c>
      <c r="C101" s="29" t="s">
        <v>1059</v>
      </c>
      <c r="D101" s="29" t="s">
        <v>606</v>
      </c>
      <c r="E101" s="30">
        <v>10</v>
      </c>
      <c r="F101" s="68"/>
      <c r="G101" s="69"/>
      <c r="H101" s="68"/>
      <c r="I101" s="68"/>
      <c r="J101" s="68"/>
      <c r="K101" s="33" t="s">
        <v>330</v>
      </c>
      <c r="L101" s="34">
        <v>45722</v>
      </c>
      <c r="M101" s="69"/>
      <c r="N101" s="70"/>
      <c r="O101" s="68"/>
      <c r="P101" s="68"/>
    </row>
    <row r="102" spans="1:16" ht="18" customHeight="1">
      <c r="A102" s="28" t="s">
        <v>607</v>
      </c>
      <c r="B102" s="29" t="s">
        <v>608</v>
      </c>
      <c r="C102" s="29" t="s">
        <v>1059</v>
      </c>
      <c r="D102" s="29" t="s">
        <v>609</v>
      </c>
      <c r="E102" s="30">
        <v>20</v>
      </c>
      <c r="F102" s="68"/>
      <c r="G102" s="69"/>
      <c r="H102" s="68"/>
      <c r="I102" s="68"/>
      <c r="J102" s="68"/>
      <c r="K102" s="33" t="s">
        <v>330</v>
      </c>
      <c r="L102" s="34">
        <v>45722</v>
      </c>
      <c r="M102" s="69"/>
      <c r="N102" s="70"/>
      <c r="O102" s="68"/>
      <c r="P102" s="68"/>
    </row>
    <row r="103" spans="1:16" ht="18" customHeight="1">
      <c r="A103" s="28" t="s">
        <v>610</v>
      </c>
      <c r="B103" s="29" t="s">
        <v>611</v>
      </c>
      <c r="C103" s="29" t="s">
        <v>1059</v>
      </c>
      <c r="D103" s="29" t="s">
        <v>613</v>
      </c>
      <c r="E103" s="30">
        <v>10</v>
      </c>
      <c r="F103" s="68"/>
      <c r="G103" s="69"/>
      <c r="H103" s="68"/>
      <c r="I103" s="68"/>
      <c r="J103" s="68"/>
      <c r="K103" s="33" t="s">
        <v>330</v>
      </c>
      <c r="L103" s="34">
        <v>45722</v>
      </c>
      <c r="M103" s="69"/>
      <c r="N103" s="70"/>
      <c r="O103" s="68"/>
      <c r="P103" s="68"/>
    </row>
    <row r="104" spans="1:16" ht="18" customHeight="1">
      <c r="A104" s="28" t="s">
        <v>614</v>
      </c>
      <c r="B104" s="29" t="s">
        <v>615</v>
      </c>
      <c r="C104" s="29" t="s">
        <v>1059</v>
      </c>
      <c r="D104" s="29" t="s">
        <v>616</v>
      </c>
      <c r="E104" s="30">
        <v>20</v>
      </c>
      <c r="F104" s="68"/>
      <c r="G104" s="69"/>
      <c r="H104" s="68"/>
      <c r="I104" s="68"/>
      <c r="J104" s="68"/>
      <c r="K104" s="33" t="s">
        <v>330</v>
      </c>
      <c r="L104" s="34">
        <v>45722</v>
      </c>
      <c r="M104" s="69"/>
      <c r="N104" s="70"/>
      <c r="O104" s="68"/>
      <c r="P104" s="68"/>
    </row>
    <row r="105" spans="1:16" ht="18" customHeight="1">
      <c r="A105" s="28" t="s">
        <v>617</v>
      </c>
      <c r="B105" s="29" t="s">
        <v>618</v>
      </c>
      <c r="C105" s="29" t="s">
        <v>1059</v>
      </c>
      <c r="D105" s="29" t="s">
        <v>619</v>
      </c>
      <c r="E105" s="30">
        <v>4.4000000000000004</v>
      </c>
      <c r="F105" s="68"/>
      <c r="G105" s="69"/>
      <c r="H105" s="68"/>
      <c r="I105" s="68"/>
      <c r="J105" s="68"/>
      <c r="K105" s="33" t="s">
        <v>330</v>
      </c>
      <c r="L105" s="34">
        <v>45722</v>
      </c>
      <c r="M105" s="69"/>
      <c r="N105" s="70"/>
      <c r="O105" s="68"/>
      <c r="P105" s="68"/>
    </row>
    <row r="106" spans="1:16" ht="18" customHeight="1">
      <c r="A106" s="28" t="s">
        <v>620</v>
      </c>
      <c r="B106" s="29" t="s">
        <v>621</v>
      </c>
      <c r="C106" s="29" t="s">
        <v>1059</v>
      </c>
      <c r="D106" s="29" t="s">
        <v>622</v>
      </c>
      <c r="E106" s="30">
        <v>470.5</v>
      </c>
      <c r="F106" s="68"/>
      <c r="G106" s="69"/>
      <c r="H106" s="68"/>
      <c r="I106" s="68"/>
      <c r="J106" s="68"/>
      <c r="K106" s="33" t="s">
        <v>330</v>
      </c>
      <c r="L106" s="34">
        <v>45722</v>
      </c>
      <c r="M106" s="69"/>
      <c r="N106" s="70"/>
      <c r="O106" s="68"/>
      <c r="P106" s="68"/>
    </row>
    <row r="107" spans="1:16" ht="18" customHeight="1">
      <c r="A107" s="28" t="s">
        <v>624</v>
      </c>
      <c r="B107" s="29" t="s">
        <v>625</v>
      </c>
      <c r="C107" s="29" t="s">
        <v>1059</v>
      </c>
      <c r="D107" s="29" t="s">
        <v>627</v>
      </c>
      <c r="E107" s="30">
        <v>40</v>
      </c>
      <c r="F107" s="68"/>
      <c r="G107" s="69"/>
      <c r="H107" s="68"/>
      <c r="I107" s="68"/>
      <c r="J107" s="68"/>
      <c r="K107" s="33" t="s">
        <v>330</v>
      </c>
      <c r="L107" s="34">
        <v>45722</v>
      </c>
      <c r="M107" s="69"/>
      <c r="N107" s="70"/>
      <c r="O107" s="68"/>
      <c r="P107" s="68"/>
    </row>
    <row r="108" spans="1:16" ht="31.2">
      <c r="A108" s="28" t="s">
        <v>628</v>
      </c>
      <c r="B108" s="29" t="s">
        <v>629</v>
      </c>
      <c r="C108" s="29" t="s">
        <v>1059</v>
      </c>
      <c r="D108" s="29" t="s">
        <v>630</v>
      </c>
      <c r="E108" s="30">
        <v>10</v>
      </c>
      <c r="F108" s="68"/>
      <c r="G108" s="69"/>
      <c r="H108" s="68"/>
      <c r="I108" s="68"/>
      <c r="J108" s="68"/>
      <c r="K108" s="33" t="s">
        <v>330</v>
      </c>
      <c r="L108" s="34">
        <v>45722</v>
      </c>
      <c r="M108" s="69"/>
      <c r="N108" s="70"/>
      <c r="O108" s="68"/>
      <c r="P108" s="68"/>
    </row>
    <row r="109" spans="1:16" ht="31.2">
      <c r="A109" s="28" t="s">
        <v>632</v>
      </c>
      <c r="B109" s="29" t="s">
        <v>633</v>
      </c>
      <c r="C109" s="29" t="s">
        <v>1059</v>
      </c>
      <c r="D109" s="29" t="s">
        <v>634</v>
      </c>
      <c r="E109" s="30">
        <v>70</v>
      </c>
      <c r="F109" s="68"/>
      <c r="G109" s="69"/>
      <c r="H109" s="68"/>
      <c r="I109" s="68"/>
      <c r="J109" s="68"/>
      <c r="K109" s="33" t="s">
        <v>330</v>
      </c>
      <c r="L109" s="34">
        <v>45722</v>
      </c>
      <c r="M109" s="69"/>
      <c r="N109" s="70"/>
      <c r="O109" s="68"/>
      <c r="P109" s="68"/>
    </row>
    <row r="110" spans="1:16" ht="18" customHeight="1">
      <c r="A110" s="28" t="s">
        <v>635</v>
      </c>
      <c r="B110" s="29" t="s">
        <v>636</v>
      </c>
      <c r="C110" s="29" t="s">
        <v>1059</v>
      </c>
      <c r="D110" s="29" t="s">
        <v>637</v>
      </c>
      <c r="E110" s="30">
        <v>499.33</v>
      </c>
      <c r="F110" s="68"/>
      <c r="G110" s="69"/>
      <c r="H110" s="68"/>
      <c r="I110" s="68"/>
      <c r="J110" s="68"/>
      <c r="K110" s="33" t="s">
        <v>330</v>
      </c>
      <c r="L110" s="34">
        <v>45722</v>
      </c>
      <c r="M110" s="69"/>
      <c r="N110" s="70"/>
      <c r="O110" s="68"/>
      <c r="P110" s="68"/>
    </row>
    <row r="111" spans="1:16" ht="18" customHeight="1">
      <c r="A111" s="28" t="s">
        <v>638</v>
      </c>
      <c r="B111" s="29" t="s">
        <v>639</v>
      </c>
      <c r="C111" s="29" t="s">
        <v>1059</v>
      </c>
      <c r="D111" s="29" t="s">
        <v>619</v>
      </c>
      <c r="E111" s="30">
        <v>242.8</v>
      </c>
      <c r="F111" s="68"/>
      <c r="G111" s="69"/>
      <c r="H111" s="68"/>
      <c r="I111" s="68"/>
      <c r="J111" s="68"/>
      <c r="K111" s="33" t="s">
        <v>330</v>
      </c>
      <c r="L111" s="34">
        <v>45722</v>
      </c>
      <c r="M111" s="69"/>
      <c r="N111" s="70"/>
      <c r="O111" s="68"/>
      <c r="P111" s="68"/>
    </row>
    <row r="112" spans="1:16" ht="31.2">
      <c r="A112" s="28" t="s">
        <v>641</v>
      </c>
      <c r="B112" s="29" t="s">
        <v>642</v>
      </c>
      <c r="C112" s="29" t="s">
        <v>1059</v>
      </c>
      <c r="D112" s="29" t="s">
        <v>643</v>
      </c>
      <c r="E112" s="30">
        <v>10</v>
      </c>
      <c r="F112" s="68"/>
      <c r="G112" s="69"/>
      <c r="H112" s="68"/>
      <c r="I112" s="68"/>
      <c r="J112" s="68"/>
      <c r="K112" s="33" t="s">
        <v>330</v>
      </c>
      <c r="L112" s="34">
        <v>45722</v>
      </c>
      <c r="M112" s="69"/>
      <c r="N112" s="70"/>
      <c r="O112" s="68"/>
      <c r="P112" s="68"/>
    </row>
    <row r="113" spans="1:16" ht="31.2">
      <c r="A113" s="28" t="s">
        <v>645</v>
      </c>
      <c r="B113" s="29" t="s">
        <v>646</v>
      </c>
      <c r="C113" s="29" t="s">
        <v>1059</v>
      </c>
      <c r="D113" s="29" t="s">
        <v>647</v>
      </c>
      <c r="E113" s="30">
        <v>10</v>
      </c>
      <c r="F113" s="68"/>
      <c r="G113" s="69"/>
      <c r="H113" s="68"/>
      <c r="I113" s="68"/>
      <c r="J113" s="68"/>
      <c r="K113" s="33" t="s">
        <v>330</v>
      </c>
      <c r="L113" s="34">
        <v>45722</v>
      </c>
      <c r="M113" s="69"/>
      <c r="N113" s="70"/>
      <c r="O113" s="68"/>
      <c r="P113" s="68"/>
    </row>
    <row r="114" spans="1:16" ht="18" customHeight="1">
      <c r="A114" s="28" t="s">
        <v>648</v>
      </c>
      <c r="B114" s="29" t="s">
        <v>649</v>
      </c>
      <c r="C114" s="29" t="s">
        <v>1059</v>
      </c>
      <c r="D114" s="29" t="s">
        <v>650</v>
      </c>
      <c r="E114" s="30">
        <v>10</v>
      </c>
      <c r="F114" s="68"/>
      <c r="G114" s="69"/>
      <c r="H114" s="68"/>
      <c r="I114" s="68"/>
      <c r="J114" s="68"/>
      <c r="K114" s="33" t="s">
        <v>330</v>
      </c>
      <c r="L114" s="34">
        <v>45722</v>
      </c>
      <c r="M114" s="69"/>
      <c r="N114" s="70"/>
      <c r="O114" s="68"/>
      <c r="P114" s="68"/>
    </row>
    <row r="115" spans="1:16" ht="18" customHeight="1">
      <c r="A115" s="28" t="s">
        <v>651</v>
      </c>
      <c r="B115" s="29" t="s">
        <v>652</v>
      </c>
      <c r="C115" s="29" t="s">
        <v>1059</v>
      </c>
      <c r="D115" s="29" t="s">
        <v>653</v>
      </c>
      <c r="E115" s="30">
        <v>20</v>
      </c>
      <c r="F115" s="68"/>
      <c r="G115" s="69"/>
      <c r="H115" s="68"/>
      <c r="I115" s="68"/>
      <c r="J115" s="68"/>
      <c r="K115" s="33" t="s">
        <v>330</v>
      </c>
      <c r="L115" s="34">
        <v>45722</v>
      </c>
      <c r="M115" s="69"/>
      <c r="N115" s="70"/>
      <c r="O115" s="68"/>
      <c r="P115" s="68"/>
    </row>
    <row r="116" spans="1:16" ht="18" customHeight="1">
      <c r="A116" s="28" t="s">
        <v>654</v>
      </c>
      <c r="B116" s="29" t="s">
        <v>655</v>
      </c>
      <c r="C116" s="29" t="s">
        <v>1059</v>
      </c>
      <c r="D116" s="29" t="s">
        <v>656</v>
      </c>
      <c r="E116" s="30">
        <v>25</v>
      </c>
      <c r="F116" s="68"/>
      <c r="G116" s="69"/>
      <c r="H116" s="68"/>
      <c r="I116" s="68"/>
      <c r="J116" s="68"/>
      <c r="K116" s="33" t="s">
        <v>330</v>
      </c>
      <c r="L116" s="34">
        <v>45722</v>
      </c>
      <c r="M116" s="69"/>
      <c r="N116" s="70"/>
      <c r="O116" s="68"/>
      <c r="P116" s="68"/>
    </row>
    <row r="117" spans="1:16" ht="18" customHeight="1">
      <c r="A117" s="28" t="s">
        <v>657</v>
      </c>
      <c r="B117" s="29" t="s">
        <v>658</v>
      </c>
      <c r="C117" s="29" t="s">
        <v>1059</v>
      </c>
      <c r="D117" s="29" t="s">
        <v>659</v>
      </c>
      <c r="E117" s="30">
        <v>300.3</v>
      </c>
      <c r="F117" s="68"/>
      <c r="G117" s="69"/>
      <c r="H117" s="68"/>
      <c r="I117" s="68"/>
      <c r="J117" s="68"/>
      <c r="K117" s="33" t="s">
        <v>330</v>
      </c>
      <c r="L117" s="34">
        <v>45722</v>
      </c>
      <c r="M117" s="69"/>
      <c r="N117" s="70"/>
      <c r="O117" s="68"/>
      <c r="P117" s="68"/>
    </row>
    <row r="118" spans="1:16" ht="31.2">
      <c r="A118" s="28" t="s">
        <v>660</v>
      </c>
      <c r="B118" s="29" t="s">
        <v>661</v>
      </c>
      <c r="C118" s="29" t="s">
        <v>1059</v>
      </c>
      <c r="D118" s="29" t="s">
        <v>662</v>
      </c>
      <c r="E118" s="30">
        <v>10</v>
      </c>
      <c r="F118" s="68"/>
      <c r="G118" s="69"/>
      <c r="H118" s="68"/>
      <c r="I118" s="68"/>
      <c r="J118" s="68"/>
      <c r="K118" s="33" t="s">
        <v>330</v>
      </c>
      <c r="L118" s="34">
        <v>45722</v>
      </c>
      <c r="M118" s="69"/>
      <c r="N118" s="70"/>
      <c r="O118" s="68"/>
      <c r="P118" s="68"/>
    </row>
    <row r="119" spans="1:16" ht="31.2">
      <c r="A119" s="28" t="s">
        <v>664</v>
      </c>
      <c r="B119" s="29" t="s">
        <v>665</v>
      </c>
      <c r="C119" s="29" t="s">
        <v>1059</v>
      </c>
      <c r="D119" s="29" t="s">
        <v>666</v>
      </c>
      <c r="E119" s="30">
        <v>5</v>
      </c>
      <c r="F119" s="68"/>
      <c r="G119" s="69"/>
      <c r="H119" s="68"/>
      <c r="I119" s="68"/>
      <c r="J119" s="68"/>
      <c r="K119" s="33" t="s">
        <v>330</v>
      </c>
      <c r="L119" s="34">
        <v>45722</v>
      </c>
      <c r="M119" s="69"/>
      <c r="N119" s="70"/>
      <c r="O119" s="68"/>
      <c r="P119" s="68"/>
    </row>
    <row r="120" spans="1:16" ht="18" customHeight="1">
      <c r="A120" s="28" t="s">
        <v>667</v>
      </c>
      <c r="B120" s="29" t="s">
        <v>668</v>
      </c>
      <c r="C120" s="29" t="s">
        <v>1059</v>
      </c>
      <c r="D120" s="29" t="s">
        <v>669</v>
      </c>
      <c r="E120" s="30">
        <v>10</v>
      </c>
      <c r="F120" s="68"/>
      <c r="G120" s="69"/>
      <c r="H120" s="68"/>
      <c r="I120" s="68"/>
      <c r="J120" s="68"/>
      <c r="K120" s="33" t="s">
        <v>330</v>
      </c>
      <c r="L120" s="34">
        <v>45722</v>
      </c>
      <c r="M120" s="69"/>
      <c r="N120" s="70"/>
      <c r="O120" s="68"/>
      <c r="P120" s="68"/>
    </row>
    <row r="121" spans="1:16" ht="18" customHeight="1">
      <c r="A121" s="28" t="s">
        <v>670</v>
      </c>
      <c r="B121" s="29" t="s">
        <v>671</v>
      </c>
      <c r="C121" s="29" t="s">
        <v>1059</v>
      </c>
      <c r="D121" s="29" t="s">
        <v>673</v>
      </c>
      <c r="E121" s="30">
        <v>10</v>
      </c>
      <c r="F121" s="68"/>
      <c r="G121" s="69"/>
      <c r="H121" s="68"/>
      <c r="I121" s="68"/>
      <c r="J121" s="68"/>
      <c r="K121" s="33" t="s">
        <v>330</v>
      </c>
      <c r="L121" s="34">
        <v>45722</v>
      </c>
      <c r="M121" s="69"/>
      <c r="N121" s="70"/>
      <c r="O121" s="68"/>
      <c r="P121" s="68"/>
    </row>
    <row r="122" spans="1:16" ht="18" customHeight="1">
      <c r="A122" s="28" t="s">
        <v>674</v>
      </c>
      <c r="B122" s="29" t="s">
        <v>675</v>
      </c>
      <c r="C122" s="29" t="s">
        <v>1059</v>
      </c>
      <c r="D122" s="29" t="s">
        <v>676</v>
      </c>
      <c r="E122" s="30">
        <v>7.7</v>
      </c>
      <c r="F122" s="68"/>
      <c r="G122" s="69"/>
      <c r="H122" s="68"/>
      <c r="I122" s="68"/>
      <c r="J122" s="68"/>
      <c r="K122" s="33" t="s">
        <v>330</v>
      </c>
      <c r="L122" s="34">
        <v>45722</v>
      </c>
      <c r="M122" s="69"/>
      <c r="N122" s="70"/>
      <c r="O122" s="68"/>
      <c r="P122" s="68"/>
    </row>
    <row r="123" spans="1:16" ht="18" customHeight="1">
      <c r="A123" s="28" t="s">
        <v>677</v>
      </c>
      <c r="B123" s="29" t="s">
        <v>678</v>
      </c>
      <c r="C123" s="29" t="s">
        <v>1059</v>
      </c>
      <c r="D123" s="29" t="s">
        <v>679</v>
      </c>
      <c r="E123" s="30">
        <v>20</v>
      </c>
      <c r="F123" s="68"/>
      <c r="G123" s="69"/>
      <c r="H123" s="68"/>
      <c r="I123" s="68"/>
      <c r="J123" s="68"/>
      <c r="K123" s="33" t="s">
        <v>330</v>
      </c>
      <c r="L123" s="34">
        <v>45722</v>
      </c>
      <c r="M123" s="69"/>
      <c r="N123" s="70"/>
      <c r="O123" s="68"/>
      <c r="P123" s="68"/>
    </row>
    <row r="124" spans="1:16" ht="18" customHeight="1">
      <c r="A124" s="28" t="s">
        <v>680</v>
      </c>
      <c r="B124" s="29" t="s">
        <v>681</v>
      </c>
      <c r="C124" s="29" t="s">
        <v>1059</v>
      </c>
      <c r="D124" s="29" t="s">
        <v>682</v>
      </c>
      <c r="E124" s="30">
        <v>20</v>
      </c>
      <c r="F124" s="68"/>
      <c r="G124" s="69"/>
      <c r="H124" s="68"/>
      <c r="I124" s="68"/>
      <c r="J124" s="68"/>
      <c r="K124" s="33" t="s">
        <v>330</v>
      </c>
      <c r="L124" s="34">
        <v>45722</v>
      </c>
      <c r="M124" s="69"/>
      <c r="N124" s="70"/>
      <c r="O124" s="68"/>
      <c r="P124" s="68"/>
    </row>
    <row r="125" spans="1:16" ht="18" customHeight="1">
      <c r="A125" s="28" t="s">
        <v>683</v>
      </c>
      <c r="B125" s="29" t="s">
        <v>684</v>
      </c>
      <c r="C125" s="29" t="s">
        <v>1059</v>
      </c>
      <c r="D125" s="29" t="s">
        <v>685</v>
      </c>
      <c r="E125" s="30">
        <v>10</v>
      </c>
      <c r="F125" s="68"/>
      <c r="G125" s="69"/>
      <c r="H125" s="68"/>
      <c r="I125" s="68"/>
      <c r="J125" s="68"/>
      <c r="K125" s="33" t="s">
        <v>330</v>
      </c>
      <c r="L125" s="34">
        <v>45722</v>
      </c>
      <c r="M125" s="69"/>
      <c r="N125" s="70"/>
      <c r="O125" s="68"/>
      <c r="P125" s="68"/>
    </row>
    <row r="126" spans="1:16" ht="31.2">
      <c r="A126" s="28" t="s">
        <v>686</v>
      </c>
      <c r="B126" s="29" t="s">
        <v>687</v>
      </c>
      <c r="C126" s="29" t="s">
        <v>1059</v>
      </c>
      <c r="D126" s="29" t="s">
        <v>688</v>
      </c>
      <c r="E126" s="30">
        <v>70.400000000000006</v>
      </c>
      <c r="F126" s="68"/>
      <c r="G126" s="69"/>
      <c r="H126" s="68"/>
      <c r="I126" s="68"/>
      <c r="J126" s="68"/>
      <c r="K126" s="33" t="s">
        <v>330</v>
      </c>
      <c r="L126" s="34">
        <v>45722</v>
      </c>
      <c r="M126" s="69"/>
      <c r="N126" s="70"/>
      <c r="O126" s="68"/>
      <c r="P126" s="68"/>
    </row>
    <row r="127" spans="1:16" ht="18" customHeight="1">
      <c r="A127" s="28" t="s">
        <v>689</v>
      </c>
      <c r="B127" s="29" t="s">
        <v>690</v>
      </c>
      <c r="C127" s="29" t="s">
        <v>1059</v>
      </c>
      <c r="D127" s="29" t="s">
        <v>691</v>
      </c>
      <c r="E127" s="30">
        <v>5</v>
      </c>
      <c r="F127" s="68"/>
      <c r="G127" s="69"/>
      <c r="H127" s="68"/>
      <c r="I127" s="68"/>
      <c r="J127" s="68"/>
      <c r="K127" s="33" t="s">
        <v>330</v>
      </c>
      <c r="L127" s="34">
        <v>45722</v>
      </c>
      <c r="M127" s="69"/>
      <c r="N127" s="70"/>
      <c r="O127" s="68"/>
      <c r="P127" s="68"/>
    </row>
    <row r="128" spans="1:16" ht="18" customHeight="1">
      <c r="A128" s="28" t="s">
        <v>764</v>
      </c>
      <c r="B128" s="29" t="s">
        <v>693</v>
      </c>
      <c r="C128" s="29" t="s">
        <v>1059</v>
      </c>
      <c r="D128" s="29" t="s">
        <v>694</v>
      </c>
      <c r="E128" s="30">
        <v>10</v>
      </c>
      <c r="F128" s="68">
        <v>5</v>
      </c>
      <c r="G128" s="68">
        <v>3088.8</v>
      </c>
      <c r="H128" s="68">
        <v>898.1</v>
      </c>
      <c r="I128" s="68">
        <v>2774.05</v>
      </c>
      <c r="J128" s="68">
        <v>734047</v>
      </c>
      <c r="K128" s="35" t="s">
        <v>297</v>
      </c>
      <c r="L128" s="34">
        <v>45729</v>
      </c>
      <c r="M128" s="68">
        <f>SUM(E128:E167)</f>
        <v>3117.8999999999996</v>
      </c>
      <c r="N128" s="68">
        <f>G128-M128</f>
        <v>-29.099999999999454</v>
      </c>
      <c r="O128" s="68"/>
      <c r="P128" s="68"/>
    </row>
    <row r="129" spans="1:16" ht="18" customHeight="1">
      <c r="A129" s="28" t="s">
        <v>566</v>
      </c>
      <c r="B129" s="29" t="s">
        <v>567</v>
      </c>
      <c r="C129" s="29" t="s">
        <v>1059</v>
      </c>
      <c r="D129" s="29" t="s">
        <v>695</v>
      </c>
      <c r="E129" s="30">
        <v>4.2</v>
      </c>
      <c r="F129" s="68"/>
      <c r="G129" s="68"/>
      <c r="H129" s="68"/>
      <c r="I129" s="68"/>
      <c r="J129" s="68"/>
      <c r="K129" s="35" t="s">
        <v>297</v>
      </c>
      <c r="L129" s="34">
        <v>45729</v>
      </c>
      <c r="M129" s="68"/>
      <c r="N129" s="68"/>
      <c r="O129" s="68"/>
      <c r="P129" s="68"/>
    </row>
    <row r="130" spans="1:16" ht="18" customHeight="1">
      <c r="A130" s="28" t="s">
        <v>765</v>
      </c>
      <c r="B130" s="29" t="s">
        <v>696</v>
      </c>
      <c r="C130" s="29" t="s">
        <v>1059</v>
      </c>
      <c r="D130" s="29" t="s">
        <v>697</v>
      </c>
      <c r="E130" s="30">
        <v>5</v>
      </c>
      <c r="F130" s="68"/>
      <c r="G130" s="68"/>
      <c r="H130" s="68"/>
      <c r="I130" s="68"/>
      <c r="J130" s="68"/>
      <c r="K130" s="35" t="s">
        <v>297</v>
      </c>
      <c r="L130" s="34">
        <v>45729</v>
      </c>
      <c r="M130" s="68"/>
      <c r="N130" s="68"/>
      <c r="O130" s="68"/>
      <c r="P130" s="68"/>
    </row>
    <row r="131" spans="1:16" ht="18" customHeight="1">
      <c r="A131" s="28" t="s">
        <v>624</v>
      </c>
      <c r="B131" s="29" t="s">
        <v>625</v>
      </c>
      <c r="C131" s="29" t="s">
        <v>1059</v>
      </c>
      <c r="D131" s="29" t="s">
        <v>699</v>
      </c>
      <c r="E131" s="30">
        <v>40</v>
      </c>
      <c r="F131" s="68"/>
      <c r="G131" s="68"/>
      <c r="H131" s="68"/>
      <c r="I131" s="68"/>
      <c r="J131" s="68"/>
      <c r="K131" s="35" t="s">
        <v>297</v>
      </c>
      <c r="L131" s="34">
        <v>45729</v>
      </c>
      <c r="M131" s="68"/>
      <c r="N131" s="68"/>
      <c r="O131" s="68"/>
      <c r="P131" s="68"/>
    </row>
    <row r="132" spans="1:16" ht="18" customHeight="1">
      <c r="A132" s="28" t="s">
        <v>766</v>
      </c>
      <c r="B132" s="29" t="s">
        <v>700</v>
      </c>
      <c r="C132" s="29" t="s">
        <v>1059</v>
      </c>
      <c r="D132" s="29" t="s">
        <v>701</v>
      </c>
      <c r="E132" s="30">
        <v>100</v>
      </c>
      <c r="F132" s="68"/>
      <c r="G132" s="68"/>
      <c r="H132" s="68"/>
      <c r="I132" s="68"/>
      <c r="J132" s="68"/>
      <c r="K132" s="35" t="s">
        <v>297</v>
      </c>
      <c r="L132" s="34">
        <v>45729</v>
      </c>
      <c r="M132" s="68"/>
      <c r="N132" s="68"/>
      <c r="O132" s="68"/>
      <c r="P132" s="68"/>
    </row>
    <row r="133" spans="1:16" ht="18" customHeight="1">
      <c r="A133" s="28" t="s">
        <v>767</v>
      </c>
      <c r="B133" s="29" t="s">
        <v>703</v>
      </c>
      <c r="C133" s="29" t="s">
        <v>1059</v>
      </c>
      <c r="D133" s="29" t="s">
        <v>704</v>
      </c>
      <c r="E133" s="30">
        <v>30</v>
      </c>
      <c r="F133" s="68"/>
      <c r="G133" s="68"/>
      <c r="H133" s="68"/>
      <c r="I133" s="68"/>
      <c r="J133" s="68"/>
      <c r="K133" s="35" t="s">
        <v>297</v>
      </c>
      <c r="L133" s="34">
        <v>45729</v>
      </c>
      <c r="M133" s="68"/>
      <c r="N133" s="68"/>
      <c r="O133" s="68"/>
      <c r="P133" s="68"/>
    </row>
    <row r="134" spans="1:16" ht="18" customHeight="1">
      <c r="A134" s="28" t="s">
        <v>767</v>
      </c>
      <c r="B134" s="29" t="s">
        <v>703</v>
      </c>
      <c r="C134" s="29" t="s">
        <v>1059</v>
      </c>
      <c r="D134" s="29" t="s">
        <v>705</v>
      </c>
      <c r="E134" s="30">
        <v>30</v>
      </c>
      <c r="F134" s="68"/>
      <c r="G134" s="68"/>
      <c r="H134" s="68"/>
      <c r="I134" s="68"/>
      <c r="J134" s="68"/>
      <c r="K134" s="35" t="s">
        <v>297</v>
      </c>
      <c r="L134" s="34">
        <v>45729</v>
      </c>
      <c r="M134" s="68"/>
      <c r="N134" s="68"/>
      <c r="O134" s="68"/>
      <c r="P134" s="68"/>
    </row>
    <row r="135" spans="1:16" ht="18" customHeight="1">
      <c r="A135" s="28" t="s">
        <v>582</v>
      </c>
      <c r="B135" s="29" t="s">
        <v>583</v>
      </c>
      <c r="C135" s="29" t="s">
        <v>1059</v>
      </c>
      <c r="D135" s="29" t="s">
        <v>585</v>
      </c>
      <c r="E135" s="30">
        <v>30</v>
      </c>
      <c r="F135" s="68"/>
      <c r="G135" s="68"/>
      <c r="H135" s="68"/>
      <c r="I135" s="68"/>
      <c r="J135" s="68"/>
      <c r="K135" s="35" t="s">
        <v>297</v>
      </c>
      <c r="L135" s="34">
        <v>45729</v>
      </c>
      <c r="M135" s="68"/>
      <c r="N135" s="68"/>
      <c r="O135" s="68"/>
      <c r="P135" s="68"/>
    </row>
    <row r="136" spans="1:16" ht="31.2">
      <c r="A136" s="28" t="s">
        <v>768</v>
      </c>
      <c r="B136" s="29" t="s">
        <v>706</v>
      </c>
      <c r="C136" s="29" t="s">
        <v>1059</v>
      </c>
      <c r="D136" s="29" t="s">
        <v>707</v>
      </c>
      <c r="E136" s="30">
        <v>1.2</v>
      </c>
      <c r="F136" s="68"/>
      <c r="G136" s="68"/>
      <c r="H136" s="68"/>
      <c r="I136" s="68"/>
      <c r="J136" s="68"/>
      <c r="K136" s="35" t="s">
        <v>297</v>
      </c>
      <c r="L136" s="34">
        <v>45729</v>
      </c>
      <c r="M136" s="68"/>
      <c r="N136" s="68"/>
      <c r="O136" s="68"/>
      <c r="P136" s="68"/>
    </row>
    <row r="137" spans="1:16" ht="18" customHeight="1">
      <c r="A137" s="28" t="s">
        <v>769</v>
      </c>
      <c r="B137" s="29" t="s">
        <v>709</v>
      </c>
      <c r="C137" s="29" t="s">
        <v>1059</v>
      </c>
      <c r="D137" s="29" t="s">
        <v>710</v>
      </c>
      <c r="E137" s="30">
        <v>5</v>
      </c>
      <c r="F137" s="68"/>
      <c r="G137" s="68"/>
      <c r="H137" s="68"/>
      <c r="I137" s="68"/>
      <c r="J137" s="68"/>
      <c r="K137" s="35" t="s">
        <v>297</v>
      </c>
      <c r="L137" s="34">
        <v>45729</v>
      </c>
      <c r="M137" s="68"/>
      <c r="N137" s="68"/>
      <c r="O137" s="68"/>
      <c r="P137" s="68"/>
    </row>
    <row r="138" spans="1:16" ht="46.8">
      <c r="A138" s="28" t="s">
        <v>770</v>
      </c>
      <c r="B138" s="29" t="s">
        <v>711</v>
      </c>
      <c r="C138" s="29" t="s">
        <v>1059</v>
      </c>
      <c r="D138" s="29" t="s">
        <v>712</v>
      </c>
      <c r="E138" s="30">
        <v>54.21</v>
      </c>
      <c r="F138" s="68"/>
      <c r="G138" s="68"/>
      <c r="H138" s="68"/>
      <c r="I138" s="68"/>
      <c r="J138" s="68"/>
      <c r="K138" s="35" t="s">
        <v>297</v>
      </c>
      <c r="L138" s="34">
        <v>45729</v>
      </c>
      <c r="M138" s="68"/>
      <c r="N138" s="68"/>
      <c r="O138" s="68"/>
      <c r="P138" s="68"/>
    </row>
    <row r="139" spans="1:16" ht="18" customHeight="1">
      <c r="A139" s="28" t="s">
        <v>771</v>
      </c>
      <c r="B139" s="29" t="s">
        <v>713</v>
      </c>
      <c r="C139" s="29" t="s">
        <v>1059</v>
      </c>
      <c r="D139" s="29" t="s">
        <v>714</v>
      </c>
      <c r="E139" s="30">
        <v>1007.8</v>
      </c>
      <c r="F139" s="68"/>
      <c r="G139" s="68"/>
      <c r="H139" s="68"/>
      <c r="I139" s="68"/>
      <c r="J139" s="68"/>
      <c r="K139" s="35" t="s">
        <v>297</v>
      </c>
      <c r="L139" s="34">
        <v>45729</v>
      </c>
      <c r="M139" s="68"/>
      <c r="N139" s="68"/>
      <c r="O139" s="68"/>
      <c r="P139" s="68"/>
    </row>
    <row r="140" spans="1:16" ht="18" customHeight="1">
      <c r="A140" s="28" t="s">
        <v>772</v>
      </c>
      <c r="B140" s="29" t="s">
        <v>715</v>
      </c>
      <c r="C140" s="29" t="s">
        <v>1059</v>
      </c>
      <c r="D140" s="29" t="s">
        <v>716</v>
      </c>
      <c r="E140" s="30">
        <v>230</v>
      </c>
      <c r="F140" s="68"/>
      <c r="G140" s="68"/>
      <c r="H140" s="68"/>
      <c r="I140" s="68"/>
      <c r="J140" s="68"/>
      <c r="K140" s="35" t="s">
        <v>297</v>
      </c>
      <c r="L140" s="34">
        <v>45729</v>
      </c>
      <c r="M140" s="68"/>
      <c r="N140" s="68"/>
      <c r="O140" s="68"/>
      <c r="P140" s="68"/>
    </row>
    <row r="141" spans="1:16" ht="18" customHeight="1">
      <c r="A141" s="28" t="s">
        <v>773</v>
      </c>
      <c r="B141" s="29" t="s">
        <v>717</v>
      </c>
      <c r="C141" s="29" t="s">
        <v>1059</v>
      </c>
      <c r="D141" s="29" t="s">
        <v>718</v>
      </c>
      <c r="E141" s="30">
        <v>5</v>
      </c>
      <c r="F141" s="68"/>
      <c r="G141" s="68"/>
      <c r="H141" s="68"/>
      <c r="I141" s="68"/>
      <c r="J141" s="68"/>
      <c r="K141" s="35" t="s">
        <v>297</v>
      </c>
      <c r="L141" s="34">
        <v>45729</v>
      </c>
      <c r="M141" s="68"/>
      <c r="N141" s="68"/>
      <c r="O141" s="68"/>
      <c r="P141" s="68"/>
    </row>
    <row r="142" spans="1:16" ht="31.2">
      <c r="A142" s="28" t="s">
        <v>774</v>
      </c>
      <c r="B142" s="29" t="s">
        <v>719</v>
      </c>
      <c r="C142" s="29" t="s">
        <v>1059</v>
      </c>
      <c r="D142" s="29" t="s">
        <v>720</v>
      </c>
      <c r="E142" s="30">
        <v>10</v>
      </c>
      <c r="F142" s="68"/>
      <c r="G142" s="68"/>
      <c r="H142" s="68"/>
      <c r="I142" s="68"/>
      <c r="J142" s="68"/>
      <c r="K142" s="35" t="s">
        <v>297</v>
      </c>
      <c r="L142" s="34">
        <v>45729</v>
      </c>
      <c r="M142" s="68"/>
      <c r="N142" s="68"/>
      <c r="O142" s="68"/>
      <c r="P142" s="68"/>
    </row>
    <row r="143" spans="1:16" ht="31.2">
      <c r="A143" s="28" t="s">
        <v>775</v>
      </c>
      <c r="B143" s="29" t="s">
        <v>721</v>
      </c>
      <c r="C143" s="29" t="s">
        <v>1059</v>
      </c>
      <c r="D143" s="29" t="s">
        <v>722</v>
      </c>
      <c r="E143" s="30">
        <v>20</v>
      </c>
      <c r="F143" s="68"/>
      <c r="G143" s="68"/>
      <c r="H143" s="68"/>
      <c r="I143" s="68"/>
      <c r="J143" s="68"/>
      <c r="K143" s="35" t="s">
        <v>297</v>
      </c>
      <c r="L143" s="34">
        <v>45729</v>
      </c>
      <c r="M143" s="68"/>
      <c r="N143" s="68"/>
      <c r="O143" s="68"/>
      <c r="P143" s="68"/>
    </row>
    <row r="144" spans="1:16" ht="18" customHeight="1">
      <c r="A144" s="28" t="s">
        <v>648</v>
      </c>
      <c r="B144" s="29" t="s">
        <v>649</v>
      </c>
      <c r="C144" s="29" t="s">
        <v>1059</v>
      </c>
      <c r="D144" s="29" t="s">
        <v>723</v>
      </c>
      <c r="E144" s="30">
        <v>10</v>
      </c>
      <c r="F144" s="68"/>
      <c r="G144" s="68"/>
      <c r="H144" s="68"/>
      <c r="I144" s="68"/>
      <c r="J144" s="68"/>
      <c r="K144" s="35" t="s">
        <v>297</v>
      </c>
      <c r="L144" s="34">
        <v>45729</v>
      </c>
      <c r="M144" s="68"/>
      <c r="N144" s="68"/>
      <c r="O144" s="68"/>
      <c r="P144" s="68"/>
    </row>
    <row r="145" spans="1:16" ht="18" customHeight="1">
      <c r="A145" s="28" t="s">
        <v>776</v>
      </c>
      <c r="B145" s="29" t="s">
        <v>724</v>
      </c>
      <c r="C145" s="29" t="s">
        <v>1059</v>
      </c>
      <c r="D145" s="29" t="s">
        <v>725</v>
      </c>
      <c r="E145" s="30">
        <v>80.23</v>
      </c>
      <c r="F145" s="68"/>
      <c r="G145" s="68"/>
      <c r="H145" s="68"/>
      <c r="I145" s="68"/>
      <c r="J145" s="68"/>
      <c r="K145" s="35" t="s">
        <v>297</v>
      </c>
      <c r="L145" s="34">
        <v>45729</v>
      </c>
      <c r="M145" s="68"/>
      <c r="N145" s="68"/>
      <c r="O145" s="68"/>
      <c r="P145" s="68"/>
    </row>
    <row r="146" spans="1:16" ht="31.2">
      <c r="A146" s="28" t="s">
        <v>173</v>
      </c>
      <c r="B146" s="29" t="s">
        <v>172</v>
      </c>
      <c r="C146" s="29" t="s">
        <v>1059</v>
      </c>
      <c r="D146" s="29" t="s">
        <v>726</v>
      </c>
      <c r="E146" s="30">
        <v>340</v>
      </c>
      <c r="F146" s="68"/>
      <c r="G146" s="68"/>
      <c r="H146" s="68"/>
      <c r="I146" s="68"/>
      <c r="J146" s="68"/>
      <c r="K146" s="35" t="s">
        <v>297</v>
      </c>
      <c r="L146" s="34">
        <v>45729</v>
      </c>
      <c r="M146" s="68"/>
      <c r="N146" s="68"/>
      <c r="O146" s="68"/>
      <c r="P146" s="68"/>
    </row>
    <row r="147" spans="1:16" ht="18" customHeight="1">
      <c r="A147" s="28" t="s">
        <v>777</v>
      </c>
      <c r="B147" s="29" t="s">
        <v>728</v>
      </c>
      <c r="C147" s="29" t="s">
        <v>1059</v>
      </c>
      <c r="D147" s="29" t="s">
        <v>729</v>
      </c>
      <c r="E147" s="30">
        <v>20.100000000000001</v>
      </c>
      <c r="F147" s="68"/>
      <c r="G147" s="68"/>
      <c r="H147" s="68"/>
      <c r="I147" s="68"/>
      <c r="J147" s="68"/>
      <c r="K147" s="35" t="s">
        <v>297</v>
      </c>
      <c r="L147" s="34">
        <v>45729</v>
      </c>
      <c r="M147" s="68"/>
      <c r="N147" s="68"/>
      <c r="O147" s="68"/>
      <c r="P147" s="68"/>
    </row>
    <row r="148" spans="1:16" ht="18" customHeight="1">
      <c r="A148" s="28" t="s">
        <v>601</v>
      </c>
      <c r="B148" s="29" t="s">
        <v>602</v>
      </c>
      <c r="C148" s="29" t="s">
        <v>1059</v>
      </c>
      <c r="D148" s="29" t="s">
        <v>730</v>
      </c>
      <c r="E148" s="30">
        <v>2.56</v>
      </c>
      <c r="F148" s="68"/>
      <c r="G148" s="68"/>
      <c r="H148" s="68"/>
      <c r="I148" s="68"/>
      <c r="J148" s="68"/>
      <c r="K148" s="35" t="s">
        <v>297</v>
      </c>
      <c r="L148" s="34">
        <v>45729</v>
      </c>
      <c r="M148" s="68"/>
      <c r="N148" s="68"/>
      <c r="O148" s="68"/>
      <c r="P148" s="68"/>
    </row>
    <row r="149" spans="1:16" ht="31.2">
      <c r="A149" s="28" t="s">
        <v>778</v>
      </c>
      <c r="B149" s="29" t="s">
        <v>732</v>
      </c>
      <c r="C149" s="29" t="s">
        <v>1059</v>
      </c>
      <c r="D149" s="29" t="s">
        <v>707</v>
      </c>
      <c r="E149" s="30">
        <v>5</v>
      </c>
      <c r="F149" s="68"/>
      <c r="G149" s="68"/>
      <c r="H149" s="68"/>
      <c r="I149" s="68"/>
      <c r="J149" s="68"/>
      <c r="K149" s="35" t="s">
        <v>297</v>
      </c>
      <c r="L149" s="34">
        <v>45729</v>
      </c>
      <c r="M149" s="68"/>
      <c r="N149" s="68"/>
      <c r="O149" s="68"/>
      <c r="P149" s="68"/>
    </row>
    <row r="150" spans="1:16" ht="31.2">
      <c r="A150" s="28" t="s">
        <v>664</v>
      </c>
      <c r="B150" s="29" t="s">
        <v>665</v>
      </c>
      <c r="C150" s="29" t="s">
        <v>1059</v>
      </c>
      <c r="D150" s="29" t="s">
        <v>707</v>
      </c>
      <c r="E150" s="30">
        <v>2.5</v>
      </c>
      <c r="F150" s="68"/>
      <c r="G150" s="68"/>
      <c r="H150" s="68"/>
      <c r="I150" s="68"/>
      <c r="J150" s="68"/>
      <c r="K150" s="35" t="s">
        <v>297</v>
      </c>
      <c r="L150" s="34">
        <v>45729</v>
      </c>
      <c r="M150" s="68"/>
      <c r="N150" s="68"/>
      <c r="O150" s="68"/>
      <c r="P150" s="68"/>
    </row>
    <row r="151" spans="1:16" ht="18" customHeight="1">
      <c r="A151" s="28" t="s">
        <v>667</v>
      </c>
      <c r="B151" s="29" t="s">
        <v>668</v>
      </c>
      <c r="C151" s="29" t="s">
        <v>1059</v>
      </c>
      <c r="D151" s="29" t="s">
        <v>733</v>
      </c>
      <c r="E151" s="30">
        <v>10</v>
      </c>
      <c r="F151" s="68"/>
      <c r="G151" s="68"/>
      <c r="H151" s="68"/>
      <c r="I151" s="68"/>
      <c r="J151" s="68"/>
      <c r="K151" s="35" t="s">
        <v>297</v>
      </c>
      <c r="L151" s="34">
        <v>45729</v>
      </c>
      <c r="M151" s="68"/>
      <c r="N151" s="68"/>
      <c r="O151" s="68"/>
      <c r="P151" s="68"/>
    </row>
    <row r="152" spans="1:16" ht="18" customHeight="1">
      <c r="A152" s="28" t="s">
        <v>779</v>
      </c>
      <c r="B152" s="29" t="s">
        <v>734</v>
      </c>
      <c r="C152" s="29" t="s">
        <v>1059</v>
      </c>
      <c r="D152" s="29" t="s">
        <v>606</v>
      </c>
      <c r="E152" s="30">
        <v>70</v>
      </c>
      <c r="F152" s="68"/>
      <c r="G152" s="68"/>
      <c r="H152" s="68"/>
      <c r="I152" s="68"/>
      <c r="J152" s="68"/>
      <c r="K152" s="35" t="s">
        <v>297</v>
      </c>
      <c r="L152" s="34">
        <v>45729</v>
      </c>
      <c r="M152" s="68"/>
      <c r="N152" s="68"/>
      <c r="O152" s="68"/>
      <c r="P152" s="68"/>
    </row>
    <row r="153" spans="1:16" ht="18" customHeight="1">
      <c r="A153" s="28" t="s">
        <v>780</v>
      </c>
      <c r="B153" s="29" t="s">
        <v>735</v>
      </c>
      <c r="C153" s="29" t="s">
        <v>1059</v>
      </c>
      <c r="D153" s="29" t="s">
        <v>736</v>
      </c>
      <c r="E153" s="30">
        <v>10</v>
      </c>
      <c r="F153" s="68"/>
      <c r="G153" s="68"/>
      <c r="H153" s="68"/>
      <c r="I153" s="68"/>
      <c r="J153" s="68"/>
      <c r="K153" s="35" t="s">
        <v>297</v>
      </c>
      <c r="L153" s="34">
        <v>45729</v>
      </c>
      <c r="M153" s="68"/>
      <c r="N153" s="68"/>
      <c r="O153" s="68"/>
      <c r="P153" s="68"/>
    </row>
    <row r="154" spans="1:16" ht="18" customHeight="1">
      <c r="A154" s="28" t="s">
        <v>781</v>
      </c>
      <c r="B154" s="29" t="s">
        <v>738</v>
      </c>
      <c r="C154" s="29" t="s">
        <v>1059</v>
      </c>
      <c r="D154" s="29" t="s">
        <v>739</v>
      </c>
      <c r="E154" s="30">
        <v>683.54</v>
      </c>
      <c r="F154" s="68"/>
      <c r="G154" s="68"/>
      <c r="H154" s="68"/>
      <c r="I154" s="68"/>
      <c r="J154" s="68"/>
      <c r="K154" s="35" t="s">
        <v>297</v>
      </c>
      <c r="L154" s="34">
        <v>45729</v>
      </c>
      <c r="M154" s="68"/>
      <c r="N154" s="68"/>
      <c r="O154" s="68"/>
      <c r="P154" s="68"/>
    </row>
    <row r="155" spans="1:16" ht="18" customHeight="1">
      <c r="A155" s="28" t="s">
        <v>781</v>
      </c>
      <c r="B155" s="29" t="s">
        <v>738</v>
      </c>
      <c r="C155" s="29" t="s">
        <v>1059</v>
      </c>
      <c r="D155" s="29" t="s">
        <v>740</v>
      </c>
      <c r="E155" s="30">
        <v>60</v>
      </c>
      <c r="F155" s="68"/>
      <c r="G155" s="68"/>
      <c r="H155" s="68"/>
      <c r="I155" s="68"/>
      <c r="J155" s="68"/>
      <c r="K155" s="35" t="s">
        <v>297</v>
      </c>
      <c r="L155" s="34">
        <v>45729</v>
      </c>
      <c r="M155" s="68"/>
      <c r="N155" s="68"/>
      <c r="O155" s="68"/>
      <c r="P155" s="68"/>
    </row>
    <row r="156" spans="1:16" ht="18" customHeight="1">
      <c r="A156" s="28" t="s">
        <v>782</v>
      </c>
      <c r="B156" s="29" t="s">
        <v>741</v>
      </c>
      <c r="C156" s="29" t="s">
        <v>1059</v>
      </c>
      <c r="D156" s="29" t="s">
        <v>742</v>
      </c>
      <c r="E156" s="30">
        <v>64.7</v>
      </c>
      <c r="F156" s="68"/>
      <c r="G156" s="68"/>
      <c r="H156" s="68"/>
      <c r="I156" s="68"/>
      <c r="J156" s="68"/>
      <c r="K156" s="35" t="s">
        <v>297</v>
      </c>
      <c r="L156" s="34">
        <v>45729</v>
      </c>
      <c r="M156" s="68"/>
      <c r="N156" s="68"/>
      <c r="O156" s="68"/>
      <c r="P156" s="68"/>
    </row>
    <row r="157" spans="1:16" ht="18" customHeight="1">
      <c r="A157" s="28" t="s">
        <v>783</v>
      </c>
      <c r="B157" s="29" t="s">
        <v>743</v>
      </c>
      <c r="C157" s="29" t="s">
        <v>1059</v>
      </c>
      <c r="D157" s="29" t="s">
        <v>744</v>
      </c>
      <c r="E157" s="30">
        <v>54.16</v>
      </c>
      <c r="F157" s="68"/>
      <c r="G157" s="68"/>
      <c r="H157" s="68"/>
      <c r="I157" s="68"/>
      <c r="J157" s="68"/>
      <c r="K157" s="35" t="s">
        <v>297</v>
      </c>
      <c r="L157" s="34">
        <v>45729</v>
      </c>
      <c r="M157" s="68"/>
      <c r="N157" s="68"/>
      <c r="O157" s="68"/>
      <c r="P157" s="68"/>
    </row>
    <row r="158" spans="1:16" ht="18" customHeight="1">
      <c r="A158" s="28" t="s">
        <v>784</v>
      </c>
      <c r="B158" s="29" t="s">
        <v>745</v>
      </c>
      <c r="C158" s="29" t="s">
        <v>1059</v>
      </c>
      <c r="D158" s="29" t="s">
        <v>746</v>
      </c>
      <c r="E158" s="30">
        <v>2.4</v>
      </c>
      <c r="F158" s="68"/>
      <c r="G158" s="68"/>
      <c r="H158" s="68"/>
      <c r="I158" s="68"/>
      <c r="J158" s="68"/>
      <c r="K158" s="35" t="s">
        <v>297</v>
      </c>
      <c r="L158" s="34">
        <v>45729</v>
      </c>
      <c r="M158" s="68"/>
      <c r="N158" s="68"/>
      <c r="O158" s="68"/>
      <c r="P158" s="68"/>
    </row>
    <row r="159" spans="1:16" ht="18" customHeight="1">
      <c r="A159" s="28" t="s">
        <v>610</v>
      </c>
      <c r="B159" s="29" t="s">
        <v>611</v>
      </c>
      <c r="C159" s="29" t="s">
        <v>1059</v>
      </c>
      <c r="D159" s="29" t="s">
        <v>747</v>
      </c>
      <c r="E159" s="30">
        <v>10</v>
      </c>
      <c r="F159" s="68"/>
      <c r="G159" s="68"/>
      <c r="H159" s="68"/>
      <c r="I159" s="68"/>
      <c r="J159" s="68"/>
      <c r="K159" s="35" t="s">
        <v>297</v>
      </c>
      <c r="L159" s="34">
        <v>45729</v>
      </c>
      <c r="M159" s="68"/>
      <c r="N159" s="68"/>
      <c r="O159" s="68"/>
      <c r="P159" s="68"/>
    </row>
    <row r="160" spans="1:16" ht="18" customHeight="1">
      <c r="A160" s="28" t="s">
        <v>785</v>
      </c>
      <c r="B160" s="29" t="s">
        <v>748</v>
      </c>
      <c r="C160" s="29" t="s">
        <v>1059</v>
      </c>
      <c r="D160" s="29" t="s">
        <v>749</v>
      </c>
      <c r="E160" s="30">
        <v>20</v>
      </c>
      <c r="F160" s="68"/>
      <c r="G160" s="68"/>
      <c r="H160" s="68"/>
      <c r="I160" s="68"/>
      <c r="J160" s="68"/>
      <c r="K160" s="35" t="s">
        <v>297</v>
      </c>
      <c r="L160" s="34">
        <v>45729</v>
      </c>
      <c r="M160" s="68"/>
      <c r="N160" s="68"/>
      <c r="O160" s="68"/>
      <c r="P160" s="68"/>
    </row>
    <row r="161" spans="1:16" ht="18" customHeight="1">
      <c r="A161" s="28" t="s">
        <v>786</v>
      </c>
      <c r="B161" s="29" t="s">
        <v>750</v>
      </c>
      <c r="C161" s="29" t="s">
        <v>1059</v>
      </c>
      <c r="D161" s="29" t="s">
        <v>751</v>
      </c>
      <c r="E161" s="30">
        <v>20</v>
      </c>
      <c r="F161" s="68"/>
      <c r="G161" s="68"/>
      <c r="H161" s="68"/>
      <c r="I161" s="68"/>
      <c r="J161" s="68"/>
      <c r="K161" s="35" t="s">
        <v>297</v>
      </c>
      <c r="L161" s="34">
        <v>45729</v>
      </c>
      <c r="M161" s="68"/>
      <c r="N161" s="68"/>
      <c r="O161" s="68"/>
      <c r="P161" s="68"/>
    </row>
    <row r="162" spans="1:16" ht="18" customHeight="1">
      <c r="A162" s="28" t="s">
        <v>787</v>
      </c>
      <c r="B162" s="29" t="s">
        <v>752</v>
      </c>
      <c r="C162" s="29" t="s">
        <v>1059</v>
      </c>
      <c r="D162" s="29" t="s">
        <v>754</v>
      </c>
      <c r="E162" s="30">
        <v>10</v>
      </c>
      <c r="F162" s="68"/>
      <c r="G162" s="68"/>
      <c r="H162" s="68"/>
      <c r="I162" s="68"/>
      <c r="J162" s="68"/>
      <c r="K162" s="35" t="s">
        <v>297</v>
      </c>
      <c r="L162" s="34">
        <v>45729</v>
      </c>
      <c r="M162" s="68"/>
      <c r="N162" s="68"/>
      <c r="O162" s="68"/>
      <c r="P162" s="68"/>
    </row>
    <row r="163" spans="1:16" ht="31.2">
      <c r="A163" s="28" t="s">
        <v>686</v>
      </c>
      <c r="B163" s="29" t="s">
        <v>687</v>
      </c>
      <c r="C163" s="29" t="s">
        <v>1059</v>
      </c>
      <c r="D163" s="29" t="s">
        <v>755</v>
      </c>
      <c r="E163" s="30">
        <v>35</v>
      </c>
      <c r="F163" s="68"/>
      <c r="G163" s="68"/>
      <c r="H163" s="68"/>
      <c r="I163" s="68"/>
      <c r="J163" s="68"/>
      <c r="K163" s="35" t="s">
        <v>297</v>
      </c>
      <c r="L163" s="34">
        <v>45729</v>
      </c>
      <c r="M163" s="68"/>
      <c r="N163" s="68"/>
      <c r="O163" s="68"/>
      <c r="P163" s="68"/>
    </row>
    <row r="164" spans="1:16" ht="31.2">
      <c r="A164" s="28" t="s">
        <v>788</v>
      </c>
      <c r="B164" s="29" t="s">
        <v>756</v>
      </c>
      <c r="C164" s="29" t="s">
        <v>1059</v>
      </c>
      <c r="D164" s="29" t="s">
        <v>757</v>
      </c>
      <c r="E164" s="30">
        <v>5</v>
      </c>
      <c r="F164" s="68"/>
      <c r="G164" s="68"/>
      <c r="H164" s="68"/>
      <c r="I164" s="68"/>
      <c r="J164" s="68"/>
      <c r="K164" s="35" t="s">
        <v>297</v>
      </c>
      <c r="L164" s="34">
        <v>45729</v>
      </c>
      <c r="M164" s="68"/>
      <c r="N164" s="68"/>
      <c r="O164" s="68"/>
      <c r="P164" s="68"/>
    </row>
    <row r="165" spans="1:16" ht="18" customHeight="1">
      <c r="A165" s="28" t="s">
        <v>789</v>
      </c>
      <c r="B165" s="29" t="s">
        <v>759</v>
      </c>
      <c r="C165" s="29" t="s">
        <v>1059</v>
      </c>
      <c r="D165" s="29" t="s">
        <v>726</v>
      </c>
      <c r="E165" s="30">
        <v>9.8000000000000007</v>
      </c>
      <c r="F165" s="68"/>
      <c r="G165" s="68"/>
      <c r="H165" s="68"/>
      <c r="I165" s="68"/>
      <c r="J165" s="68"/>
      <c r="K165" s="35" t="s">
        <v>297</v>
      </c>
      <c r="L165" s="34">
        <v>45729</v>
      </c>
      <c r="M165" s="68"/>
      <c r="N165" s="68"/>
      <c r="O165" s="68"/>
      <c r="P165" s="68"/>
    </row>
    <row r="166" spans="1:16" ht="18" customHeight="1">
      <c r="A166" s="28" t="s">
        <v>790</v>
      </c>
      <c r="B166" s="29" t="s">
        <v>760</v>
      </c>
      <c r="C166" s="29" t="s">
        <v>1059</v>
      </c>
      <c r="D166" s="29" t="s">
        <v>761</v>
      </c>
      <c r="E166" s="30">
        <v>8</v>
      </c>
      <c r="F166" s="68"/>
      <c r="G166" s="68"/>
      <c r="H166" s="68"/>
      <c r="I166" s="68"/>
      <c r="J166" s="68"/>
      <c r="K166" s="35" t="s">
        <v>297</v>
      </c>
      <c r="L166" s="34">
        <v>45729</v>
      </c>
      <c r="M166" s="68"/>
      <c r="N166" s="68"/>
      <c r="O166" s="68"/>
      <c r="P166" s="68"/>
    </row>
    <row r="167" spans="1:16" ht="18" customHeight="1">
      <c r="A167" s="28" t="s">
        <v>791</v>
      </c>
      <c r="B167" s="29" t="s">
        <v>762</v>
      </c>
      <c r="C167" s="29" t="s">
        <v>1059</v>
      </c>
      <c r="D167" s="29" t="s">
        <v>763</v>
      </c>
      <c r="E167" s="30">
        <v>2.5</v>
      </c>
      <c r="F167" s="68"/>
      <c r="G167" s="68"/>
      <c r="H167" s="68"/>
      <c r="I167" s="68"/>
      <c r="J167" s="68"/>
      <c r="K167" s="35" t="s">
        <v>297</v>
      </c>
      <c r="L167" s="34">
        <v>45729</v>
      </c>
      <c r="M167" s="68"/>
      <c r="N167" s="68"/>
      <c r="O167" s="68"/>
      <c r="P167" s="68"/>
    </row>
    <row r="168" spans="1:16" ht="17.399999999999999">
      <c r="A168" s="28" t="s">
        <v>624</v>
      </c>
      <c r="B168" s="29" t="s">
        <v>625</v>
      </c>
      <c r="C168" s="29" t="s">
        <v>1059</v>
      </c>
      <c r="D168" s="29" t="s">
        <v>793</v>
      </c>
      <c r="E168" s="30">
        <v>40</v>
      </c>
      <c r="F168" s="74">
        <v>4</v>
      </c>
      <c r="G168" s="74">
        <v>2174.4</v>
      </c>
      <c r="H168" s="74">
        <v>872</v>
      </c>
      <c r="I168" s="74">
        <v>1896.08</v>
      </c>
      <c r="J168" s="74">
        <v>737255</v>
      </c>
      <c r="K168" s="35" t="s">
        <v>361</v>
      </c>
      <c r="L168" s="34">
        <v>45736</v>
      </c>
      <c r="M168" s="82">
        <f>SUM(E168:E213)</f>
        <v>1049.82</v>
      </c>
      <c r="N168" s="82">
        <f>G168-M168</f>
        <v>1124.5800000000002</v>
      </c>
      <c r="O168" s="74"/>
      <c r="P168" s="74"/>
    </row>
    <row r="169" spans="1:16" ht="17.399999999999999">
      <c r="A169" s="28" t="s">
        <v>794</v>
      </c>
      <c r="B169" s="29" t="s">
        <v>795</v>
      </c>
      <c r="C169" s="29" t="s">
        <v>1059</v>
      </c>
      <c r="D169" s="29" t="s">
        <v>796</v>
      </c>
      <c r="E169" s="30">
        <v>107.1</v>
      </c>
      <c r="F169" s="74"/>
      <c r="G169" s="74"/>
      <c r="H169" s="74"/>
      <c r="I169" s="74"/>
      <c r="J169" s="74"/>
      <c r="K169" s="35" t="s">
        <v>361</v>
      </c>
      <c r="L169" s="34">
        <v>45736</v>
      </c>
      <c r="M169" s="82"/>
      <c r="N169" s="82"/>
      <c r="O169" s="74"/>
      <c r="P169" s="74"/>
    </row>
    <row r="170" spans="1:16" ht="31.2">
      <c r="A170" s="28" t="s">
        <v>798</v>
      </c>
      <c r="B170" s="29" t="s">
        <v>799</v>
      </c>
      <c r="C170" s="29" t="s">
        <v>1059</v>
      </c>
      <c r="D170" s="29" t="s">
        <v>606</v>
      </c>
      <c r="E170" s="30">
        <v>25.7</v>
      </c>
      <c r="F170" s="74"/>
      <c r="G170" s="74"/>
      <c r="H170" s="74"/>
      <c r="I170" s="74"/>
      <c r="J170" s="74"/>
      <c r="K170" s="35" t="s">
        <v>361</v>
      </c>
      <c r="L170" s="34">
        <v>45736</v>
      </c>
      <c r="M170" s="82"/>
      <c r="N170" s="82"/>
      <c r="O170" s="74"/>
      <c r="P170" s="74"/>
    </row>
    <row r="171" spans="1:16" ht="17.399999999999999">
      <c r="A171" s="28" t="s">
        <v>766</v>
      </c>
      <c r="B171" s="29" t="s">
        <v>700</v>
      </c>
      <c r="C171" s="29" t="s">
        <v>1059</v>
      </c>
      <c r="D171" s="29" t="s">
        <v>801</v>
      </c>
      <c r="E171" s="30">
        <v>100.2</v>
      </c>
      <c r="F171" s="74"/>
      <c r="G171" s="74"/>
      <c r="H171" s="74"/>
      <c r="I171" s="74"/>
      <c r="J171" s="74"/>
      <c r="K171" s="35" t="s">
        <v>361</v>
      </c>
      <c r="L171" s="34">
        <v>45736</v>
      </c>
      <c r="M171" s="82"/>
      <c r="N171" s="82"/>
      <c r="O171" s="74"/>
      <c r="P171" s="74"/>
    </row>
    <row r="172" spans="1:16" ht="31.2">
      <c r="A172" s="28" t="s">
        <v>802</v>
      </c>
      <c r="B172" s="29" t="s">
        <v>803</v>
      </c>
      <c r="C172" s="29" t="s">
        <v>1059</v>
      </c>
      <c r="D172" s="29" t="s">
        <v>804</v>
      </c>
      <c r="E172" s="30">
        <v>10</v>
      </c>
      <c r="F172" s="74"/>
      <c r="G172" s="74"/>
      <c r="H172" s="74"/>
      <c r="I172" s="74"/>
      <c r="J172" s="74"/>
      <c r="K172" s="35" t="s">
        <v>361</v>
      </c>
      <c r="L172" s="34">
        <v>45736</v>
      </c>
      <c r="M172" s="82"/>
      <c r="N172" s="82"/>
      <c r="O172" s="74"/>
      <c r="P172" s="74"/>
    </row>
    <row r="173" spans="1:16" ht="31.2">
      <c r="A173" s="28" t="s">
        <v>802</v>
      </c>
      <c r="B173" s="29" t="s">
        <v>803</v>
      </c>
      <c r="C173" s="29" t="s">
        <v>1059</v>
      </c>
      <c r="D173" s="29" t="s">
        <v>805</v>
      </c>
      <c r="E173" s="30">
        <v>10</v>
      </c>
      <c r="F173" s="74"/>
      <c r="G173" s="74"/>
      <c r="H173" s="74"/>
      <c r="I173" s="74"/>
      <c r="J173" s="74"/>
      <c r="K173" s="35" t="s">
        <v>361</v>
      </c>
      <c r="L173" s="34">
        <v>45736</v>
      </c>
      <c r="M173" s="82"/>
      <c r="N173" s="82"/>
      <c r="O173" s="74"/>
      <c r="P173" s="74"/>
    </row>
    <row r="174" spans="1:16" ht="31.2">
      <c r="A174" s="28" t="s">
        <v>802</v>
      </c>
      <c r="B174" s="29" t="s">
        <v>803</v>
      </c>
      <c r="C174" s="29" t="s">
        <v>1059</v>
      </c>
      <c r="D174" s="29" t="s">
        <v>806</v>
      </c>
      <c r="E174" s="30">
        <v>10</v>
      </c>
      <c r="F174" s="74"/>
      <c r="G174" s="74"/>
      <c r="H174" s="74"/>
      <c r="I174" s="74"/>
      <c r="J174" s="74"/>
      <c r="K174" s="35" t="s">
        <v>361</v>
      </c>
      <c r="L174" s="34">
        <v>45736</v>
      </c>
      <c r="M174" s="82"/>
      <c r="N174" s="82"/>
      <c r="O174" s="74"/>
      <c r="P174" s="74"/>
    </row>
    <row r="175" spans="1:16" ht="31.2">
      <c r="A175" s="28" t="s">
        <v>802</v>
      </c>
      <c r="B175" s="29" t="s">
        <v>803</v>
      </c>
      <c r="C175" s="29" t="s">
        <v>1059</v>
      </c>
      <c r="D175" s="29" t="s">
        <v>804</v>
      </c>
      <c r="E175" s="30">
        <v>10</v>
      </c>
      <c r="F175" s="74"/>
      <c r="G175" s="74"/>
      <c r="H175" s="74"/>
      <c r="I175" s="74"/>
      <c r="J175" s="74"/>
      <c r="K175" s="35" t="s">
        <v>361</v>
      </c>
      <c r="L175" s="34">
        <v>45736</v>
      </c>
      <c r="M175" s="82"/>
      <c r="N175" s="82"/>
      <c r="O175" s="74"/>
      <c r="P175" s="74"/>
    </row>
    <row r="176" spans="1:16" ht="31.2">
      <c r="A176" s="28" t="s">
        <v>802</v>
      </c>
      <c r="B176" s="29" t="s">
        <v>803</v>
      </c>
      <c r="C176" s="29" t="s">
        <v>1059</v>
      </c>
      <c r="D176" s="29" t="s">
        <v>804</v>
      </c>
      <c r="E176" s="30">
        <v>8</v>
      </c>
      <c r="F176" s="74"/>
      <c r="G176" s="74"/>
      <c r="H176" s="74"/>
      <c r="I176" s="74"/>
      <c r="J176" s="74"/>
      <c r="K176" s="35" t="s">
        <v>361</v>
      </c>
      <c r="L176" s="34">
        <v>45736</v>
      </c>
      <c r="M176" s="82"/>
      <c r="N176" s="82"/>
      <c r="O176" s="74"/>
      <c r="P176" s="74"/>
    </row>
    <row r="177" spans="1:16" ht="31.2">
      <c r="A177" s="28" t="s">
        <v>802</v>
      </c>
      <c r="B177" s="29" t="s">
        <v>803</v>
      </c>
      <c r="C177" s="29" t="s">
        <v>1059</v>
      </c>
      <c r="D177" s="29" t="s">
        <v>804</v>
      </c>
      <c r="E177" s="30">
        <v>10</v>
      </c>
      <c r="F177" s="74"/>
      <c r="G177" s="74"/>
      <c r="H177" s="74"/>
      <c r="I177" s="74"/>
      <c r="J177" s="74"/>
      <c r="K177" s="35" t="s">
        <v>361</v>
      </c>
      <c r="L177" s="34">
        <v>45736</v>
      </c>
      <c r="M177" s="82"/>
      <c r="N177" s="82"/>
      <c r="O177" s="74"/>
      <c r="P177" s="74"/>
    </row>
    <row r="178" spans="1:16" ht="31.2">
      <c r="A178" s="28" t="s">
        <v>802</v>
      </c>
      <c r="B178" s="29" t="s">
        <v>803</v>
      </c>
      <c r="C178" s="29" t="s">
        <v>1059</v>
      </c>
      <c r="D178" s="29" t="s">
        <v>804</v>
      </c>
      <c r="E178" s="30">
        <v>10</v>
      </c>
      <c r="F178" s="74"/>
      <c r="G178" s="74"/>
      <c r="H178" s="74"/>
      <c r="I178" s="74"/>
      <c r="J178" s="74"/>
      <c r="K178" s="35" t="s">
        <v>361</v>
      </c>
      <c r="L178" s="34">
        <v>45736</v>
      </c>
      <c r="M178" s="82"/>
      <c r="N178" s="82"/>
      <c r="O178" s="74"/>
      <c r="P178" s="74"/>
    </row>
    <row r="179" spans="1:16" ht="31.2">
      <c r="A179" s="28" t="s">
        <v>802</v>
      </c>
      <c r="B179" s="29" t="s">
        <v>803</v>
      </c>
      <c r="C179" s="29" t="s">
        <v>1059</v>
      </c>
      <c r="D179" s="29" t="s">
        <v>804</v>
      </c>
      <c r="E179" s="30">
        <v>10</v>
      </c>
      <c r="F179" s="74"/>
      <c r="G179" s="74"/>
      <c r="H179" s="74"/>
      <c r="I179" s="74"/>
      <c r="J179" s="74"/>
      <c r="K179" s="35" t="s">
        <v>361</v>
      </c>
      <c r="L179" s="34">
        <v>45736</v>
      </c>
      <c r="M179" s="82"/>
      <c r="N179" s="82"/>
      <c r="O179" s="74"/>
      <c r="P179" s="74"/>
    </row>
    <row r="180" spans="1:16" ht="31.2">
      <c r="A180" s="28" t="s">
        <v>802</v>
      </c>
      <c r="B180" s="29" t="s">
        <v>803</v>
      </c>
      <c r="C180" s="29" t="s">
        <v>1059</v>
      </c>
      <c r="D180" s="29" t="s">
        <v>804</v>
      </c>
      <c r="E180" s="30">
        <v>10</v>
      </c>
      <c r="F180" s="74"/>
      <c r="G180" s="74"/>
      <c r="H180" s="74"/>
      <c r="I180" s="74"/>
      <c r="J180" s="74"/>
      <c r="K180" s="35" t="s">
        <v>361</v>
      </c>
      <c r="L180" s="34">
        <v>45736</v>
      </c>
      <c r="M180" s="82"/>
      <c r="N180" s="82"/>
      <c r="O180" s="74"/>
      <c r="P180" s="74"/>
    </row>
    <row r="181" spans="1:16" ht="31.2">
      <c r="A181" s="28" t="s">
        <v>802</v>
      </c>
      <c r="B181" s="29" t="s">
        <v>803</v>
      </c>
      <c r="C181" s="29" t="s">
        <v>1059</v>
      </c>
      <c r="D181" s="29" t="s">
        <v>804</v>
      </c>
      <c r="E181" s="30">
        <v>5</v>
      </c>
      <c r="F181" s="74"/>
      <c r="G181" s="74"/>
      <c r="H181" s="74"/>
      <c r="I181" s="74"/>
      <c r="J181" s="74"/>
      <c r="K181" s="35" t="s">
        <v>361</v>
      </c>
      <c r="L181" s="34">
        <v>45736</v>
      </c>
      <c r="M181" s="82"/>
      <c r="N181" s="82"/>
      <c r="O181" s="74"/>
      <c r="P181" s="74"/>
    </row>
    <row r="182" spans="1:16" ht="31.2">
      <c r="A182" s="28" t="s">
        <v>802</v>
      </c>
      <c r="B182" s="29" t="s">
        <v>803</v>
      </c>
      <c r="C182" s="29" t="s">
        <v>1059</v>
      </c>
      <c r="D182" s="29" t="s">
        <v>804</v>
      </c>
      <c r="E182" s="30">
        <v>3</v>
      </c>
      <c r="F182" s="74"/>
      <c r="G182" s="74"/>
      <c r="H182" s="74"/>
      <c r="I182" s="74"/>
      <c r="J182" s="74"/>
      <c r="K182" s="35" t="s">
        <v>361</v>
      </c>
      <c r="L182" s="34">
        <v>45736</v>
      </c>
      <c r="M182" s="82"/>
      <c r="N182" s="82"/>
      <c r="O182" s="74"/>
      <c r="P182" s="74"/>
    </row>
    <row r="183" spans="1:16" ht="31.2">
      <c r="A183" s="28" t="s">
        <v>802</v>
      </c>
      <c r="B183" s="29" t="s">
        <v>803</v>
      </c>
      <c r="C183" s="29" t="s">
        <v>1059</v>
      </c>
      <c r="D183" s="29" t="s">
        <v>804</v>
      </c>
      <c r="E183" s="30">
        <v>10</v>
      </c>
      <c r="F183" s="74"/>
      <c r="G183" s="74"/>
      <c r="H183" s="74"/>
      <c r="I183" s="74"/>
      <c r="J183" s="74"/>
      <c r="K183" s="35" t="s">
        <v>361</v>
      </c>
      <c r="L183" s="34">
        <v>45736</v>
      </c>
      <c r="M183" s="82"/>
      <c r="N183" s="82"/>
      <c r="O183" s="74"/>
      <c r="P183" s="74"/>
    </row>
    <row r="184" spans="1:16" ht="31.2">
      <c r="A184" s="28" t="s">
        <v>802</v>
      </c>
      <c r="B184" s="29" t="s">
        <v>803</v>
      </c>
      <c r="C184" s="29" t="s">
        <v>1059</v>
      </c>
      <c r="D184" s="29" t="s">
        <v>804</v>
      </c>
      <c r="E184" s="30">
        <v>5</v>
      </c>
      <c r="F184" s="74"/>
      <c r="G184" s="74"/>
      <c r="H184" s="74"/>
      <c r="I184" s="74"/>
      <c r="J184" s="74"/>
      <c r="K184" s="35" t="s">
        <v>361</v>
      </c>
      <c r="L184" s="34">
        <v>45736</v>
      </c>
      <c r="M184" s="82"/>
      <c r="N184" s="82"/>
      <c r="O184" s="74"/>
      <c r="P184" s="74"/>
    </row>
    <row r="185" spans="1:16" ht="31.2">
      <c r="A185" s="28" t="s">
        <v>802</v>
      </c>
      <c r="B185" s="29" t="s">
        <v>803</v>
      </c>
      <c r="C185" s="29" t="s">
        <v>1059</v>
      </c>
      <c r="D185" s="29" t="s">
        <v>804</v>
      </c>
      <c r="E185" s="30">
        <v>10</v>
      </c>
      <c r="F185" s="74"/>
      <c r="G185" s="74"/>
      <c r="H185" s="74"/>
      <c r="I185" s="74"/>
      <c r="J185" s="74"/>
      <c r="K185" s="35" t="s">
        <v>361</v>
      </c>
      <c r="L185" s="34">
        <v>45736</v>
      </c>
      <c r="M185" s="82"/>
      <c r="N185" s="82"/>
      <c r="O185" s="74"/>
      <c r="P185" s="74"/>
    </row>
    <row r="186" spans="1:16" ht="31.2">
      <c r="A186" s="28" t="s">
        <v>802</v>
      </c>
      <c r="B186" s="29" t="s">
        <v>803</v>
      </c>
      <c r="C186" s="29" t="s">
        <v>1059</v>
      </c>
      <c r="D186" s="29" t="s">
        <v>804</v>
      </c>
      <c r="E186" s="30">
        <v>5</v>
      </c>
      <c r="F186" s="74"/>
      <c r="G186" s="74"/>
      <c r="H186" s="74"/>
      <c r="I186" s="74"/>
      <c r="J186" s="74"/>
      <c r="K186" s="35" t="s">
        <v>361</v>
      </c>
      <c r="L186" s="34">
        <v>45736</v>
      </c>
      <c r="M186" s="82"/>
      <c r="N186" s="82"/>
      <c r="O186" s="74"/>
      <c r="P186" s="74"/>
    </row>
    <row r="187" spans="1:16" ht="31.2">
      <c r="A187" s="28" t="s">
        <v>802</v>
      </c>
      <c r="B187" s="29" t="s">
        <v>803</v>
      </c>
      <c r="C187" s="29" t="s">
        <v>1059</v>
      </c>
      <c r="D187" s="29" t="s">
        <v>804</v>
      </c>
      <c r="E187" s="30">
        <v>10</v>
      </c>
      <c r="F187" s="74"/>
      <c r="G187" s="74"/>
      <c r="H187" s="74"/>
      <c r="I187" s="74"/>
      <c r="J187" s="74"/>
      <c r="K187" s="35" t="s">
        <v>361</v>
      </c>
      <c r="L187" s="34">
        <v>45736</v>
      </c>
      <c r="M187" s="82"/>
      <c r="N187" s="82"/>
      <c r="O187" s="74"/>
      <c r="P187" s="74"/>
    </row>
    <row r="188" spans="1:16" ht="31.2">
      <c r="A188" s="28" t="s">
        <v>802</v>
      </c>
      <c r="B188" s="29" t="s">
        <v>803</v>
      </c>
      <c r="C188" s="29" t="s">
        <v>1059</v>
      </c>
      <c r="D188" s="29" t="s">
        <v>804</v>
      </c>
      <c r="E188" s="30">
        <v>5</v>
      </c>
      <c r="F188" s="74"/>
      <c r="G188" s="74"/>
      <c r="H188" s="74"/>
      <c r="I188" s="74"/>
      <c r="J188" s="74"/>
      <c r="K188" s="35" t="s">
        <v>361</v>
      </c>
      <c r="L188" s="34">
        <v>45736</v>
      </c>
      <c r="M188" s="82"/>
      <c r="N188" s="82"/>
      <c r="O188" s="74"/>
      <c r="P188" s="74"/>
    </row>
    <row r="189" spans="1:16" ht="31.2">
      <c r="A189" s="28" t="s">
        <v>802</v>
      </c>
      <c r="B189" s="29" t="s">
        <v>803</v>
      </c>
      <c r="C189" s="29" t="s">
        <v>1059</v>
      </c>
      <c r="D189" s="29" t="s">
        <v>804</v>
      </c>
      <c r="E189" s="30">
        <v>10</v>
      </c>
      <c r="F189" s="74"/>
      <c r="G189" s="74"/>
      <c r="H189" s="74"/>
      <c r="I189" s="74"/>
      <c r="J189" s="74"/>
      <c r="K189" s="35" t="s">
        <v>361</v>
      </c>
      <c r="L189" s="34">
        <v>45736</v>
      </c>
      <c r="M189" s="82"/>
      <c r="N189" s="82"/>
      <c r="O189" s="74"/>
      <c r="P189" s="74"/>
    </row>
    <row r="190" spans="1:16" ht="31.2">
      <c r="A190" s="28" t="s">
        <v>802</v>
      </c>
      <c r="B190" s="29" t="s">
        <v>803</v>
      </c>
      <c r="C190" s="29" t="s">
        <v>1059</v>
      </c>
      <c r="D190" s="29" t="s">
        <v>804</v>
      </c>
      <c r="E190" s="30">
        <v>6</v>
      </c>
      <c r="F190" s="74"/>
      <c r="G190" s="74"/>
      <c r="H190" s="74"/>
      <c r="I190" s="74"/>
      <c r="J190" s="74"/>
      <c r="K190" s="35" t="s">
        <v>361</v>
      </c>
      <c r="L190" s="34">
        <v>45736</v>
      </c>
      <c r="M190" s="82"/>
      <c r="N190" s="82"/>
      <c r="O190" s="74"/>
      <c r="P190" s="74"/>
    </row>
    <row r="191" spans="1:16" ht="31.2">
      <c r="A191" s="28" t="s">
        <v>802</v>
      </c>
      <c r="B191" s="29" t="s">
        <v>803</v>
      </c>
      <c r="C191" s="29" t="s">
        <v>1059</v>
      </c>
      <c r="D191" s="29" t="s">
        <v>804</v>
      </c>
      <c r="E191" s="30">
        <v>4</v>
      </c>
      <c r="F191" s="74"/>
      <c r="G191" s="74"/>
      <c r="H191" s="74"/>
      <c r="I191" s="74"/>
      <c r="J191" s="74"/>
      <c r="K191" s="35" t="s">
        <v>361</v>
      </c>
      <c r="L191" s="34">
        <v>45736</v>
      </c>
      <c r="M191" s="82"/>
      <c r="N191" s="82"/>
      <c r="O191" s="74"/>
      <c r="P191" s="74"/>
    </row>
    <row r="192" spans="1:16" ht="31.2">
      <c r="A192" s="28" t="s">
        <v>802</v>
      </c>
      <c r="B192" s="29" t="s">
        <v>803</v>
      </c>
      <c r="C192" s="29" t="s">
        <v>1059</v>
      </c>
      <c r="D192" s="29" t="s">
        <v>804</v>
      </c>
      <c r="E192" s="30">
        <v>10</v>
      </c>
      <c r="F192" s="74"/>
      <c r="G192" s="74"/>
      <c r="H192" s="74"/>
      <c r="I192" s="74"/>
      <c r="J192" s="74"/>
      <c r="K192" s="35" t="s">
        <v>361</v>
      </c>
      <c r="L192" s="34">
        <v>45736</v>
      </c>
      <c r="M192" s="82"/>
      <c r="N192" s="82"/>
      <c r="O192" s="74"/>
      <c r="P192" s="74"/>
    </row>
    <row r="193" spans="1:16" ht="31.2">
      <c r="A193" s="28" t="s">
        <v>802</v>
      </c>
      <c r="B193" s="29" t="s">
        <v>803</v>
      </c>
      <c r="C193" s="29" t="s">
        <v>1059</v>
      </c>
      <c r="D193" s="29" t="s">
        <v>804</v>
      </c>
      <c r="E193" s="30">
        <v>10</v>
      </c>
      <c r="F193" s="74"/>
      <c r="G193" s="74"/>
      <c r="H193" s="74"/>
      <c r="I193" s="74"/>
      <c r="J193" s="74"/>
      <c r="K193" s="35" t="s">
        <v>361</v>
      </c>
      <c r="L193" s="34">
        <v>45736</v>
      </c>
      <c r="M193" s="82"/>
      <c r="N193" s="82"/>
      <c r="O193" s="74"/>
      <c r="P193" s="74"/>
    </row>
    <row r="194" spans="1:16" ht="31.2">
      <c r="A194" s="28" t="s">
        <v>802</v>
      </c>
      <c r="B194" s="29" t="s">
        <v>803</v>
      </c>
      <c r="C194" s="29" t="s">
        <v>1059</v>
      </c>
      <c r="D194" s="29" t="s">
        <v>804</v>
      </c>
      <c r="E194" s="30">
        <v>5</v>
      </c>
      <c r="F194" s="74"/>
      <c r="G194" s="74"/>
      <c r="H194" s="74"/>
      <c r="I194" s="74"/>
      <c r="J194" s="74"/>
      <c r="K194" s="35" t="s">
        <v>361</v>
      </c>
      <c r="L194" s="34">
        <v>45736</v>
      </c>
      <c r="M194" s="82"/>
      <c r="N194" s="82"/>
      <c r="O194" s="74"/>
      <c r="P194" s="74"/>
    </row>
    <row r="195" spans="1:16" ht="31.2">
      <c r="A195" s="28" t="s">
        <v>802</v>
      </c>
      <c r="B195" s="29" t="s">
        <v>803</v>
      </c>
      <c r="C195" s="29" t="s">
        <v>1059</v>
      </c>
      <c r="D195" s="29" t="s">
        <v>804</v>
      </c>
      <c r="E195" s="30">
        <v>10</v>
      </c>
      <c r="F195" s="74"/>
      <c r="G195" s="74"/>
      <c r="H195" s="74"/>
      <c r="I195" s="74"/>
      <c r="J195" s="74"/>
      <c r="K195" s="35" t="s">
        <v>361</v>
      </c>
      <c r="L195" s="34">
        <v>45736</v>
      </c>
      <c r="M195" s="82"/>
      <c r="N195" s="82"/>
      <c r="O195" s="74"/>
      <c r="P195" s="74"/>
    </row>
    <row r="196" spans="1:16" ht="31.2">
      <c r="A196" s="28" t="s">
        <v>802</v>
      </c>
      <c r="B196" s="29" t="s">
        <v>803</v>
      </c>
      <c r="C196" s="29" t="s">
        <v>1059</v>
      </c>
      <c r="D196" s="29" t="s">
        <v>804</v>
      </c>
      <c r="E196" s="30">
        <v>10</v>
      </c>
      <c r="F196" s="74"/>
      <c r="G196" s="74"/>
      <c r="H196" s="74"/>
      <c r="I196" s="74"/>
      <c r="J196" s="74"/>
      <c r="K196" s="35" t="s">
        <v>361</v>
      </c>
      <c r="L196" s="34">
        <v>45736</v>
      </c>
      <c r="M196" s="82"/>
      <c r="N196" s="82"/>
      <c r="O196" s="74"/>
      <c r="P196" s="74"/>
    </row>
    <row r="197" spans="1:16" ht="17.399999999999999">
      <c r="A197" s="28" t="s">
        <v>807</v>
      </c>
      <c r="B197" s="29" t="s">
        <v>808</v>
      </c>
      <c r="C197" s="29" t="s">
        <v>1059</v>
      </c>
      <c r="D197" s="29" t="s">
        <v>809</v>
      </c>
      <c r="E197" s="30">
        <v>22.12</v>
      </c>
      <c r="F197" s="74"/>
      <c r="G197" s="74"/>
      <c r="H197" s="74"/>
      <c r="I197" s="74"/>
      <c r="J197" s="74"/>
      <c r="K197" s="35" t="s">
        <v>361</v>
      </c>
      <c r="L197" s="34">
        <v>45736</v>
      </c>
      <c r="M197" s="82"/>
      <c r="N197" s="82"/>
      <c r="O197" s="74"/>
      <c r="P197" s="74"/>
    </row>
    <row r="198" spans="1:16" ht="31.2">
      <c r="A198" s="28" t="s">
        <v>579</v>
      </c>
      <c r="B198" s="29" t="s">
        <v>580</v>
      </c>
      <c r="C198" s="29" t="s">
        <v>1059</v>
      </c>
      <c r="D198" s="29" t="s">
        <v>810</v>
      </c>
      <c r="E198" s="30">
        <v>6.5</v>
      </c>
      <c r="F198" s="74"/>
      <c r="G198" s="74"/>
      <c r="H198" s="74"/>
      <c r="I198" s="74"/>
      <c r="J198" s="74"/>
      <c r="K198" s="35" t="s">
        <v>361</v>
      </c>
      <c r="L198" s="34">
        <v>45736</v>
      </c>
      <c r="M198" s="82"/>
      <c r="N198" s="82"/>
      <c r="O198" s="74"/>
      <c r="P198" s="74"/>
    </row>
    <row r="199" spans="1:16" ht="31.2">
      <c r="A199" s="28" t="s">
        <v>811</v>
      </c>
      <c r="B199" s="29" t="s">
        <v>812</v>
      </c>
      <c r="C199" s="29" t="s">
        <v>1059</v>
      </c>
      <c r="D199" s="29" t="s">
        <v>813</v>
      </c>
      <c r="E199" s="30">
        <v>5</v>
      </c>
      <c r="F199" s="74"/>
      <c r="G199" s="74"/>
      <c r="H199" s="74"/>
      <c r="I199" s="74"/>
      <c r="J199" s="74"/>
      <c r="K199" s="35" t="s">
        <v>361</v>
      </c>
      <c r="L199" s="34">
        <v>45736</v>
      </c>
      <c r="M199" s="82"/>
      <c r="N199" s="82"/>
      <c r="O199" s="74"/>
      <c r="P199" s="74"/>
    </row>
    <row r="200" spans="1:16" ht="17.399999999999999">
      <c r="A200" s="28" t="s">
        <v>814</v>
      </c>
      <c r="B200" s="29" t="s">
        <v>815</v>
      </c>
      <c r="C200" s="29" t="s">
        <v>1059</v>
      </c>
      <c r="D200" s="29" t="s">
        <v>816</v>
      </c>
      <c r="E200" s="30">
        <v>5</v>
      </c>
      <c r="F200" s="74"/>
      <c r="G200" s="74"/>
      <c r="H200" s="74"/>
      <c r="I200" s="74"/>
      <c r="J200" s="74"/>
      <c r="K200" s="35" t="s">
        <v>361</v>
      </c>
      <c r="L200" s="34">
        <v>45736</v>
      </c>
      <c r="M200" s="82"/>
      <c r="N200" s="82"/>
      <c r="O200" s="74"/>
      <c r="P200" s="74"/>
    </row>
    <row r="201" spans="1:16" ht="17.399999999999999">
      <c r="A201" s="28" t="s">
        <v>817</v>
      </c>
      <c r="B201" s="29" t="s">
        <v>818</v>
      </c>
      <c r="C201" s="29" t="s">
        <v>1059</v>
      </c>
      <c r="D201" s="29" t="s">
        <v>819</v>
      </c>
      <c r="E201" s="30">
        <v>15</v>
      </c>
      <c r="F201" s="74"/>
      <c r="G201" s="74"/>
      <c r="H201" s="74"/>
      <c r="I201" s="74"/>
      <c r="J201" s="74"/>
      <c r="K201" s="35" t="s">
        <v>361</v>
      </c>
      <c r="L201" s="34">
        <v>45736</v>
      </c>
      <c r="M201" s="82"/>
      <c r="N201" s="82"/>
      <c r="O201" s="74"/>
      <c r="P201" s="74"/>
    </row>
    <row r="202" spans="1:16" ht="17.399999999999999">
      <c r="A202" s="28" t="s">
        <v>820</v>
      </c>
      <c r="B202" s="29" t="s">
        <v>821</v>
      </c>
      <c r="C202" s="29" t="s">
        <v>1059</v>
      </c>
      <c r="D202" s="29" t="s">
        <v>822</v>
      </c>
      <c r="E202" s="30">
        <v>20</v>
      </c>
      <c r="F202" s="74"/>
      <c r="G202" s="74"/>
      <c r="H202" s="74"/>
      <c r="I202" s="74"/>
      <c r="J202" s="74"/>
      <c r="K202" s="35" t="s">
        <v>361</v>
      </c>
      <c r="L202" s="34">
        <v>45736</v>
      </c>
      <c r="M202" s="82"/>
      <c r="N202" s="82"/>
      <c r="O202" s="74"/>
      <c r="P202" s="74"/>
    </row>
    <row r="203" spans="1:16" ht="17.399999999999999">
      <c r="A203" s="28" t="s">
        <v>823</v>
      </c>
      <c r="B203" s="29" t="s">
        <v>824</v>
      </c>
      <c r="C203" s="29" t="s">
        <v>1059</v>
      </c>
      <c r="D203" s="29" t="s">
        <v>825</v>
      </c>
      <c r="E203" s="30">
        <v>20</v>
      </c>
      <c r="F203" s="74"/>
      <c r="G203" s="74"/>
      <c r="H203" s="74"/>
      <c r="I203" s="74"/>
      <c r="J203" s="74"/>
      <c r="K203" s="35" t="s">
        <v>361</v>
      </c>
      <c r="L203" s="34">
        <v>45736</v>
      </c>
      <c r="M203" s="82"/>
      <c r="N203" s="82"/>
      <c r="O203" s="74"/>
      <c r="P203" s="74"/>
    </row>
    <row r="204" spans="1:16" ht="17.399999999999999">
      <c r="A204" s="28" t="s">
        <v>648</v>
      </c>
      <c r="B204" s="29" t="s">
        <v>649</v>
      </c>
      <c r="C204" s="29" t="s">
        <v>1059</v>
      </c>
      <c r="D204" s="29" t="s">
        <v>827</v>
      </c>
      <c r="E204" s="30">
        <v>10</v>
      </c>
      <c r="F204" s="74"/>
      <c r="G204" s="74"/>
      <c r="H204" s="74"/>
      <c r="I204" s="74"/>
      <c r="J204" s="74"/>
      <c r="K204" s="35" t="s">
        <v>361</v>
      </c>
      <c r="L204" s="34">
        <v>45736</v>
      </c>
      <c r="M204" s="82"/>
      <c r="N204" s="82"/>
      <c r="O204" s="74"/>
      <c r="P204" s="74"/>
    </row>
    <row r="205" spans="1:16" ht="17.399999999999999">
      <c r="A205" s="28" t="s">
        <v>828</v>
      </c>
      <c r="B205" s="29" t="s">
        <v>829</v>
      </c>
      <c r="C205" s="29" t="s">
        <v>1059</v>
      </c>
      <c r="D205" s="29" t="s">
        <v>830</v>
      </c>
      <c r="E205" s="30">
        <v>21.64</v>
      </c>
      <c r="F205" s="74"/>
      <c r="G205" s="74"/>
      <c r="H205" s="74"/>
      <c r="I205" s="74"/>
      <c r="J205" s="74"/>
      <c r="K205" s="35" t="s">
        <v>361</v>
      </c>
      <c r="L205" s="34">
        <v>45736</v>
      </c>
      <c r="M205" s="82"/>
      <c r="N205" s="82"/>
      <c r="O205" s="74"/>
      <c r="P205" s="74"/>
    </row>
    <row r="206" spans="1:16" ht="31.2">
      <c r="A206" s="28" t="s">
        <v>832</v>
      </c>
      <c r="B206" s="29" t="s">
        <v>833</v>
      </c>
      <c r="C206" s="29" t="s">
        <v>1059</v>
      </c>
      <c r="D206" s="29" t="s">
        <v>834</v>
      </c>
      <c r="E206" s="30">
        <v>7.8</v>
      </c>
      <c r="F206" s="74"/>
      <c r="G206" s="74"/>
      <c r="H206" s="74"/>
      <c r="I206" s="74"/>
      <c r="J206" s="74"/>
      <c r="K206" s="35" t="s">
        <v>361</v>
      </c>
      <c r="L206" s="34">
        <v>45736</v>
      </c>
      <c r="M206" s="82"/>
      <c r="N206" s="82"/>
      <c r="O206" s="74"/>
      <c r="P206" s="74"/>
    </row>
    <row r="207" spans="1:16" ht="17.399999999999999">
      <c r="A207" s="28" t="s">
        <v>601</v>
      </c>
      <c r="B207" s="29" t="s">
        <v>602</v>
      </c>
      <c r="C207" s="29" t="s">
        <v>1059</v>
      </c>
      <c r="D207" s="29" t="s">
        <v>835</v>
      </c>
      <c r="E207" s="30">
        <v>2.58</v>
      </c>
      <c r="F207" s="74"/>
      <c r="G207" s="74"/>
      <c r="H207" s="74"/>
      <c r="I207" s="74"/>
      <c r="J207" s="74"/>
      <c r="K207" s="35" t="s">
        <v>361</v>
      </c>
      <c r="L207" s="34">
        <v>45736</v>
      </c>
      <c r="M207" s="82"/>
      <c r="N207" s="82"/>
      <c r="O207" s="74"/>
      <c r="P207" s="74"/>
    </row>
    <row r="208" spans="1:16" ht="17.399999999999999">
      <c r="A208" s="28" t="s">
        <v>667</v>
      </c>
      <c r="B208" s="29" t="s">
        <v>668</v>
      </c>
      <c r="C208" s="29" t="s">
        <v>1059</v>
      </c>
      <c r="D208" s="29" t="s">
        <v>836</v>
      </c>
      <c r="E208" s="30">
        <v>10</v>
      </c>
      <c r="F208" s="74"/>
      <c r="G208" s="74"/>
      <c r="H208" s="74"/>
      <c r="I208" s="74"/>
      <c r="J208" s="74"/>
      <c r="K208" s="35" t="s">
        <v>361</v>
      </c>
      <c r="L208" s="34">
        <v>45736</v>
      </c>
      <c r="M208" s="82"/>
      <c r="N208" s="82"/>
      <c r="O208" s="74"/>
      <c r="P208" s="74"/>
    </row>
    <row r="209" spans="1:16" ht="17.399999999999999">
      <c r="A209" s="28" t="s">
        <v>779</v>
      </c>
      <c r="B209" s="29" t="s">
        <v>734</v>
      </c>
      <c r="C209" s="29" t="s">
        <v>1059</v>
      </c>
      <c r="D209" s="29" t="s">
        <v>606</v>
      </c>
      <c r="E209" s="30">
        <v>70</v>
      </c>
      <c r="F209" s="74"/>
      <c r="G209" s="74"/>
      <c r="H209" s="74"/>
      <c r="I209" s="74"/>
      <c r="J209" s="74"/>
      <c r="K209" s="35" t="s">
        <v>361</v>
      </c>
      <c r="L209" s="34">
        <v>45736</v>
      </c>
      <c r="M209" s="82"/>
      <c r="N209" s="82"/>
      <c r="O209" s="74"/>
      <c r="P209" s="74"/>
    </row>
    <row r="210" spans="1:16" ht="17.399999999999999">
      <c r="A210" s="28" t="s">
        <v>838</v>
      </c>
      <c r="B210" s="29" t="s">
        <v>839</v>
      </c>
      <c r="C210" s="29" t="s">
        <v>1059</v>
      </c>
      <c r="D210" s="29" t="s">
        <v>840</v>
      </c>
      <c r="E210" s="30">
        <v>300</v>
      </c>
      <c r="F210" s="74"/>
      <c r="G210" s="74"/>
      <c r="H210" s="74"/>
      <c r="I210" s="74"/>
      <c r="J210" s="74"/>
      <c r="K210" s="35" t="s">
        <v>361</v>
      </c>
      <c r="L210" s="34">
        <v>45736</v>
      </c>
      <c r="M210" s="82"/>
      <c r="N210" s="82"/>
      <c r="O210" s="74"/>
      <c r="P210" s="74"/>
    </row>
    <row r="211" spans="1:16" ht="17.399999999999999">
      <c r="A211" s="28" t="s">
        <v>841</v>
      </c>
      <c r="B211" s="29" t="s">
        <v>842</v>
      </c>
      <c r="C211" s="29" t="s">
        <v>1059</v>
      </c>
      <c r="D211" s="29" t="s">
        <v>843</v>
      </c>
      <c r="E211" s="30">
        <v>30.11</v>
      </c>
      <c r="F211" s="74"/>
      <c r="G211" s="74"/>
      <c r="H211" s="74"/>
      <c r="I211" s="74"/>
      <c r="J211" s="74"/>
      <c r="K211" s="35" t="s">
        <v>361</v>
      </c>
      <c r="L211" s="34">
        <v>45736</v>
      </c>
      <c r="M211" s="82"/>
      <c r="N211" s="82"/>
      <c r="O211" s="74"/>
      <c r="P211" s="74"/>
    </row>
    <row r="212" spans="1:16" ht="17.399999999999999">
      <c r="A212" s="28" t="s">
        <v>844</v>
      </c>
      <c r="B212" s="29" t="s">
        <v>845</v>
      </c>
      <c r="C212" s="29" t="s">
        <v>1059</v>
      </c>
      <c r="D212" s="29" t="s">
        <v>846</v>
      </c>
      <c r="E212" s="30">
        <v>20</v>
      </c>
      <c r="F212" s="74"/>
      <c r="G212" s="74"/>
      <c r="H212" s="74"/>
      <c r="I212" s="74"/>
      <c r="J212" s="74"/>
      <c r="K212" s="35" t="s">
        <v>361</v>
      </c>
      <c r="L212" s="34">
        <v>45736</v>
      </c>
      <c r="M212" s="82"/>
      <c r="N212" s="82"/>
      <c r="O212" s="74"/>
      <c r="P212" s="74"/>
    </row>
    <row r="213" spans="1:16" ht="17.399999999999999">
      <c r="A213" s="28" t="s">
        <v>847</v>
      </c>
      <c r="B213" s="29" t="s">
        <v>848</v>
      </c>
      <c r="C213" s="29" t="s">
        <v>1059</v>
      </c>
      <c r="D213" s="29" t="s">
        <v>849</v>
      </c>
      <c r="E213" s="30">
        <v>5.07</v>
      </c>
      <c r="F213" s="74"/>
      <c r="G213" s="74"/>
      <c r="H213" s="74"/>
      <c r="I213" s="74"/>
      <c r="J213" s="74"/>
      <c r="K213" s="35" t="s">
        <v>361</v>
      </c>
      <c r="L213" s="34">
        <v>45736</v>
      </c>
      <c r="M213" s="82"/>
      <c r="N213" s="82"/>
      <c r="O213" s="74"/>
      <c r="P213" s="74"/>
    </row>
    <row r="214" spans="1:16" ht="31.2">
      <c r="A214" s="28" t="s">
        <v>852</v>
      </c>
      <c r="B214" s="29" t="s">
        <v>853</v>
      </c>
      <c r="C214" s="29" t="s">
        <v>1059</v>
      </c>
      <c r="D214" s="29" t="s">
        <v>854</v>
      </c>
      <c r="E214" s="30">
        <v>55</v>
      </c>
      <c r="F214" s="74">
        <v>12</v>
      </c>
      <c r="G214" s="74">
        <v>3018.5</v>
      </c>
      <c r="H214" s="74">
        <v>842.05</v>
      </c>
      <c r="I214" s="74">
        <v>2541.73</v>
      </c>
      <c r="J214" s="74">
        <v>737266</v>
      </c>
      <c r="K214" s="35" t="s">
        <v>6</v>
      </c>
      <c r="L214" s="36">
        <v>45748</v>
      </c>
      <c r="M214" s="82">
        <f>SUM(E214:E304)</f>
        <v>2885.3300000000004</v>
      </c>
      <c r="N214" s="83">
        <f>G214-M214</f>
        <v>133.16999999999962</v>
      </c>
      <c r="O214" s="74"/>
      <c r="P214" s="74"/>
    </row>
    <row r="215" spans="1:16" ht="31.2">
      <c r="A215" s="28" t="s">
        <v>855</v>
      </c>
      <c r="B215" s="29" t="s">
        <v>856</v>
      </c>
      <c r="C215" s="29" t="s">
        <v>1059</v>
      </c>
      <c r="D215" s="29" t="s">
        <v>854</v>
      </c>
      <c r="E215" s="30">
        <v>50</v>
      </c>
      <c r="F215" s="74"/>
      <c r="G215" s="74"/>
      <c r="H215" s="74"/>
      <c r="I215" s="74"/>
      <c r="J215" s="74"/>
      <c r="K215" s="35" t="s">
        <v>6</v>
      </c>
      <c r="L215" s="36">
        <v>45748</v>
      </c>
      <c r="M215" s="82"/>
      <c r="N215" s="74"/>
      <c r="O215" s="74"/>
      <c r="P215" s="74"/>
    </row>
    <row r="216" spans="1:16" ht="15.6" customHeight="1">
      <c r="A216" s="28" t="s">
        <v>556</v>
      </c>
      <c r="B216" s="29" t="s">
        <v>557</v>
      </c>
      <c r="C216" s="29" t="s">
        <v>1059</v>
      </c>
      <c r="D216" s="29" t="s">
        <v>857</v>
      </c>
      <c r="E216" s="30">
        <v>36.299999999999997</v>
      </c>
      <c r="F216" s="74"/>
      <c r="G216" s="74"/>
      <c r="H216" s="74"/>
      <c r="I216" s="74"/>
      <c r="J216" s="74"/>
      <c r="K216" s="35" t="s">
        <v>6</v>
      </c>
      <c r="L216" s="36">
        <v>45748</v>
      </c>
      <c r="M216" s="82"/>
      <c r="N216" s="74"/>
      <c r="O216" s="74"/>
      <c r="P216" s="74"/>
    </row>
    <row r="217" spans="1:16" ht="15.6" customHeight="1">
      <c r="A217" s="28" t="s">
        <v>559</v>
      </c>
      <c r="B217" s="29" t="s">
        <v>560</v>
      </c>
      <c r="C217" s="29" t="s">
        <v>1059</v>
      </c>
      <c r="D217" s="29" t="s">
        <v>854</v>
      </c>
      <c r="E217" s="30">
        <v>10</v>
      </c>
      <c r="F217" s="74"/>
      <c r="G217" s="74"/>
      <c r="H217" s="74"/>
      <c r="I217" s="74"/>
      <c r="J217" s="74"/>
      <c r="K217" s="35" t="s">
        <v>6</v>
      </c>
      <c r="L217" s="36">
        <v>45748</v>
      </c>
      <c r="M217" s="82"/>
      <c r="N217" s="74"/>
      <c r="O217" s="74"/>
      <c r="P217" s="74"/>
    </row>
    <row r="218" spans="1:16" ht="15.6" customHeight="1">
      <c r="A218" s="28" t="s">
        <v>858</v>
      </c>
      <c r="B218" s="29" t="s">
        <v>859</v>
      </c>
      <c r="C218" s="29" t="s">
        <v>1059</v>
      </c>
      <c r="D218" s="29" t="s">
        <v>860</v>
      </c>
      <c r="E218" s="30">
        <v>5</v>
      </c>
      <c r="F218" s="74"/>
      <c r="G218" s="74"/>
      <c r="H218" s="74"/>
      <c r="I218" s="74"/>
      <c r="J218" s="74"/>
      <c r="K218" s="35" t="s">
        <v>6</v>
      </c>
      <c r="L218" s="36">
        <v>45748</v>
      </c>
      <c r="M218" s="82"/>
      <c r="N218" s="74"/>
      <c r="O218" s="74"/>
      <c r="P218" s="74"/>
    </row>
    <row r="219" spans="1:16" ht="15.6" customHeight="1">
      <c r="A219" s="28" t="s">
        <v>563</v>
      </c>
      <c r="B219" s="29" t="s">
        <v>564</v>
      </c>
      <c r="C219" s="29" t="s">
        <v>1059</v>
      </c>
      <c r="D219" s="29" t="s">
        <v>861</v>
      </c>
      <c r="E219" s="30">
        <v>60.1</v>
      </c>
      <c r="F219" s="74"/>
      <c r="G219" s="74"/>
      <c r="H219" s="74"/>
      <c r="I219" s="74"/>
      <c r="J219" s="74"/>
      <c r="K219" s="35" t="s">
        <v>6</v>
      </c>
      <c r="L219" s="36">
        <v>45748</v>
      </c>
      <c r="M219" s="82"/>
      <c r="N219" s="74"/>
      <c r="O219" s="74"/>
      <c r="P219" s="74"/>
    </row>
    <row r="220" spans="1:16" ht="15.6" customHeight="1">
      <c r="A220" s="28" t="s">
        <v>617</v>
      </c>
      <c r="B220" s="29" t="s">
        <v>618</v>
      </c>
      <c r="C220" s="29" t="s">
        <v>1059</v>
      </c>
      <c r="D220" s="29" t="s">
        <v>830</v>
      </c>
      <c r="E220" s="30">
        <v>5</v>
      </c>
      <c r="F220" s="74"/>
      <c r="G220" s="74"/>
      <c r="H220" s="74"/>
      <c r="I220" s="74"/>
      <c r="J220" s="74"/>
      <c r="K220" s="35" t="s">
        <v>6</v>
      </c>
      <c r="L220" s="36">
        <v>45748</v>
      </c>
      <c r="M220" s="82"/>
      <c r="N220" s="74"/>
      <c r="O220" s="74"/>
      <c r="P220" s="74"/>
    </row>
    <row r="221" spans="1:16" ht="15.6" customHeight="1">
      <c r="A221" s="28" t="s">
        <v>862</v>
      </c>
      <c r="B221" s="29" t="s">
        <v>863</v>
      </c>
      <c r="C221" s="29" t="s">
        <v>1059</v>
      </c>
      <c r="D221" s="29" t="s">
        <v>864</v>
      </c>
      <c r="E221" s="30">
        <v>5</v>
      </c>
      <c r="F221" s="74"/>
      <c r="G221" s="74"/>
      <c r="H221" s="74"/>
      <c r="I221" s="74"/>
      <c r="J221" s="74"/>
      <c r="K221" s="35" t="s">
        <v>6</v>
      </c>
      <c r="L221" s="36">
        <v>45748</v>
      </c>
      <c r="M221" s="82"/>
      <c r="N221" s="74"/>
      <c r="O221" s="74"/>
      <c r="P221" s="74"/>
    </row>
    <row r="222" spans="1:16" ht="15.6" customHeight="1">
      <c r="A222" s="28" t="s">
        <v>865</v>
      </c>
      <c r="B222" s="29" t="s">
        <v>866</v>
      </c>
      <c r="C222" s="29" t="s">
        <v>1059</v>
      </c>
      <c r="D222" s="29" t="s">
        <v>867</v>
      </c>
      <c r="E222" s="30">
        <v>5</v>
      </c>
      <c r="F222" s="74"/>
      <c r="G222" s="74"/>
      <c r="H222" s="74"/>
      <c r="I222" s="74"/>
      <c r="J222" s="74"/>
      <c r="K222" s="35" t="s">
        <v>6</v>
      </c>
      <c r="L222" s="36">
        <v>45748</v>
      </c>
      <c r="M222" s="82"/>
      <c r="N222" s="74"/>
      <c r="O222" s="74"/>
      <c r="P222" s="74"/>
    </row>
    <row r="223" spans="1:16" ht="15.6" customHeight="1">
      <c r="A223" s="28" t="s">
        <v>868</v>
      </c>
      <c r="B223" s="29" t="s">
        <v>869</v>
      </c>
      <c r="C223" s="29" t="s">
        <v>1059</v>
      </c>
      <c r="D223" s="29" t="s">
        <v>870</v>
      </c>
      <c r="E223" s="30">
        <v>5</v>
      </c>
      <c r="F223" s="74"/>
      <c r="G223" s="74"/>
      <c r="H223" s="74"/>
      <c r="I223" s="74"/>
      <c r="J223" s="74"/>
      <c r="K223" s="35" t="s">
        <v>6</v>
      </c>
      <c r="L223" s="36">
        <v>45748</v>
      </c>
      <c r="M223" s="82"/>
      <c r="N223" s="74"/>
      <c r="O223" s="74"/>
      <c r="P223" s="74"/>
    </row>
    <row r="224" spans="1:16" ht="15.6" customHeight="1">
      <c r="A224" s="28" t="s">
        <v>871</v>
      </c>
      <c r="B224" s="29" t="s">
        <v>872</v>
      </c>
      <c r="C224" s="29" t="s">
        <v>1059</v>
      </c>
      <c r="D224" s="29" t="s">
        <v>873</v>
      </c>
      <c r="E224" s="30">
        <v>130</v>
      </c>
      <c r="F224" s="74"/>
      <c r="G224" s="74"/>
      <c r="H224" s="74"/>
      <c r="I224" s="74"/>
      <c r="J224" s="74"/>
      <c r="K224" s="35" t="s">
        <v>6</v>
      </c>
      <c r="L224" s="36">
        <v>45748</v>
      </c>
      <c r="M224" s="82"/>
      <c r="N224" s="74"/>
      <c r="O224" s="74"/>
      <c r="P224" s="74"/>
    </row>
    <row r="225" spans="1:16" ht="15.6" customHeight="1">
      <c r="A225" s="28" t="s">
        <v>874</v>
      </c>
      <c r="B225" s="29" t="s">
        <v>875</v>
      </c>
      <c r="C225" s="29" t="s">
        <v>1059</v>
      </c>
      <c r="D225" s="29" t="s">
        <v>876</v>
      </c>
      <c r="E225" s="30">
        <v>15</v>
      </c>
      <c r="F225" s="74"/>
      <c r="G225" s="74"/>
      <c r="H225" s="74"/>
      <c r="I225" s="74"/>
      <c r="J225" s="74"/>
      <c r="K225" s="35" t="s">
        <v>6</v>
      </c>
      <c r="L225" s="36">
        <v>45748</v>
      </c>
      <c r="M225" s="82"/>
      <c r="N225" s="74"/>
      <c r="O225" s="74"/>
      <c r="P225" s="74"/>
    </row>
    <row r="226" spans="1:16" ht="15.6" customHeight="1">
      <c r="A226" s="28" t="s">
        <v>624</v>
      </c>
      <c r="B226" s="29" t="s">
        <v>625</v>
      </c>
      <c r="C226" s="29" t="s">
        <v>1059</v>
      </c>
      <c r="D226" s="29" t="s">
        <v>878</v>
      </c>
      <c r="E226" s="30">
        <v>40</v>
      </c>
      <c r="F226" s="74"/>
      <c r="G226" s="74"/>
      <c r="H226" s="74"/>
      <c r="I226" s="74"/>
      <c r="J226" s="74"/>
      <c r="K226" s="35" t="s">
        <v>6</v>
      </c>
      <c r="L226" s="36">
        <v>45748</v>
      </c>
      <c r="M226" s="82"/>
      <c r="N226" s="74"/>
      <c r="O226" s="74"/>
      <c r="P226" s="74"/>
    </row>
    <row r="227" spans="1:16" ht="15.6" customHeight="1">
      <c r="A227" s="28" t="s">
        <v>624</v>
      </c>
      <c r="B227" s="29" t="s">
        <v>625</v>
      </c>
      <c r="C227" s="29" t="s">
        <v>1059</v>
      </c>
      <c r="D227" s="29" t="s">
        <v>879</v>
      </c>
      <c r="E227" s="30">
        <v>40</v>
      </c>
      <c r="F227" s="74"/>
      <c r="G227" s="74"/>
      <c r="H227" s="74"/>
      <c r="I227" s="74"/>
      <c r="J227" s="74"/>
      <c r="K227" s="35" t="s">
        <v>6</v>
      </c>
      <c r="L227" s="36">
        <v>45748</v>
      </c>
      <c r="M227" s="82"/>
      <c r="N227" s="74"/>
      <c r="O227" s="74"/>
      <c r="P227" s="74"/>
    </row>
    <row r="228" spans="1:16" ht="15.6" customHeight="1">
      <c r="A228" s="28" t="s">
        <v>632</v>
      </c>
      <c r="B228" s="29" t="s">
        <v>880</v>
      </c>
      <c r="C228" s="29" t="s">
        <v>1059</v>
      </c>
      <c r="D228" s="29" t="s">
        <v>881</v>
      </c>
      <c r="E228" s="30">
        <v>60</v>
      </c>
      <c r="F228" s="74"/>
      <c r="G228" s="74"/>
      <c r="H228" s="74"/>
      <c r="I228" s="74"/>
      <c r="J228" s="74"/>
      <c r="K228" s="35" t="s">
        <v>6</v>
      </c>
      <c r="L228" s="36">
        <v>45748</v>
      </c>
      <c r="M228" s="82"/>
      <c r="N228" s="74"/>
      <c r="O228" s="74"/>
      <c r="P228" s="74"/>
    </row>
    <row r="229" spans="1:16" ht="15.6" customHeight="1">
      <c r="A229" s="28" t="s">
        <v>632</v>
      </c>
      <c r="B229" s="29" t="s">
        <v>882</v>
      </c>
      <c r="C229" s="29" t="s">
        <v>1059</v>
      </c>
      <c r="D229" s="29" t="s">
        <v>883</v>
      </c>
      <c r="E229" s="30">
        <v>10.78</v>
      </c>
      <c r="F229" s="74"/>
      <c r="G229" s="74"/>
      <c r="H229" s="74"/>
      <c r="I229" s="74"/>
      <c r="J229" s="74"/>
      <c r="K229" s="35" t="s">
        <v>6</v>
      </c>
      <c r="L229" s="36">
        <v>45748</v>
      </c>
      <c r="M229" s="82"/>
      <c r="N229" s="74"/>
      <c r="O229" s="74"/>
      <c r="P229" s="74"/>
    </row>
    <row r="230" spans="1:16" ht="15.6" customHeight="1">
      <c r="A230" s="28" t="s">
        <v>632</v>
      </c>
      <c r="B230" s="29" t="s">
        <v>884</v>
      </c>
      <c r="C230" s="29" t="s">
        <v>1059</v>
      </c>
      <c r="D230" s="29" t="s">
        <v>885</v>
      </c>
      <c r="E230" s="30">
        <v>177.45</v>
      </c>
      <c r="F230" s="74"/>
      <c r="G230" s="74"/>
      <c r="H230" s="74"/>
      <c r="I230" s="74"/>
      <c r="J230" s="74"/>
      <c r="K230" s="35" t="s">
        <v>6</v>
      </c>
      <c r="L230" s="36">
        <v>45748</v>
      </c>
      <c r="M230" s="82"/>
      <c r="N230" s="74"/>
      <c r="O230" s="74"/>
      <c r="P230" s="74"/>
    </row>
    <row r="231" spans="1:16" ht="31.2">
      <c r="A231" s="28" t="s">
        <v>632</v>
      </c>
      <c r="B231" s="29" t="s">
        <v>886</v>
      </c>
      <c r="C231" s="29" t="s">
        <v>1059</v>
      </c>
      <c r="D231" s="29" t="s">
        <v>887</v>
      </c>
      <c r="E231" s="30">
        <v>4.83</v>
      </c>
      <c r="F231" s="74"/>
      <c r="G231" s="74"/>
      <c r="H231" s="74"/>
      <c r="I231" s="74"/>
      <c r="J231" s="74"/>
      <c r="K231" s="35" t="s">
        <v>6</v>
      </c>
      <c r="L231" s="36">
        <v>45748</v>
      </c>
      <c r="M231" s="82"/>
      <c r="N231" s="74"/>
      <c r="O231" s="74"/>
      <c r="P231" s="74"/>
    </row>
    <row r="232" spans="1:16" ht="15.6" customHeight="1">
      <c r="A232" s="28" t="s">
        <v>798</v>
      </c>
      <c r="B232" s="29" t="s">
        <v>799</v>
      </c>
      <c r="C232" s="29" t="s">
        <v>1059</v>
      </c>
      <c r="D232" s="29" t="s">
        <v>888</v>
      </c>
      <c r="E232" s="30">
        <v>23.1</v>
      </c>
      <c r="F232" s="74"/>
      <c r="G232" s="74"/>
      <c r="H232" s="74"/>
      <c r="I232" s="74"/>
      <c r="J232" s="74"/>
      <c r="K232" s="35" t="s">
        <v>6</v>
      </c>
      <c r="L232" s="36">
        <v>45748</v>
      </c>
      <c r="M232" s="82"/>
      <c r="N232" s="74"/>
      <c r="O232" s="74"/>
      <c r="P232" s="74"/>
    </row>
    <row r="233" spans="1:16" ht="15.6" customHeight="1">
      <c r="A233" s="28" t="s">
        <v>798</v>
      </c>
      <c r="B233" s="29" t="s">
        <v>799</v>
      </c>
      <c r="C233" s="29" t="s">
        <v>1059</v>
      </c>
      <c r="D233" s="29" t="s">
        <v>606</v>
      </c>
      <c r="E233" s="30">
        <v>16.899999999999999</v>
      </c>
      <c r="F233" s="74"/>
      <c r="G233" s="74"/>
      <c r="H233" s="74"/>
      <c r="I233" s="74"/>
      <c r="J233" s="74"/>
      <c r="K233" s="35" t="s">
        <v>6</v>
      </c>
      <c r="L233" s="36">
        <v>45748</v>
      </c>
      <c r="M233" s="82"/>
      <c r="N233" s="74"/>
      <c r="O233" s="74"/>
      <c r="P233" s="74"/>
    </row>
    <row r="234" spans="1:16" ht="15.6" customHeight="1">
      <c r="A234" s="28" t="s">
        <v>798</v>
      </c>
      <c r="B234" s="29" t="s">
        <v>799</v>
      </c>
      <c r="C234" s="29" t="s">
        <v>1059</v>
      </c>
      <c r="D234" s="29" t="s">
        <v>606</v>
      </c>
      <c r="E234" s="30">
        <v>13.5</v>
      </c>
      <c r="F234" s="74"/>
      <c r="G234" s="74"/>
      <c r="H234" s="74"/>
      <c r="I234" s="74"/>
      <c r="J234" s="74"/>
      <c r="K234" s="35" t="s">
        <v>6</v>
      </c>
      <c r="L234" s="36">
        <v>45748</v>
      </c>
      <c r="M234" s="82"/>
      <c r="N234" s="74"/>
      <c r="O234" s="74"/>
      <c r="P234" s="74"/>
    </row>
    <row r="235" spans="1:16" ht="15.6" customHeight="1">
      <c r="A235" s="28" t="s">
        <v>889</v>
      </c>
      <c r="B235" s="29" t="s">
        <v>890</v>
      </c>
      <c r="C235" s="29" t="s">
        <v>1059</v>
      </c>
      <c r="D235" s="29" t="s">
        <v>891</v>
      </c>
      <c r="E235" s="30">
        <v>168.2</v>
      </c>
      <c r="F235" s="74"/>
      <c r="G235" s="74"/>
      <c r="H235" s="74"/>
      <c r="I235" s="74"/>
      <c r="J235" s="74"/>
      <c r="K235" s="35" t="s">
        <v>6</v>
      </c>
      <c r="L235" s="36">
        <v>45748</v>
      </c>
      <c r="M235" s="82"/>
      <c r="N235" s="74"/>
      <c r="O235" s="74"/>
      <c r="P235" s="74"/>
    </row>
    <row r="236" spans="1:16" ht="15.6" customHeight="1">
      <c r="A236" s="28" t="s">
        <v>569</v>
      </c>
      <c r="B236" s="29" t="s">
        <v>570</v>
      </c>
      <c r="C236" s="29" t="s">
        <v>1059</v>
      </c>
      <c r="D236" s="29" t="s">
        <v>893</v>
      </c>
      <c r="E236" s="30">
        <v>80.400000000000006</v>
      </c>
      <c r="F236" s="74"/>
      <c r="G236" s="74"/>
      <c r="H236" s="74"/>
      <c r="I236" s="74"/>
      <c r="J236" s="74"/>
      <c r="K236" s="35" t="s">
        <v>6</v>
      </c>
      <c r="L236" s="36">
        <v>45748</v>
      </c>
      <c r="M236" s="82"/>
      <c r="N236" s="74"/>
      <c r="O236" s="74"/>
      <c r="P236" s="74"/>
    </row>
    <row r="237" spans="1:16" ht="15.6" customHeight="1">
      <c r="A237" s="28" t="s">
        <v>572</v>
      </c>
      <c r="B237" s="29" t="s">
        <v>573</v>
      </c>
      <c r="C237" s="29" t="s">
        <v>1059</v>
      </c>
      <c r="D237" s="29" t="s">
        <v>894</v>
      </c>
      <c r="E237" s="30">
        <v>49.33</v>
      </c>
      <c r="F237" s="74"/>
      <c r="G237" s="74"/>
      <c r="H237" s="74"/>
      <c r="I237" s="74"/>
      <c r="J237" s="74"/>
      <c r="K237" s="35" t="s">
        <v>6</v>
      </c>
      <c r="L237" s="36">
        <v>45748</v>
      </c>
      <c r="M237" s="82"/>
      <c r="N237" s="74"/>
      <c r="O237" s="74"/>
      <c r="P237" s="74"/>
    </row>
    <row r="238" spans="1:16" ht="15.6" customHeight="1">
      <c r="A238" s="28" t="s">
        <v>576</v>
      </c>
      <c r="B238" s="29" t="s">
        <v>577</v>
      </c>
      <c r="C238" s="29" t="s">
        <v>1059</v>
      </c>
      <c r="D238" s="29" t="s">
        <v>896</v>
      </c>
      <c r="E238" s="30">
        <v>80.36</v>
      </c>
      <c r="F238" s="74"/>
      <c r="G238" s="74"/>
      <c r="H238" s="74"/>
      <c r="I238" s="74"/>
      <c r="J238" s="74"/>
      <c r="K238" s="35" t="s">
        <v>6</v>
      </c>
      <c r="L238" s="36">
        <v>45748</v>
      </c>
      <c r="M238" s="82"/>
      <c r="N238" s="74"/>
      <c r="O238" s="74"/>
      <c r="P238" s="74"/>
    </row>
    <row r="239" spans="1:16" ht="31.2">
      <c r="A239" s="28" t="s">
        <v>579</v>
      </c>
      <c r="B239" s="29" t="s">
        <v>580</v>
      </c>
      <c r="C239" s="29" t="s">
        <v>1059</v>
      </c>
      <c r="D239" s="29" t="s">
        <v>897</v>
      </c>
      <c r="E239" s="30">
        <v>10</v>
      </c>
      <c r="F239" s="74"/>
      <c r="G239" s="74"/>
      <c r="H239" s="74"/>
      <c r="I239" s="74"/>
      <c r="J239" s="74"/>
      <c r="K239" s="35" t="s">
        <v>6</v>
      </c>
      <c r="L239" s="36">
        <v>45748</v>
      </c>
      <c r="M239" s="82"/>
      <c r="N239" s="74"/>
      <c r="O239" s="74"/>
      <c r="P239" s="74"/>
    </row>
    <row r="240" spans="1:16" ht="15.6" customHeight="1">
      <c r="A240" s="28" t="s">
        <v>582</v>
      </c>
      <c r="B240" s="29" t="s">
        <v>583</v>
      </c>
      <c r="C240" s="29" t="s">
        <v>1059</v>
      </c>
      <c r="D240" s="29" t="s">
        <v>585</v>
      </c>
      <c r="E240" s="30">
        <v>7.18</v>
      </c>
      <c r="F240" s="74"/>
      <c r="G240" s="74"/>
      <c r="H240" s="74"/>
      <c r="I240" s="74"/>
      <c r="J240" s="74"/>
      <c r="K240" s="35" t="s">
        <v>6</v>
      </c>
      <c r="L240" s="36">
        <v>45748</v>
      </c>
      <c r="M240" s="82"/>
      <c r="N240" s="74"/>
      <c r="O240" s="74"/>
      <c r="P240" s="74"/>
    </row>
    <row r="241" spans="1:16" ht="15.6" customHeight="1">
      <c r="A241" s="28" t="s">
        <v>582</v>
      </c>
      <c r="B241" s="29" t="s">
        <v>583</v>
      </c>
      <c r="C241" s="29" t="s">
        <v>1059</v>
      </c>
      <c r="D241" s="29" t="s">
        <v>585</v>
      </c>
      <c r="E241" s="30">
        <v>7.65</v>
      </c>
      <c r="F241" s="74"/>
      <c r="G241" s="74"/>
      <c r="H241" s="74"/>
      <c r="I241" s="74"/>
      <c r="J241" s="74"/>
      <c r="K241" s="35" t="s">
        <v>6</v>
      </c>
      <c r="L241" s="36">
        <v>45748</v>
      </c>
      <c r="M241" s="82"/>
      <c r="N241" s="74"/>
      <c r="O241" s="74"/>
      <c r="P241" s="74"/>
    </row>
    <row r="242" spans="1:16" ht="15.6" customHeight="1">
      <c r="A242" s="28" t="s">
        <v>582</v>
      </c>
      <c r="B242" s="29" t="s">
        <v>583</v>
      </c>
      <c r="C242" s="29" t="s">
        <v>1059</v>
      </c>
      <c r="D242" s="29" t="s">
        <v>585</v>
      </c>
      <c r="E242" s="30">
        <v>7.05</v>
      </c>
      <c r="F242" s="74"/>
      <c r="G242" s="74"/>
      <c r="H242" s="74"/>
      <c r="I242" s="74"/>
      <c r="J242" s="74"/>
      <c r="K242" s="35" t="s">
        <v>6</v>
      </c>
      <c r="L242" s="36">
        <v>45748</v>
      </c>
      <c r="M242" s="82"/>
      <c r="N242" s="74"/>
      <c r="O242" s="74"/>
      <c r="P242" s="74"/>
    </row>
    <row r="243" spans="1:16" ht="15.6" customHeight="1">
      <c r="A243" s="28" t="s">
        <v>586</v>
      </c>
      <c r="B243" s="29" t="s">
        <v>587</v>
      </c>
      <c r="C243" s="29" t="s">
        <v>1059</v>
      </c>
      <c r="D243" s="29" t="s">
        <v>898</v>
      </c>
      <c r="E243" s="30">
        <v>300.5</v>
      </c>
      <c r="F243" s="74"/>
      <c r="G243" s="74"/>
      <c r="H243" s="74"/>
      <c r="I243" s="74"/>
      <c r="J243" s="74"/>
      <c r="K243" s="35" t="s">
        <v>6</v>
      </c>
      <c r="L243" s="36">
        <v>45748</v>
      </c>
      <c r="M243" s="82"/>
      <c r="N243" s="74"/>
      <c r="O243" s="74"/>
      <c r="P243" s="74"/>
    </row>
    <row r="244" spans="1:16" ht="15.6" customHeight="1">
      <c r="A244" s="28" t="s">
        <v>899</v>
      </c>
      <c r="B244" s="29" t="s">
        <v>900</v>
      </c>
      <c r="C244" s="29" t="s">
        <v>1059</v>
      </c>
      <c r="D244" s="29" t="s">
        <v>901</v>
      </c>
      <c r="E244" s="30">
        <v>20</v>
      </c>
      <c r="F244" s="74"/>
      <c r="G244" s="74"/>
      <c r="H244" s="74"/>
      <c r="I244" s="74"/>
      <c r="J244" s="74"/>
      <c r="K244" s="35" t="s">
        <v>6</v>
      </c>
      <c r="L244" s="36">
        <v>45748</v>
      </c>
      <c r="M244" s="82"/>
      <c r="N244" s="74"/>
      <c r="O244" s="74"/>
      <c r="P244" s="74"/>
    </row>
    <row r="245" spans="1:16" ht="15.6" customHeight="1">
      <c r="A245" s="28" t="s">
        <v>902</v>
      </c>
      <c r="B245" s="29" t="s">
        <v>903</v>
      </c>
      <c r="C245" s="29" t="s">
        <v>1059</v>
      </c>
      <c r="D245" s="29" t="s">
        <v>904</v>
      </c>
      <c r="E245" s="30">
        <v>91.62</v>
      </c>
      <c r="F245" s="74"/>
      <c r="G245" s="74"/>
      <c r="H245" s="74"/>
      <c r="I245" s="74"/>
      <c r="J245" s="74"/>
      <c r="K245" s="35" t="s">
        <v>6</v>
      </c>
      <c r="L245" s="36">
        <v>45748</v>
      </c>
      <c r="M245" s="82"/>
      <c r="N245" s="74"/>
      <c r="O245" s="74"/>
      <c r="P245" s="74"/>
    </row>
    <row r="246" spans="1:16" ht="15.6" customHeight="1">
      <c r="A246" s="28" t="s">
        <v>906</v>
      </c>
      <c r="B246" s="29" t="s">
        <v>907</v>
      </c>
      <c r="C246" s="29" t="s">
        <v>1059</v>
      </c>
      <c r="D246" s="29" t="s">
        <v>908</v>
      </c>
      <c r="E246" s="30">
        <v>40.86</v>
      </c>
      <c r="F246" s="74"/>
      <c r="G246" s="74"/>
      <c r="H246" s="74"/>
      <c r="I246" s="74"/>
      <c r="J246" s="74"/>
      <c r="K246" s="35" t="s">
        <v>6</v>
      </c>
      <c r="L246" s="36">
        <v>45748</v>
      </c>
      <c r="M246" s="82"/>
      <c r="N246" s="74"/>
      <c r="O246" s="74"/>
      <c r="P246" s="74"/>
    </row>
    <row r="247" spans="1:16" ht="31.2">
      <c r="A247" s="28" t="s">
        <v>909</v>
      </c>
      <c r="B247" s="29" t="s">
        <v>910</v>
      </c>
      <c r="C247" s="29" t="s">
        <v>1059</v>
      </c>
      <c r="D247" s="29" t="s">
        <v>911</v>
      </c>
      <c r="E247" s="30">
        <v>5</v>
      </c>
      <c r="F247" s="74"/>
      <c r="G247" s="74"/>
      <c r="H247" s="74"/>
      <c r="I247" s="74"/>
      <c r="J247" s="74"/>
      <c r="K247" s="35" t="s">
        <v>6</v>
      </c>
      <c r="L247" s="36">
        <v>45748</v>
      </c>
      <c r="M247" s="82"/>
      <c r="N247" s="74"/>
      <c r="O247" s="74"/>
      <c r="P247" s="74"/>
    </row>
    <row r="248" spans="1:16" ht="15.6" customHeight="1">
      <c r="A248" s="28" t="s">
        <v>589</v>
      </c>
      <c r="B248" s="29" t="s">
        <v>590</v>
      </c>
      <c r="C248" s="29" t="s">
        <v>1059</v>
      </c>
      <c r="D248" s="29" t="s">
        <v>913</v>
      </c>
      <c r="E248" s="30">
        <v>35.049999999999997</v>
      </c>
      <c r="F248" s="74"/>
      <c r="G248" s="74"/>
      <c r="H248" s="74"/>
      <c r="I248" s="74"/>
      <c r="J248" s="74"/>
      <c r="K248" s="35" t="s">
        <v>6</v>
      </c>
      <c r="L248" s="36">
        <v>45748</v>
      </c>
      <c r="M248" s="82"/>
      <c r="N248" s="74"/>
      <c r="O248" s="74"/>
      <c r="P248" s="74"/>
    </row>
    <row r="249" spans="1:16" ht="15.6" customHeight="1">
      <c r="A249" s="28" t="s">
        <v>914</v>
      </c>
      <c r="B249" s="29" t="s">
        <v>915</v>
      </c>
      <c r="C249" s="29" t="s">
        <v>1059</v>
      </c>
      <c r="D249" s="29" t="s">
        <v>916</v>
      </c>
      <c r="E249" s="30">
        <v>21.86</v>
      </c>
      <c r="F249" s="74"/>
      <c r="G249" s="74"/>
      <c r="H249" s="74"/>
      <c r="I249" s="74"/>
      <c r="J249" s="74"/>
      <c r="K249" s="35" t="s">
        <v>6</v>
      </c>
      <c r="L249" s="36">
        <v>45748</v>
      </c>
      <c r="M249" s="82"/>
      <c r="N249" s="74"/>
      <c r="O249" s="74"/>
      <c r="P249" s="74"/>
    </row>
    <row r="250" spans="1:16" ht="15.6" customHeight="1">
      <c r="A250" s="28" t="s">
        <v>917</v>
      </c>
      <c r="B250" s="29" t="s">
        <v>918</v>
      </c>
      <c r="C250" s="29" t="s">
        <v>1059</v>
      </c>
      <c r="D250" s="29" t="s">
        <v>919</v>
      </c>
      <c r="E250" s="30">
        <v>22.23</v>
      </c>
      <c r="F250" s="74"/>
      <c r="G250" s="74"/>
      <c r="H250" s="74"/>
      <c r="I250" s="74"/>
      <c r="J250" s="74"/>
      <c r="K250" s="35" t="s">
        <v>6</v>
      </c>
      <c r="L250" s="36">
        <v>45748</v>
      </c>
      <c r="M250" s="82"/>
      <c r="N250" s="74"/>
      <c r="O250" s="74"/>
      <c r="P250" s="74"/>
    </row>
    <row r="251" spans="1:16" ht="15.6" customHeight="1">
      <c r="A251" s="28" t="s">
        <v>592</v>
      </c>
      <c r="B251" s="29" t="s">
        <v>593</v>
      </c>
      <c r="C251" s="29" t="s">
        <v>1059</v>
      </c>
      <c r="D251" s="29" t="s">
        <v>920</v>
      </c>
      <c r="E251" s="30">
        <v>40</v>
      </c>
      <c r="F251" s="74"/>
      <c r="G251" s="74"/>
      <c r="H251" s="74"/>
      <c r="I251" s="74"/>
      <c r="J251" s="74"/>
      <c r="K251" s="35" t="s">
        <v>6</v>
      </c>
      <c r="L251" s="36">
        <v>45748</v>
      </c>
      <c r="M251" s="82"/>
      <c r="N251" s="74"/>
      <c r="O251" s="74"/>
      <c r="P251" s="74"/>
    </row>
    <row r="252" spans="1:16" ht="15.6" customHeight="1">
      <c r="A252" s="28" t="s">
        <v>595</v>
      </c>
      <c r="B252" s="29" t="s">
        <v>596</v>
      </c>
      <c r="C252" s="29" t="s">
        <v>1059</v>
      </c>
      <c r="D252" s="29" t="s">
        <v>887</v>
      </c>
      <c r="E252" s="30">
        <v>30</v>
      </c>
      <c r="F252" s="74"/>
      <c r="G252" s="74"/>
      <c r="H252" s="74"/>
      <c r="I252" s="74"/>
      <c r="J252" s="74"/>
      <c r="K252" s="35" t="s">
        <v>6</v>
      </c>
      <c r="L252" s="36">
        <v>45748</v>
      </c>
      <c r="M252" s="82"/>
      <c r="N252" s="74"/>
      <c r="O252" s="74"/>
      <c r="P252" s="74"/>
    </row>
    <row r="253" spans="1:16" ht="15.6" customHeight="1">
      <c r="A253" s="28"/>
      <c r="B253" s="29" t="s">
        <v>921</v>
      </c>
      <c r="C253" s="29" t="s">
        <v>1059</v>
      </c>
      <c r="D253" s="29" t="s">
        <v>922</v>
      </c>
      <c r="E253" s="30">
        <v>275.85000000000002</v>
      </c>
      <c r="F253" s="74"/>
      <c r="G253" s="74"/>
      <c r="H253" s="74"/>
      <c r="I253" s="74"/>
      <c r="J253" s="74"/>
      <c r="K253" s="35" t="s">
        <v>6</v>
      </c>
      <c r="L253" s="36">
        <v>45748</v>
      </c>
      <c r="M253" s="82"/>
      <c r="N253" s="74"/>
      <c r="O253" s="74"/>
      <c r="P253" s="74"/>
    </row>
    <row r="254" spans="1:16" ht="15.6" customHeight="1">
      <c r="A254" s="28"/>
      <c r="B254" s="29" t="s">
        <v>923</v>
      </c>
      <c r="C254" s="29" t="s">
        <v>1059</v>
      </c>
      <c r="D254" s="29" t="s">
        <v>924</v>
      </c>
      <c r="E254" s="30">
        <v>10.16</v>
      </c>
      <c r="F254" s="74"/>
      <c r="G254" s="74"/>
      <c r="H254" s="74"/>
      <c r="I254" s="74"/>
      <c r="J254" s="74"/>
      <c r="K254" s="35" t="s">
        <v>6</v>
      </c>
      <c r="L254" s="36">
        <v>45748</v>
      </c>
      <c r="M254" s="82"/>
      <c r="N254" s="74"/>
      <c r="O254" s="74"/>
      <c r="P254" s="74"/>
    </row>
    <row r="255" spans="1:16" ht="15.6" customHeight="1">
      <c r="A255" s="28"/>
      <c r="B255" s="29" t="s">
        <v>925</v>
      </c>
      <c r="C255" s="29" t="s">
        <v>1059</v>
      </c>
      <c r="D255" s="29" t="s">
        <v>926</v>
      </c>
      <c r="E255" s="30">
        <v>10</v>
      </c>
      <c r="F255" s="74"/>
      <c r="G255" s="74"/>
      <c r="H255" s="74"/>
      <c r="I255" s="74"/>
      <c r="J255" s="74"/>
      <c r="K255" s="35" t="s">
        <v>6</v>
      </c>
      <c r="L255" s="36">
        <v>45748</v>
      </c>
      <c r="M255" s="82"/>
      <c r="N255" s="74"/>
      <c r="O255" s="74"/>
      <c r="P255" s="74"/>
    </row>
    <row r="256" spans="1:16" ht="15.6" customHeight="1">
      <c r="A256" s="28"/>
      <c r="B256" s="29" t="s">
        <v>927</v>
      </c>
      <c r="C256" s="29" t="s">
        <v>1059</v>
      </c>
      <c r="D256" s="29" t="s">
        <v>928</v>
      </c>
      <c r="E256" s="30">
        <v>10.119999999999999</v>
      </c>
      <c r="F256" s="74"/>
      <c r="G256" s="74"/>
      <c r="H256" s="74"/>
      <c r="I256" s="74"/>
      <c r="J256" s="74"/>
      <c r="K256" s="35" t="s">
        <v>6</v>
      </c>
      <c r="L256" s="36">
        <v>45748</v>
      </c>
      <c r="M256" s="82"/>
      <c r="N256" s="74"/>
      <c r="O256" s="74"/>
      <c r="P256" s="74"/>
    </row>
    <row r="257" spans="1:16" ht="46.8">
      <c r="A257" s="28" t="s">
        <v>929</v>
      </c>
      <c r="B257" s="29" t="s">
        <v>930</v>
      </c>
      <c r="C257" s="29" t="s">
        <v>1059</v>
      </c>
      <c r="D257" s="29" t="s">
        <v>931</v>
      </c>
      <c r="E257" s="30">
        <v>10</v>
      </c>
      <c r="F257" s="74"/>
      <c r="G257" s="74"/>
      <c r="H257" s="74"/>
      <c r="I257" s="74"/>
      <c r="J257" s="74"/>
      <c r="K257" s="35" t="s">
        <v>6</v>
      </c>
      <c r="L257" s="36">
        <v>45748</v>
      </c>
      <c r="M257" s="82"/>
      <c r="N257" s="74"/>
      <c r="O257" s="74"/>
      <c r="P257" s="74"/>
    </row>
    <row r="258" spans="1:16" ht="15.6" customHeight="1">
      <c r="A258" s="28" t="s">
        <v>932</v>
      </c>
      <c r="B258" s="29" t="s">
        <v>933</v>
      </c>
      <c r="C258" s="29" t="s">
        <v>1059</v>
      </c>
      <c r="D258" s="29" t="s">
        <v>934</v>
      </c>
      <c r="E258" s="30">
        <v>10</v>
      </c>
      <c r="F258" s="74"/>
      <c r="G258" s="74"/>
      <c r="H258" s="74"/>
      <c r="I258" s="74"/>
      <c r="J258" s="74"/>
      <c r="K258" s="35" t="s">
        <v>6</v>
      </c>
      <c r="L258" s="36">
        <v>45748</v>
      </c>
      <c r="M258" s="82"/>
      <c r="N258" s="74"/>
      <c r="O258" s="74"/>
      <c r="P258" s="74"/>
    </row>
    <row r="259" spans="1:16" ht="31.2">
      <c r="A259" s="28" t="s">
        <v>645</v>
      </c>
      <c r="B259" s="29" t="s">
        <v>646</v>
      </c>
      <c r="C259" s="29" t="s">
        <v>1059</v>
      </c>
      <c r="D259" s="29" t="s">
        <v>935</v>
      </c>
      <c r="E259" s="30">
        <v>5</v>
      </c>
      <c r="F259" s="74"/>
      <c r="G259" s="74"/>
      <c r="H259" s="74"/>
      <c r="I259" s="74"/>
      <c r="J259" s="74"/>
      <c r="K259" s="35" t="s">
        <v>6</v>
      </c>
      <c r="L259" s="36">
        <v>45748</v>
      </c>
      <c r="M259" s="82"/>
      <c r="N259" s="74"/>
      <c r="O259" s="74"/>
      <c r="P259" s="74"/>
    </row>
    <row r="260" spans="1:16" ht="31.2">
      <c r="A260" s="28" t="s">
        <v>936</v>
      </c>
      <c r="B260" s="29" t="s">
        <v>937</v>
      </c>
      <c r="C260" s="29" t="s">
        <v>1059</v>
      </c>
      <c r="D260" s="29" t="s">
        <v>867</v>
      </c>
      <c r="E260" s="30">
        <v>20</v>
      </c>
      <c r="F260" s="74"/>
      <c r="G260" s="74"/>
      <c r="H260" s="74"/>
      <c r="I260" s="74"/>
      <c r="J260" s="74"/>
      <c r="K260" s="35" t="s">
        <v>6</v>
      </c>
      <c r="L260" s="36">
        <v>45748</v>
      </c>
      <c r="M260" s="82"/>
      <c r="N260" s="74"/>
      <c r="O260" s="74"/>
      <c r="P260" s="74"/>
    </row>
    <row r="261" spans="1:16" ht="15.6" customHeight="1">
      <c r="A261" s="28" t="s">
        <v>938</v>
      </c>
      <c r="B261" s="29" t="s">
        <v>939</v>
      </c>
      <c r="C261" s="29" t="s">
        <v>1059</v>
      </c>
      <c r="D261" s="29" t="s">
        <v>940</v>
      </c>
      <c r="E261" s="30">
        <v>10</v>
      </c>
      <c r="F261" s="74"/>
      <c r="G261" s="74"/>
      <c r="H261" s="74"/>
      <c r="I261" s="74"/>
      <c r="J261" s="74"/>
      <c r="K261" s="35" t="s">
        <v>6</v>
      </c>
      <c r="L261" s="36">
        <v>45748</v>
      </c>
      <c r="M261" s="82"/>
      <c r="N261" s="74"/>
      <c r="O261" s="74"/>
      <c r="P261" s="74"/>
    </row>
    <row r="262" spans="1:16" ht="15.6" customHeight="1">
      <c r="A262" s="28" t="s">
        <v>599</v>
      </c>
      <c r="B262" s="29" t="s">
        <v>600</v>
      </c>
      <c r="C262" s="29" t="s">
        <v>1059</v>
      </c>
      <c r="D262" s="29" t="s">
        <v>854</v>
      </c>
      <c r="E262" s="30">
        <v>10</v>
      </c>
      <c r="F262" s="74"/>
      <c r="G262" s="74"/>
      <c r="H262" s="74"/>
      <c r="I262" s="74"/>
      <c r="J262" s="74"/>
      <c r="K262" s="35" t="s">
        <v>6</v>
      </c>
      <c r="L262" s="36">
        <v>45748</v>
      </c>
      <c r="M262" s="82"/>
      <c r="N262" s="74"/>
      <c r="O262" s="74"/>
      <c r="P262" s="74"/>
    </row>
    <row r="263" spans="1:16" ht="15.6" customHeight="1">
      <c r="A263" s="28" t="s">
        <v>941</v>
      </c>
      <c r="B263" s="29" t="s">
        <v>942</v>
      </c>
      <c r="C263" s="29" t="s">
        <v>1059</v>
      </c>
      <c r="D263" s="29" t="s">
        <v>943</v>
      </c>
      <c r="E263" s="30">
        <v>40.229999999999997</v>
      </c>
      <c r="F263" s="74"/>
      <c r="G263" s="74"/>
      <c r="H263" s="74"/>
      <c r="I263" s="74"/>
      <c r="J263" s="74"/>
      <c r="K263" s="35" t="s">
        <v>6</v>
      </c>
      <c r="L263" s="36">
        <v>45748</v>
      </c>
      <c r="M263" s="82"/>
      <c r="N263" s="74"/>
      <c r="O263" s="74"/>
      <c r="P263" s="74"/>
    </row>
    <row r="264" spans="1:16" ht="15.6" customHeight="1">
      <c r="A264" s="28" t="s">
        <v>648</v>
      </c>
      <c r="B264" s="29" t="s">
        <v>649</v>
      </c>
      <c r="C264" s="29" t="s">
        <v>1059</v>
      </c>
      <c r="D264" s="29" t="s">
        <v>945</v>
      </c>
      <c r="E264" s="30">
        <v>10</v>
      </c>
      <c r="F264" s="74"/>
      <c r="G264" s="74"/>
      <c r="H264" s="74"/>
      <c r="I264" s="74"/>
      <c r="J264" s="74"/>
      <c r="K264" s="35" t="s">
        <v>6</v>
      </c>
      <c r="L264" s="36">
        <v>45748</v>
      </c>
      <c r="M264" s="82"/>
      <c r="N264" s="74"/>
      <c r="O264" s="74"/>
      <c r="P264" s="74"/>
    </row>
    <row r="265" spans="1:16" ht="15.6" customHeight="1">
      <c r="A265" s="28" t="s">
        <v>648</v>
      </c>
      <c r="B265" s="29" t="s">
        <v>649</v>
      </c>
      <c r="C265" s="29" t="s">
        <v>1059</v>
      </c>
      <c r="D265" s="29" t="s">
        <v>946</v>
      </c>
      <c r="E265" s="30">
        <v>10</v>
      </c>
      <c r="F265" s="74"/>
      <c r="G265" s="74"/>
      <c r="H265" s="74"/>
      <c r="I265" s="74"/>
      <c r="J265" s="74"/>
      <c r="K265" s="35" t="s">
        <v>6</v>
      </c>
      <c r="L265" s="36">
        <v>45748</v>
      </c>
      <c r="M265" s="82"/>
      <c r="N265" s="74"/>
      <c r="O265" s="74"/>
      <c r="P265" s="74"/>
    </row>
    <row r="266" spans="1:16" ht="15.6" customHeight="1">
      <c r="A266" s="28" t="s">
        <v>947</v>
      </c>
      <c r="B266" s="29" t="s">
        <v>948</v>
      </c>
      <c r="C266" s="29" t="s">
        <v>1059</v>
      </c>
      <c r="D266" s="29" t="s">
        <v>949</v>
      </c>
      <c r="E266" s="30">
        <v>22.86</v>
      </c>
      <c r="F266" s="74"/>
      <c r="G266" s="74"/>
      <c r="H266" s="74"/>
      <c r="I266" s="74"/>
      <c r="J266" s="74"/>
      <c r="K266" s="35" t="s">
        <v>6</v>
      </c>
      <c r="L266" s="36">
        <v>45748</v>
      </c>
      <c r="M266" s="82"/>
      <c r="N266" s="74"/>
      <c r="O266" s="74"/>
      <c r="P266" s="74"/>
    </row>
    <row r="267" spans="1:16" ht="15.6" customHeight="1">
      <c r="A267" s="28" t="s">
        <v>950</v>
      </c>
      <c r="B267" s="29" t="s">
        <v>951</v>
      </c>
      <c r="C267" s="29" t="s">
        <v>1059</v>
      </c>
      <c r="D267" s="29" t="s">
        <v>952</v>
      </c>
      <c r="E267" s="30">
        <v>10</v>
      </c>
      <c r="F267" s="74"/>
      <c r="G267" s="74"/>
      <c r="H267" s="74"/>
      <c r="I267" s="74"/>
      <c r="J267" s="74"/>
      <c r="K267" s="35" t="s">
        <v>6</v>
      </c>
      <c r="L267" s="36">
        <v>45748</v>
      </c>
      <c r="M267" s="82"/>
      <c r="N267" s="74"/>
      <c r="O267" s="74"/>
      <c r="P267" s="74"/>
    </row>
    <row r="268" spans="1:16" ht="15.6" customHeight="1">
      <c r="A268" s="28" t="s">
        <v>651</v>
      </c>
      <c r="B268" s="29" t="s">
        <v>652</v>
      </c>
      <c r="C268" s="29" t="s">
        <v>1059</v>
      </c>
      <c r="D268" s="29" t="s">
        <v>954</v>
      </c>
      <c r="E268" s="30">
        <v>20</v>
      </c>
      <c r="F268" s="74"/>
      <c r="G268" s="74"/>
      <c r="H268" s="74"/>
      <c r="I268" s="74"/>
      <c r="J268" s="74"/>
      <c r="K268" s="35" t="s">
        <v>6</v>
      </c>
      <c r="L268" s="36">
        <v>45748</v>
      </c>
      <c r="M268" s="82"/>
      <c r="N268" s="74"/>
      <c r="O268" s="74"/>
      <c r="P268" s="74"/>
    </row>
    <row r="269" spans="1:16" ht="15.6" customHeight="1">
      <c r="A269" s="28" t="s">
        <v>654</v>
      </c>
      <c r="B269" s="29" t="s">
        <v>655</v>
      </c>
      <c r="C269" s="29" t="s">
        <v>1059</v>
      </c>
      <c r="D269" s="29" t="s">
        <v>955</v>
      </c>
      <c r="E269" s="30">
        <v>20</v>
      </c>
      <c r="F269" s="74"/>
      <c r="G269" s="74"/>
      <c r="H269" s="74"/>
      <c r="I269" s="74"/>
      <c r="J269" s="74"/>
      <c r="K269" s="35" t="s">
        <v>6</v>
      </c>
      <c r="L269" s="36">
        <v>45748</v>
      </c>
      <c r="M269" s="82"/>
      <c r="N269" s="74"/>
      <c r="O269" s="74"/>
      <c r="P269" s="74"/>
    </row>
    <row r="270" spans="1:16" ht="15.6" customHeight="1">
      <c r="A270" s="28" t="s">
        <v>654</v>
      </c>
      <c r="B270" s="29" t="s">
        <v>655</v>
      </c>
      <c r="C270" s="29" t="s">
        <v>1059</v>
      </c>
      <c r="D270" s="29" t="s">
        <v>956</v>
      </c>
      <c r="E270" s="30">
        <v>20</v>
      </c>
      <c r="F270" s="74"/>
      <c r="G270" s="74"/>
      <c r="H270" s="74"/>
      <c r="I270" s="74"/>
      <c r="J270" s="74"/>
      <c r="K270" s="35" t="s">
        <v>6</v>
      </c>
      <c r="L270" s="36">
        <v>45748</v>
      </c>
      <c r="M270" s="82"/>
      <c r="N270" s="74"/>
      <c r="O270" s="74"/>
      <c r="P270" s="74"/>
    </row>
    <row r="271" spans="1:16" ht="31.2">
      <c r="A271" s="28" t="s">
        <v>660</v>
      </c>
      <c r="B271" s="29" t="s">
        <v>661</v>
      </c>
      <c r="C271" s="29" t="s">
        <v>1059</v>
      </c>
      <c r="D271" s="29" t="s">
        <v>957</v>
      </c>
      <c r="E271" s="30">
        <v>10</v>
      </c>
      <c r="F271" s="74"/>
      <c r="G271" s="74"/>
      <c r="H271" s="74"/>
      <c r="I271" s="74"/>
      <c r="J271" s="74"/>
      <c r="K271" s="35" t="s">
        <v>6</v>
      </c>
      <c r="L271" s="36">
        <v>45748</v>
      </c>
      <c r="M271" s="82"/>
      <c r="N271" s="74"/>
      <c r="O271" s="74"/>
      <c r="P271" s="74"/>
    </row>
    <row r="272" spans="1:16" ht="15.6" customHeight="1">
      <c r="A272" s="28" t="s">
        <v>958</v>
      </c>
      <c r="B272" s="29" t="s">
        <v>959</v>
      </c>
      <c r="C272" s="29" t="s">
        <v>1059</v>
      </c>
      <c r="D272" s="29" t="s">
        <v>960</v>
      </c>
      <c r="E272" s="30">
        <v>20.14</v>
      </c>
      <c r="F272" s="74"/>
      <c r="G272" s="74"/>
      <c r="H272" s="74"/>
      <c r="I272" s="74"/>
      <c r="J272" s="74"/>
      <c r="K272" s="35" t="s">
        <v>6</v>
      </c>
      <c r="L272" s="36">
        <v>45748</v>
      </c>
      <c r="M272" s="82"/>
      <c r="N272" s="74"/>
      <c r="O272" s="74"/>
      <c r="P272" s="74"/>
    </row>
    <row r="273" spans="1:16" ht="15.6" customHeight="1">
      <c r="A273" s="28" t="s">
        <v>601</v>
      </c>
      <c r="B273" s="29" t="s">
        <v>602</v>
      </c>
      <c r="C273" s="29" t="s">
        <v>1059</v>
      </c>
      <c r="D273" s="29" t="s">
        <v>961</v>
      </c>
      <c r="E273" s="30">
        <v>2.5299999999999998</v>
      </c>
      <c r="F273" s="74"/>
      <c r="G273" s="74"/>
      <c r="H273" s="74"/>
      <c r="I273" s="74"/>
      <c r="J273" s="74"/>
      <c r="K273" s="35" t="s">
        <v>6</v>
      </c>
      <c r="L273" s="36">
        <v>45748</v>
      </c>
      <c r="M273" s="82"/>
      <c r="N273" s="74"/>
      <c r="O273" s="74"/>
      <c r="P273" s="74"/>
    </row>
    <row r="274" spans="1:16" ht="15.6" customHeight="1">
      <c r="A274" s="28" t="s">
        <v>601</v>
      </c>
      <c r="B274" s="29" t="s">
        <v>602</v>
      </c>
      <c r="C274" s="29" t="s">
        <v>1059</v>
      </c>
      <c r="D274" s="29" t="s">
        <v>962</v>
      </c>
      <c r="E274" s="30">
        <v>2.5499999999999998</v>
      </c>
      <c r="F274" s="74"/>
      <c r="G274" s="74"/>
      <c r="H274" s="74"/>
      <c r="I274" s="74"/>
      <c r="J274" s="74"/>
      <c r="K274" s="35" t="s">
        <v>6</v>
      </c>
      <c r="L274" s="36">
        <v>45748</v>
      </c>
      <c r="M274" s="82"/>
      <c r="N274" s="74"/>
      <c r="O274" s="74"/>
      <c r="P274" s="74"/>
    </row>
    <row r="275" spans="1:16" ht="15.6" customHeight="1">
      <c r="A275" s="28" t="s">
        <v>964</v>
      </c>
      <c r="B275" s="29" t="s">
        <v>965</v>
      </c>
      <c r="C275" s="29" t="s">
        <v>1059</v>
      </c>
      <c r="D275" s="29" t="s">
        <v>966</v>
      </c>
      <c r="E275" s="30">
        <v>40.15</v>
      </c>
      <c r="F275" s="74"/>
      <c r="G275" s="74"/>
      <c r="H275" s="74"/>
      <c r="I275" s="74"/>
      <c r="J275" s="74"/>
      <c r="K275" s="35" t="s">
        <v>6</v>
      </c>
      <c r="L275" s="36">
        <v>45748</v>
      </c>
      <c r="M275" s="82"/>
      <c r="N275" s="74"/>
      <c r="O275" s="74"/>
      <c r="P275" s="74"/>
    </row>
    <row r="276" spans="1:16" ht="15.6" customHeight="1">
      <c r="A276" s="28" t="s">
        <v>967</v>
      </c>
      <c r="B276" s="29" t="s">
        <v>968</v>
      </c>
      <c r="C276" s="29" t="s">
        <v>1059</v>
      </c>
      <c r="D276" s="29" t="s">
        <v>969</v>
      </c>
      <c r="E276" s="30">
        <v>167.46</v>
      </c>
      <c r="F276" s="74"/>
      <c r="G276" s="74"/>
      <c r="H276" s="74"/>
      <c r="I276" s="74"/>
      <c r="J276" s="74"/>
      <c r="K276" s="35" t="s">
        <v>6</v>
      </c>
      <c r="L276" s="36">
        <v>45748</v>
      </c>
      <c r="M276" s="82"/>
      <c r="N276" s="74"/>
      <c r="O276" s="74"/>
      <c r="P276" s="74"/>
    </row>
    <row r="277" spans="1:16" ht="15.6" customHeight="1">
      <c r="A277" s="28" t="s">
        <v>667</v>
      </c>
      <c r="B277" s="29" t="s">
        <v>668</v>
      </c>
      <c r="C277" s="29" t="s">
        <v>1059</v>
      </c>
      <c r="D277" s="29" t="s">
        <v>970</v>
      </c>
      <c r="E277" s="30">
        <v>10</v>
      </c>
      <c r="F277" s="74"/>
      <c r="G277" s="74"/>
      <c r="H277" s="74"/>
      <c r="I277" s="74"/>
      <c r="J277" s="74"/>
      <c r="K277" s="35" t="s">
        <v>6</v>
      </c>
      <c r="L277" s="36">
        <v>45748</v>
      </c>
      <c r="M277" s="82"/>
      <c r="N277" s="74"/>
      <c r="O277" s="74"/>
      <c r="P277" s="74"/>
    </row>
    <row r="278" spans="1:16" ht="15.6" customHeight="1">
      <c r="A278" s="28" t="s">
        <v>667</v>
      </c>
      <c r="B278" s="29" t="s">
        <v>668</v>
      </c>
      <c r="C278" s="29" t="s">
        <v>1059</v>
      </c>
      <c r="D278" s="29" t="s">
        <v>971</v>
      </c>
      <c r="E278" s="30">
        <v>10</v>
      </c>
      <c r="F278" s="74"/>
      <c r="G278" s="74"/>
      <c r="H278" s="74"/>
      <c r="I278" s="74"/>
      <c r="J278" s="74"/>
      <c r="K278" s="35" t="s">
        <v>6</v>
      </c>
      <c r="L278" s="36">
        <v>45748</v>
      </c>
      <c r="M278" s="82"/>
      <c r="N278" s="74"/>
      <c r="O278" s="74"/>
      <c r="P278" s="74"/>
    </row>
    <row r="279" spans="1:16" ht="15.6" customHeight="1">
      <c r="A279" s="28" t="s">
        <v>972</v>
      </c>
      <c r="B279" s="29" t="s">
        <v>973</v>
      </c>
      <c r="C279" s="29" t="s">
        <v>1059</v>
      </c>
      <c r="D279" s="29" t="s">
        <v>974</v>
      </c>
      <c r="E279" s="30">
        <v>5</v>
      </c>
      <c r="F279" s="74"/>
      <c r="G279" s="74"/>
      <c r="H279" s="74"/>
      <c r="I279" s="74"/>
      <c r="J279" s="74"/>
      <c r="K279" s="35" t="s">
        <v>6</v>
      </c>
      <c r="L279" s="36">
        <v>45748</v>
      </c>
      <c r="M279" s="82"/>
      <c r="N279" s="74"/>
      <c r="O279" s="74"/>
      <c r="P279" s="74"/>
    </row>
    <row r="280" spans="1:16" ht="15.6" customHeight="1">
      <c r="A280" s="28" t="s">
        <v>972</v>
      </c>
      <c r="B280" s="29" t="s">
        <v>973</v>
      </c>
      <c r="C280" s="29" t="s">
        <v>1059</v>
      </c>
      <c r="D280" s="29" t="s">
        <v>975</v>
      </c>
      <c r="E280" s="30">
        <v>5</v>
      </c>
      <c r="F280" s="74"/>
      <c r="G280" s="74"/>
      <c r="H280" s="74"/>
      <c r="I280" s="74"/>
      <c r="J280" s="74"/>
      <c r="K280" s="35" t="s">
        <v>6</v>
      </c>
      <c r="L280" s="36">
        <v>45748</v>
      </c>
      <c r="M280" s="82"/>
      <c r="N280" s="74"/>
      <c r="O280" s="74"/>
      <c r="P280" s="74"/>
    </row>
    <row r="281" spans="1:16" ht="15.6" customHeight="1">
      <c r="A281" s="28" t="s">
        <v>976</v>
      </c>
      <c r="B281" s="29" t="s">
        <v>977</v>
      </c>
      <c r="C281" s="29" t="s">
        <v>1059</v>
      </c>
      <c r="D281" s="29" t="s">
        <v>888</v>
      </c>
      <c r="E281" s="30">
        <v>15.3</v>
      </c>
      <c r="F281" s="74"/>
      <c r="G281" s="74"/>
      <c r="H281" s="74"/>
      <c r="I281" s="74"/>
      <c r="J281" s="74"/>
      <c r="K281" s="35" t="s">
        <v>6</v>
      </c>
      <c r="L281" s="36">
        <v>45748</v>
      </c>
      <c r="M281" s="82"/>
      <c r="N281" s="74"/>
      <c r="O281" s="74"/>
      <c r="P281" s="74"/>
    </row>
    <row r="282" spans="1:16" ht="15.6" customHeight="1">
      <c r="A282" s="28" t="s">
        <v>674</v>
      </c>
      <c r="B282" s="29" t="s">
        <v>675</v>
      </c>
      <c r="C282" s="29" t="s">
        <v>1059</v>
      </c>
      <c r="D282" s="29" t="s">
        <v>676</v>
      </c>
      <c r="E282" s="30">
        <v>4</v>
      </c>
      <c r="F282" s="74"/>
      <c r="G282" s="74"/>
      <c r="H282" s="74"/>
      <c r="I282" s="74"/>
      <c r="J282" s="74"/>
      <c r="K282" s="35" t="s">
        <v>6</v>
      </c>
      <c r="L282" s="36">
        <v>45748</v>
      </c>
      <c r="M282" s="82"/>
      <c r="N282" s="74"/>
      <c r="O282" s="74"/>
      <c r="P282" s="74"/>
    </row>
    <row r="283" spans="1:16" ht="15.6" customHeight="1">
      <c r="A283" s="28" t="s">
        <v>604</v>
      </c>
      <c r="B283" s="29" t="s">
        <v>978</v>
      </c>
      <c r="C283" s="29" t="s">
        <v>1059</v>
      </c>
      <c r="D283" s="29" t="s">
        <v>606</v>
      </c>
      <c r="E283" s="30">
        <v>10</v>
      </c>
      <c r="F283" s="74"/>
      <c r="G283" s="74"/>
      <c r="H283" s="74"/>
      <c r="I283" s="74"/>
      <c r="J283" s="74"/>
      <c r="K283" s="35" t="s">
        <v>6</v>
      </c>
      <c r="L283" s="36">
        <v>45748</v>
      </c>
      <c r="M283" s="82"/>
      <c r="N283" s="74"/>
      <c r="O283" s="74"/>
      <c r="P283" s="74"/>
    </row>
    <row r="284" spans="1:16" ht="15.6" customHeight="1">
      <c r="A284" s="28" t="s">
        <v>979</v>
      </c>
      <c r="B284" s="29" t="s">
        <v>980</v>
      </c>
      <c r="C284" s="29" t="s">
        <v>1059</v>
      </c>
      <c r="D284" s="29" t="s">
        <v>606</v>
      </c>
      <c r="E284" s="30">
        <v>10</v>
      </c>
      <c r="F284" s="74"/>
      <c r="G284" s="74"/>
      <c r="H284" s="74"/>
      <c r="I284" s="74"/>
      <c r="J284" s="74"/>
      <c r="K284" s="35" t="s">
        <v>6</v>
      </c>
      <c r="L284" s="36">
        <v>45748</v>
      </c>
      <c r="M284" s="82"/>
      <c r="N284" s="74"/>
      <c r="O284" s="74"/>
      <c r="P284" s="74"/>
    </row>
    <row r="285" spans="1:16" ht="15.6" customHeight="1">
      <c r="A285" s="28" t="s">
        <v>981</v>
      </c>
      <c r="B285" s="29" t="s">
        <v>982</v>
      </c>
      <c r="C285" s="29" t="s">
        <v>1059</v>
      </c>
      <c r="D285" s="29" t="s">
        <v>983</v>
      </c>
      <c r="E285" s="30">
        <v>10</v>
      </c>
      <c r="F285" s="74"/>
      <c r="G285" s="74"/>
      <c r="H285" s="74"/>
      <c r="I285" s="74"/>
      <c r="J285" s="74"/>
      <c r="K285" s="35" t="s">
        <v>6</v>
      </c>
      <c r="L285" s="36">
        <v>45748</v>
      </c>
      <c r="M285" s="82"/>
      <c r="N285" s="74"/>
      <c r="O285" s="74"/>
      <c r="P285" s="74"/>
    </row>
    <row r="286" spans="1:16" ht="15.6" customHeight="1">
      <c r="A286" s="28" t="s">
        <v>984</v>
      </c>
      <c r="B286" s="29" t="s">
        <v>985</v>
      </c>
      <c r="C286" s="29" t="s">
        <v>1059</v>
      </c>
      <c r="D286" s="29" t="s">
        <v>986</v>
      </c>
      <c r="E286" s="30">
        <v>10</v>
      </c>
      <c r="F286" s="74"/>
      <c r="G286" s="74"/>
      <c r="H286" s="74"/>
      <c r="I286" s="74"/>
      <c r="J286" s="74"/>
      <c r="K286" s="35" t="s">
        <v>6</v>
      </c>
      <c r="L286" s="36">
        <v>45748</v>
      </c>
      <c r="M286" s="82"/>
      <c r="N286" s="74"/>
      <c r="O286" s="74"/>
      <c r="P286" s="74"/>
    </row>
    <row r="287" spans="1:16" ht="15.6" customHeight="1">
      <c r="A287" s="28" t="s">
        <v>987</v>
      </c>
      <c r="B287" s="29" t="s">
        <v>988</v>
      </c>
      <c r="C287" s="29" t="s">
        <v>1059</v>
      </c>
      <c r="D287" s="29" t="s">
        <v>989</v>
      </c>
      <c r="E287" s="30">
        <v>10</v>
      </c>
      <c r="F287" s="74"/>
      <c r="G287" s="74"/>
      <c r="H287" s="74"/>
      <c r="I287" s="74"/>
      <c r="J287" s="74"/>
      <c r="K287" s="35" t="s">
        <v>6</v>
      </c>
      <c r="L287" s="36">
        <v>45748</v>
      </c>
      <c r="M287" s="82"/>
      <c r="N287" s="74"/>
      <c r="O287" s="74"/>
      <c r="P287" s="74"/>
    </row>
    <row r="288" spans="1:16" ht="15.6" customHeight="1">
      <c r="A288" s="28" t="s">
        <v>784</v>
      </c>
      <c r="B288" s="29" t="s">
        <v>745</v>
      </c>
      <c r="C288" s="29" t="s">
        <v>1059</v>
      </c>
      <c r="D288" s="29" t="s">
        <v>888</v>
      </c>
      <c r="E288" s="30">
        <v>1.4</v>
      </c>
      <c r="F288" s="74"/>
      <c r="G288" s="74"/>
      <c r="H288" s="74"/>
      <c r="I288" s="74"/>
      <c r="J288" s="74"/>
      <c r="K288" s="35" t="s">
        <v>6</v>
      </c>
      <c r="L288" s="36">
        <v>45748</v>
      </c>
      <c r="M288" s="82"/>
      <c r="N288" s="74"/>
      <c r="O288" s="74"/>
      <c r="P288" s="74"/>
    </row>
    <row r="289" spans="1:16" ht="15.6" customHeight="1">
      <c r="A289" s="28" t="s">
        <v>990</v>
      </c>
      <c r="B289" s="29" t="s">
        <v>991</v>
      </c>
      <c r="C289" s="29" t="s">
        <v>1059</v>
      </c>
      <c r="D289" s="29" t="s">
        <v>992</v>
      </c>
      <c r="E289" s="30">
        <v>10</v>
      </c>
      <c r="F289" s="74"/>
      <c r="G289" s="74"/>
      <c r="H289" s="74"/>
      <c r="I289" s="74"/>
      <c r="J289" s="74"/>
      <c r="K289" s="35" t="s">
        <v>6</v>
      </c>
      <c r="L289" s="36">
        <v>45748</v>
      </c>
      <c r="M289" s="82"/>
      <c r="N289" s="74"/>
      <c r="O289" s="74"/>
      <c r="P289" s="74"/>
    </row>
    <row r="290" spans="1:16" ht="15.6" customHeight="1">
      <c r="A290" s="28" t="s">
        <v>680</v>
      </c>
      <c r="B290" s="29" t="s">
        <v>681</v>
      </c>
      <c r="C290" s="29" t="s">
        <v>1059</v>
      </c>
      <c r="D290" s="29" t="s">
        <v>993</v>
      </c>
      <c r="E290" s="30">
        <v>20</v>
      </c>
      <c r="F290" s="74"/>
      <c r="G290" s="74"/>
      <c r="H290" s="74"/>
      <c r="I290" s="74"/>
      <c r="J290" s="74"/>
      <c r="K290" s="35" t="s">
        <v>6</v>
      </c>
      <c r="L290" s="36">
        <v>45748</v>
      </c>
      <c r="M290" s="82"/>
      <c r="N290" s="74"/>
      <c r="O290" s="74"/>
      <c r="P290" s="74"/>
    </row>
    <row r="291" spans="1:16" ht="15.6" customHeight="1">
      <c r="A291" s="28">
        <v>15716431</v>
      </c>
      <c r="B291" s="29" t="s">
        <v>994</v>
      </c>
      <c r="C291" s="29" t="s">
        <v>1059</v>
      </c>
      <c r="D291" s="29" t="s">
        <v>995</v>
      </c>
      <c r="E291" s="30">
        <v>4</v>
      </c>
      <c r="F291" s="74"/>
      <c r="G291" s="74"/>
      <c r="H291" s="74"/>
      <c r="I291" s="74"/>
      <c r="J291" s="74"/>
      <c r="K291" s="35" t="s">
        <v>6</v>
      </c>
      <c r="L291" s="36">
        <v>45748</v>
      </c>
      <c r="M291" s="82"/>
      <c r="N291" s="74"/>
      <c r="O291" s="74"/>
      <c r="P291" s="74"/>
    </row>
    <row r="292" spans="1:16" ht="15.6" customHeight="1">
      <c r="A292" s="28" t="s">
        <v>996</v>
      </c>
      <c r="B292" s="29" t="s">
        <v>997</v>
      </c>
      <c r="C292" s="29" t="s">
        <v>1059</v>
      </c>
      <c r="D292" s="29" t="s">
        <v>609</v>
      </c>
      <c r="E292" s="30">
        <v>0.95</v>
      </c>
      <c r="F292" s="74"/>
      <c r="G292" s="74"/>
      <c r="H292" s="74"/>
      <c r="I292" s="74"/>
      <c r="J292" s="74"/>
      <c r="K292" s="35" t="s">
        <v>6</v>
      </c>
      <c r="L292" s="36">
        <v>45748</v>
      </c>
      <c r="M292" s="82"/>
      <c r="N292" s="74"/>
      <c r="O292" s="74"/>
      <c r="P292" s="74"/>
    </row>
    <row r="293" spans="1:16" ht="15.6" customHeight="1">
      <c r="A293" s="28" t="s">
        <v>984</v>
      </c>
      <c r="B293" s="29" t="s">
        <v>998</v>
      </c>
      <c r="C293" s="29" t="s">
        <v>1059</v>
      </c>
      <c r="D293" s="29" t="s">
        <v>999</v>
      </c>
      <c r="E293" s="30">
        <v>10</v>
      </c>
      <c r="F293" s="74"/>
      <c r="G293" s="74"/>
      <c r="H293" s="74"/>
      <c r="I293" s="74"/>
      <c r="J293" s="74"/>
      <c r="K293" s="35" t="s">
        <v>6</v>
      </c>
      <c r="L293" s="36">
        <v>45748</v>
      </c>
      <c r="M293" s="82"/>
      <c r="N293" s="74"/>
      <c r="O293" s="74"/>
      <c r="P293" s="74"/>
    </row>
    <row r="294" spans="1:16" ht="15.6" customHeight="1">
      <c r="A294" s="28" t="s">
        <v>1000</v>
      </c>
      <c r="B294" s="29" t="s">
        <v>1001</v>
      </c>
      <c r="C294" s="29" t="s">
        <v>1059</v>
      </c>
      <c r="D294" s="29" t="s">
        <v>1002</v>
      </c>
      <c r="E294" s="30">
        <v>15</v>
      </c>
      <c r="F294" s="74"/>
      <c r="G294" s="74"/>
      <c r="H294" s="74"/>
      <c r="I294" s="74"/>
      <c r="J294" s="74"/>
      <c r="K294" s="35" t="s">
        <v>6</v>
      </c>
      <c r="L294" s="36">
        <v>45748</v>
      </c>
      <c r="M294" s="82"/>
      <c r="N294" s="74"/>
      <c r="O294" s="74"/>
      <c r="P294" s="74"/>
    </row>
    <row r="295" spans="1:16" ht="15.6" customHeight="1">
      <c r="A295" s="28" t="s">
        <v>1003</v>
      </c>
      <c r="B295" s="29" t="s">
        <v>1004</v>
      </c>
      <c r="C295" s="29" t="s">
        <v>1059</v>
      </c>
      <c r="D295" s="29" t="s">
        <v>1005</v>
      </c>
      <c r="E295" s="30">
        <v>5</v>
      </c>
      <c r="F295" s="74"/>
      <c r="G295" s="74"/>
      <c r="H295" s="74"/>
      <c r="I295" s="74"/>
      <c r="J295" s="74"/>
      <c r="K295" s="35" t="s">
        <v>6</v>
      </c>
      <c r="L295" s="36">
        <v>45748</v>
      </c>
      <c r="M295" s="82"/>
      <c r="N295" s="74"/>
      <c r="O295" s="74"/>
      <c r="P295" s="74"/>
    </row>
    <row r="296" spans="1:16" ht="31.2">
      <c r="A296" s="28" t="s">
        <v>1006</v>
      </c>
      <c r="B296" s="29" t="s">
        <v>1007</v>
      </c>
      <c r="C296" s="29" t="s">
        <v>1059</v>
      </c>
      <c r="D296" s="29" t="s">
        <v>911</v>
      </c>
      <c r="E296" s="30">
        <v>5</v>
      </c>
      <c r="F296" s="74"/>
      <c r="G296" s="74"/>
      <c r="H296" s="74"/>
      <c r="I296" s="74"/>
      <c r="J296" s="74"/>
      <c r="K296" s="35" t="s">
        <v>6</v>
      </c>
      <c r="L296" s="36">
        <v>45748</v>
      </c>
      <c r="M296" s="82"/>
      <c r="N296" s="74"/>
      <c r="O296" s="74"/>
      <c r="P296" s="74"/>
    </row>
    <row r="297" spans="1:16" ht="15.6" customHeight="1">
      <c r="A297" s="28" t="s">
        <v>847</v>
      </c>
      <c r="B297" s="29" t="s">
        <v>848</v>
      </c>
      <c r="C297" s="29" t="s">
        <v>1059</v>
      </c>
      <c r="D297" s="29" t="s">
        <v>1008</v>
      </c>
      <c r="E297" s="30">
        <v>5</v>
      </c>
      <c r="F297" s="74"/>
      <c r="G297" s="74"/>
      <c r="H297" s="74"/>
      <c r="I297" s="74"/>
      <c r="J297" s="74"/>
      <c r="K297" s="35" t="s">
        <v>6</v>
      </c>
      <c r="L297" s="36">
        <v>45748</v>
      </c>
      <c r="M297" s="82"/>
      <c r="N297" s="74"/>
      <c r="O297" s="74"/>
      <c r="P297" s="74"/>
    </row>
    <row r="298" spans="1:16" ht="15.6" customHeight="1">
      <c r="A298" s="28" t="s">
        <v>614</v>
      </c>
      <c r="B298" s="29" t="s">
        <v>615</v>
      </c>
      <c r="C298" s="29" t="s">
        <v>1059</v>
      </c>
      <c r="D298" s="29" t="s">
        <v>1010</v>
      </c>
      <c r="E298" s="30">
        <v>20.03</v>
      </c>
      <c r="F298" s="74"/>
      <c r="G298" s="74"/>
      <c r="H298" s="74"/>
      <c r="I298" s="74"/>
      <c r="J298" s="74"/>
      <c r="K298" s="35" t="s">
        <v>6</v>
      </c>
      <c r="L298" s="36">
        <v>45748</v>
      </c>
      <c r="M298" s="82"/>
      <c r="N298" s="74"/>
      <c r="O298" s="74"/>
      <c r="P298" s="74"/>
    </row>
    <row r="299" spans="1:16" ht="31.2">
      <c r="A299" s="28" t="s">
        <v>686</v>
      </c>
      <c r="B299" s="29" t="s">
        <v>687</v>
      </c>
      <c r="C299" s="29" t="s">
        <v>1059</v>
      </c>
      <c r="D299" s="29" t="s">
        <v>957</v>
      </c>
      <c r="E299" s="30">
        <v>71</v>
      </c>
      <c r="F299" s="74"/>
      <c r="G299" s="74"/>
      <c r="H299" s="74"/>
      <c r="I299" s="74"/>
      <c r="J299" s="74"/>
      <c r="K299" s="35" t="s">
        <v>6</v>
      </c>
      <c r="L299" s="36">
        <v>45748</v>
      </c>
      <c r="M299" s="82"/>
      <c r="N299" s="74"/>
      <c r="O299" s="74"/>
      <c r="P299" s="74"/>
    </row>
    <row r="300" spans="1:16" ht="15.6" customHeight="1">
      <c r="A300" s="28" t="s">
        <v>1011</v>
      </c>
      <c r="B300" s="29" t="s">
        <v>1012</v>
      </c>
      <c r="C300" s="29" t="s">
        <v>1059</v>
      </c>
      <c r="D300" s="29" t="s">
        <v>1013</v>
      </c>
      <c r="E300" s="30">
        <v>10</v>
      </c>
      <c r="F300" s="74"/>
      <c r="G300" s="74"/>
      <c r="H300" s="74"/>
      <c r="I300" s="74"/>
      <c r="J300" s="74"/>
      <c r="K300" s="35" t="s">
        <v>6</v>
      </c>
      <c r="L300" s="36">
        <v>45748</v>
      </c>
      <c r="M300" s="82"/>
      <c r="N300" s="74"/>
      <c r="O300" s="74"/>
      <c r="P300" s="74"/>
    </row>
    <row r="301" spans="1:16" ht="15.6" customHeight="1">
      <c r="A301" s="28" t="s">
        <v>789</v>
      </c>
      <c r="B301" s="29" t="s">
        <v>759</v>
      </c>
      <c r="C301" s="29" t="s">
        <v>1059</v>
      </c>
      <c r="D301" s="29" t="s">
        <v>1014</v>
      </c>
      <c r="E301" s="30">
        <v>10.16</v>
      </c>
      <c r="F301" s="74"/>
      <c r="G301" s="74"/>
      <c r="H301" s="74"/>
      <c r="I301" s="74"/>
      <c r="J301" s="74"/>
      <c r="K301" s="35" t="s">
        <v>6</v>
      </c>
      <c r="L301" s="36">
        <v>45748</v>
      </c>
      <c r="M301" s="82"/>
      <c r="N301" s="74"/>
      <c r="O301" s="74"/>
      <c r="P301" s="74"/>
    </row>
    <row r="302" spans="1:16" ht="15.6" customHeight="1">
      <c r="A302" s="28" t="s">
        <v>1015</v>
      </c>
      <c r="B302" s="29" t="s">
        <v>1016</v>
      </c>
      <c r="C302" s="29" t="s">
        <v>1059</v>
      </c>
      <c r="D302" s="29" t="s">
        <v>1017</v>
      </c>
      <c r="E302" s="30">
        <v>5</v>
      </c>
      <c r="F302" s="74"/>
      <c r="G302" s="74"/>
      <c r="H302" s="74"/>
      <c r="I302" s="74"/>
      <c r="J302" s="74"/>
      <c r="K302" s="35" t="s">
        <v>6</v>
      </c>
      <c r="L302" s="36">
        <v>45748</v>
      </c>
      <c r="M302" s="82"/>
      <c r="N302" s="74"/>
      <c r="O302" s="74"/>
      <c r="P302" s="74"/>
    </row>
    <row r="303" spans="1:16" ht="15.6" customHeight="1">
      <c r="A303" s="28" t="s">
        <v>1018</v>
      </c>
      <c r="B303" s="29" t="s">
        <v>1019</v>
      </c>
      <c r="C303" s="29" t="s">
        <v>1059</v>
      </c>
      <c r="D303" s="29" t="s">
        <v>1020</v>
      </c>
      <c r="E303" s="30">
        <v>20</v>
      </c>
      <c r="F303" s="74"/>
      <c r="G303" s="74"/>
      <c r="H303" s="74"/>
      <c r="I303" s="74"/>
      <c r="J303" s="74"/>
      <c r="K303" s="35" t="s">
        <v>6</v>
      </c>
      <c r="L303" s="36">
        <v>45748</v>
      </c>
      <c r="M303" s="82"/>
      <c r="N303" s="74"/>
      <c r="O303" s="74"/>
      <c r="P303" s="74"/>
    </row>
    <row r="304" spans="1:16" ht="15.6" customHeight="1">
      <c r="A304" s="28" t="s">
        <v>1022</v>
      </c>
      <c r="B304" s="29" t="s">
        <v>1023</v>
      </c>
      <c r="C304" s="29" t="s">
        <v>1059</v>
      </c>
      <c r="D304" s="29" t="s">
        <v>1024</v>
      </c>
      <c r="E304" s="30">
        <v>21.19</v>
      </c>
      <c r="F304" s="74"/>
      <c r="G304" s="74"/>
      <c r="H304" s="74"/>
      <c r="I304" s="74"/>
      <c r="J304" s="74"/>
      <c r="K304" s="35" t="s">
        <v>6</v>
      </c>
      <c r="L304" s="36">
        <v>45748</v>
      </c>
      <c r="M304" s="82"/>
      <c r="N304" s="74"/>
      <c r="O304" s="74"/>
      <c r="P304" s="74"/>
    </row>
    <row r="305" spans="5:14" ht="21">
      <c r="E305" s="81">
        <f>SUBTOTAL(9,E7:E213)</f>
        <v>62109.05</v>
      </c>
      <c r="G305" s="81">
        <f>SUBTOTAL(9,G168,G128,G86,G82,G78,G76,G74,G65,G62,G58,G55,G54,G53,G46,G42,G40,G34,G28,G23,G20,G16,G12,G10,G7,G214)</f>
        <v>67722.5</v>
      </c>
      <c r="H305" s="81">
        <f>SUBTOTAL(9,H168,H128,H86,H82,H78,H76,H74,H65,H62,H58,H55,H54,H53,H46,H42,H40,H34,H28,H23,H20,H16,H12,H10,H7)</f>
        <v>23921.15</v>
      </c>
      <c r="I305" s="81">
        <f>SUBTOTAL(9,I168,I128,I86,I82,I78,I76,I74,I65,I62,I58,I55,I54,I53,I46,I42,I40,I34,I28,I23,I20,I16,I12,I10,I7)</f>
        <v>52153.090000000004</v>
      </c>
      <c r="J305" s="81"/>
      <c r="K305" s="81"/>
      <c r="L305" s="81"/>
      <c r="M305" s="81">
        <f>SUBTOTAL(9,M168,M128,M86,M82,M78,M76,M74,M65,M62,M58,M55,M54,M53,M46,M42,M40,M34,M28,M23,M20,M16,M12,M10,M7)</f>
        <v>62109.049999999996</v>
      </c>
      <c r="N305" s="81">
        <f>SUBTOTAL(9,N168,N128,N86,N82,N78,N76,N74,N65,N62,N58,N55,N54,N53,N46,N42,N40,N34,N28,N23,N20,N16,N12,N10,N7)</f>
        <v>2591.6100000000015</v>
      </c>
    </row>
    <row r="311" spans="5:14">
      <c r="E311" t="s">
        <v>1067</v>
      </c>
    </row>
  </sheetData>
  <autoFilter ref="A6:P304" xr:uid="{00000000-0001-0000-1900-000000000000}"/>
  <mergeCells count="208">
    <mergeCell ref="F214:F304"/>
    <mergeCell ref="G214:G304"/>
    <mergeCell ref="H214:H304"/>
    <mergeCell ref="I214:I304"/>
    <mergeCell ref="J214:J304"/>
    <mergeCell ref="M214:M304"/>
    <mergeCell ref="N214:N304"/>
    <mergeCell ref="O214:O304"/>
    <mergeCell ref="P214:P304"/>
    <mergeCell ref="O74:O75"/>
    <mergeCell ref="P74:P75"/>
    <mergeCell ref="O76:O77"/>
    <mergeCell ref="P76:P77"/>
    <mergeCell ref="O55:O57"/>
    <mergeCell ref="P55:P57"/>
    <mergeCell ref="O58:O61"/>
    <mergeCell ref="P58:P61"/>
    <mergeCell ref="O62:O64"/>
    <mergeCell ref="P62:P64"/>
    <mergeCell ref="O65:O73"/>
    <mergeCell ref="P65:P73"/>
    <mergeCell ref="M76:M77"/>
    <mergeCell ref="N76:N77"/>
    <mergeCell ref="M78:M81"/>
    <mergeCell ref="N78:N81"/>
    <mergeCell ref="M82:M85"/>
    <mergeCell ref="N82:N85"/>
    <mergeCell ref="O82:O85"/>
    <mergeCell ref="P82:P85"/>
    <mergeCell ref="O78:O81"/>
    <mergeCell ref="P78:P81"/>
    <mergeCell ref="M55:M57"/>
    <mergeCell ref="N55:N57"/>
    <mergeCell ref="M58:M61"/>
    <mergeCell ref="N58:N61"/>
    <mergeCell ref="M62:M64"/>
    <mergeCell ref="N62:N64"/>
    <mergeCell ref="M65:M73"/>
    <mergeCell ref="N65:N73"/>
    <mergeCell ref="M74:M75"/>
    <mergeCell ref="N74:N75"/>
    <mergeCell ref="F78:F81"/>
    <mergeCell ref="G78:G81"/>
    <mergeCell ref="H78:H81"/>
    <mergeCell ref="I78:I81"/>
    <mergeCell ref="J78:J81"/>
    <mergeCell ref="F82:F85"/>
    <mergeCell ref="G82:G85"/>
    <mergeCell ref="H82:H85"/>
    <mergeCell ref="I82:I85"/>
    <mergeCell ref="J82:J85"/>
    <mergeCell ref="G74:G75"/>
    <mergeCell ref="F74:F75"/>
    <mergeCell ref="H74:H75"/>
    <mergeCell ref="I74:I75"/>
    <mergeCell ref="J74:J75"/>
    <mergeCell ref="F76:F77"/>
    <mergeCell ref="G76:G77"/>
    <mergeCell ref="H76:H77"/>
    <mergeCell ref="I76:I77"/>
    <mergeCell ref="J76:J77"/>
    <mergeCell ref="F62:F64"/>
    <mergeCell ref="G62:G64"/>
    <mergeCell ref="H62:H64"/>
    <mergeCell ref="I62:I64"/>
    <mergeCell ref="J62:J64"/>
    <mergeCell ref="F65:F73"/>
    <mergeCell ref="G65:G73"/>
    <mergeCell ref="H65:H73"/>
    <mergeCell ref="I65:I73"/>
    <mergeCell ref="J65:J73"/>
    <mergeCell ref="F55:F57"/>
    <mergeCell ref="H55:H57"/>
    <mergeCell ref="I55:I57"/>
    <mergeCell ref="J55:J57"/>
    <mergeCell ref="F58:F61"/>
    <mergeCell ref="G58:G61"/>
    <mergeCell ref="H58:H61"/>
    <mergeCell ref="I58:I61"/>
    <mergeCell ref="J58:J61"/>
    <mergeCell ref="F168:F213"/>
    <mergeCell ref="G168:G213"/>
    <mergeCell ref="H168:H213"/>
    <mergeCell ref="I168:I213"/>
    <mergeCell ref="J168:J213"/>
    <mergeCell ref="M168:M213"/>
    <mergeCell ref="N168:N213"/>
    <mergeCell ref="O168:O213"/>
    <mergeCell ref="P168:P213"/>
    <mergeCell ref="F128:F167"/>
    <mergeCell ref="G128:G167"/>
    <mergeCell ref="H128:H167"/>
    <mergeCell ref="I128:I167"/>
    <mergeCell ref="J128:J167"/>
    <mergeCell ref="M128:M167"/>
    <mergeCell ref="N128:N167"/>
    <mergeCell ref="O128:O167"/>
    <mergeCell ref="P128:P167"/>
    <mergeCell ref="B1:L5"/>
    <mergeCell ref="P7:P9"/>
    <mergeCell ref="F86:F127"/>
    <mergeCell ref="G86:G127"/>
    <mergeCell ref="H86:H127"/>
    <mergeCell ref="I86:I127"/>
    <mergeCell ref="J86:J127"/>
    <mergeCell ref="M86:M127"/>
    <mergeCell ref="N86:N127"/>
    <mergeCell ref="O86:O127"/>
    <mergeCell ref="P86:P127"/>
    <mergeCell ref="M10:M11"/>
    <mergeCell ref="N10:N11"/>
    <mergeCell ref="O10:O11"/>
    <mergeCell ref="F7:F9"/>
    <mergeCell ref="G7:G9"/>
    <mergeCell ref="H7:H9"/>
    <mergeCell ref="I7:I9"/>
    <mergeCell ref="J7:J9"/>
    <mergeCell ref="M7:M9"/>
    <mergeCell ref="N7:N9"/>
    <mergeCell ref="O7:O9"/>
    <mergeCell ref="P10:P11"/>
    <mergeCell ref="G55:G57"/>
    <mergeCell ref="M12:M15"/>
    <mergeCell ref="N12:N15"/>
    <mergeCell ref="O12:O15"/>
    <mergeCell ref="P12:P15"/>
    <mergeCell ref="F16:F19"/>
    <mergeCell ref="G16:G19"/>
    <mergeCell ref="H16:H19"/>
    <mergeCell ref="I16:I19"/>
    <mergeCell ref="J16:J19"/>
    <mergeCell ref="M16:M19"/>
    <mergeCell ref="N16:N19"/>
    <mergeCell ref="O16:O19"/>
    <mergeCell ref="P16:P19"/>
    <mergeCell ref="F12:F15"/>
    <mergeCell ref="G12:G15"/>
    <mergeCell ref="H12:H15"/>
    <mergeCell ref="I12:I15"/>
    <mergeCell ref="J12:J15"/>
    <mergeCell ref="F10:F11"/>
    <mergeCell ref="G10:G11"/>
    <mergeCell ref="H10:H11"/>
    <mergeCell ref="I10:I11"/>
    <mergeCell ref="J10:J11"/>
    <mergeCell ref="F23:F27"/>
    <mergeCell ref="G23:G27"/>
    <mergeCell ref="H23:H27"/>
    <mergeCell ref="I23:I27"/>
    <mergeCell ref="J23:J27"/>
    <mergeCell ref="F20:F22"/>
    <mergeCell ref="G20:G22"/>
    <mergeCell ref="H20:H22"/>
    <mergeCell ref="I20:I22"/>
    <mergeCell ref="J20:J22"/>
    <mergeCell ref="M20:M22"/>
    <mergeCell ref="N20:N22"/>
    <mergeCell ref="O20:O22"/>
    <mergeCell ref="P20:P22"/>
    <mergeCell ref="M23:M27"/>
    <mergeCell ref="N23:N27"/>
    <mergeCell ref="O23:O27"/>
    <mergeCell ref="P23:P27"/>
    <mergeCell ref="F34:F39"/>
    <mergeCell ref="G34:G39"/>
    <mergeCell ref="H34:H39"/>
    <mergeCell ref="I34:I39"/>
    <mergeCell ref="J34:J39"/>
    <mergeCell ref="F28:F33"/>
    <mergeCell ref="G28:G33"/>
    <mergeCell ref="H28:H33"/>
    <mergeCell ref="I28:I33"/>
    <mergeCell ref="J28:J33"/>
    <mergeCell ref="F40:F41"/>
    <mergeCell ref="G40:G41"/>
    <mergeCell ref="H40:H41"/>
    <mergeCell ref="I40:I41"/>
    <mergeCell ref="J40:J41"/>
    <mergeCell ref="M28:M33"/>
    <mergeCell ref="N28:N33"/>
    <mergeCell ref="O28:O33"/>
    <mergeCell ref="P28:P33"/>
    <mergeCell ref="M34:M39"/>
    <mergeCell ref="N34:N39"/>
    <mergeCell ref="O34:O39"/>
    <mergeCell ref="P34:P39"/>
    <mergeCell ref="F46:F52"/>
    <mergeCell ref="G46:G52"/>
    <mergeCell ref="H46:H52"/>
    <mergeCell ref="I46:I52"/>
    <mergeCell ref="J46:J52"/>
    <mergeCell ref="F42:F45"/>
    <mergeCell ref="G42:G45"/>
    <mergeCell ref="H42:H45"/>
    <mergeCell ref="I42:I45"/>
    <mergeCell ref="J42:J45"/>
    <mergeCell ref="M46:M52"/>
    <mergeCell ref="N46:N52"/>
    <mergeCell ref="O46:O52"/>
    <mergeCell ref="P46:P52"/>
    <mergeCell ref="M40:M41"/>
    <mergeCell ref="N40:N41"/>
    <mergeCell ref="O40:O41"/>
    <mergeCell ref="P40:P41"/>
    <mergeCell ref="M42:M45"/>
    <mergeCell ref="N42:N45"/>
    <mergeCell ref="O42:O45"/>
    <mergeCell ref="P42:P45"/>
  </mergeCells>
  <phoneticPr fontId="4" type="noConversion"/>
  <conditionalFormatting sqref="N53:N304">
    <cfRule type="cellIs" dxfId="2" priority="2" operator="greaterThan">
      <formula>0</formula>
    </cfRule>
  </conditionalFormatting>
  <conditionalFormatting sqref="N7:N304">
    <cfRule type="cellIs" dxfId="0" priority="1" operator="greaterThan">
      <formula>0</formula>
    </cfRule>
  </conditionalFormatting>
  <dataValidations count="1">
    <dataValidation type="list" allowBlank="1" showInputMessage="1" showErrorMessage="1" sqref="O7 O10:O85" xr:uid="{E68E013B-85B1-435B-9FEA-7DD3A103AFFA}">
      <formula1>"RESERVA CVM, ONT, BANDES, ESPADANA"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MEDIANA MINERIA </vt:lpstr>
      <vt:lpstr>PEQUEÑA MINERIA </vt:lpstr>
      <vt:lpstr>REFUNDICIÓN 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Coronil</dc:creator>
  <cp:lastModifiedBy>Leandro Coronil</cp:lastModifiedBy>
  <dcterms:created xsi:type="dcterms:W3CDTF">2025-07-22T14:38:45Z</dcterms:created>
  <dcterms:modified xsi:type="dcterms:W3CDTF">2025-09-29T18:18:43Z</dcterms:modified>
</cp:coreProperties>
</file>