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rmano\Desktop\"/>
    </mc:Choice>
  </mc:AlternateContent>
  <bookViews>
    <workbookView xWindow="0" yWindow="0" windowWidth="38400" windowHeight="12915"/>
  </bookViews>
  <sheets>
    <sheet name="Source- Trafego pago " sheetId="7" r:id="rId1"/>
    <sheet name="Source- Trafego organico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8" l="1"/>
  <c r="C22" i="8" s="1"/>
  <c r="D23" i="8"/>
  <c r="C23" i="8" s="1"/>
  <c r="D24" i="8"/>
  <c r="C24" i="8" s="1"/>
  <c r="D25" i="8"/>
  <c r="C25" i="8" s="1"/>
  <c r="D26" i="8"/>
  <c r="C26" i="8" s="1"/>
  <c r="D27" i="8"/>
  <c r="C27" i="8" s="1"/>
  <c r="C28" i="8"/>
  <c r="D28" i="8"/>
  <c r="D29" i="8"/>
  <c r="C29" i="8" s="1"/>
  <c r="D30" i="8"/>
  <c r="C30" i="8" s="1"/>
  <c r="D31" i="8"/>
  <c r="C31" i="8" s="1"/>
  <c r="C32" i="8"/>
  <c r="D32" i="8"/>
  <c r="D21" i="8"/>
  <c r="C21" i="8"/>
  <c r="F32" i="8"/>
  <c r="F31" i="8"/>
  <c r="F30" i="8"/>
  <c r="F29" i="8"/>
  <c r="F28" i="8"/>
  <c r="F27" i="8"/>
  <c r="F26" i="8"/>
  <c r="F25" i="8"/>
  <c r="F24" i="8"/>
  <c r="F23" i="8"/>
  <c r="F22" i="8"/>
  <c r="F21" i="8"/>
  <c r="C4" i="8"/>
  <c r="D5" i="8"/>
  <c r="D6" i="8"/>
  <c r="D7" i="8"/>
  <c r="D8" i="8"/>
  <c r="D9" i="8"/>
  <c r="D10" i="8"/>
  <c r="D11" i="8"/>
  <c r="D12" i="8"/>
  <c r="D13" i="8"/>
  <c r="D14" i="8"/>
  <c r="D15" i="8"/>
  <c r="D4" i="8"/>
  <c r="F15" i="8" l="1"/>
  <c r="C15" i="8"/>
  <c r="F14" i="8"/>
  <c r="C14" i="8"/>
  <c r="F13" i="8"/>
  <c r="C13" i="8"/>
  <c r="F12" i="8"/>
  <c r="C12" i="8"/>
  <c r="F11" i="8"/>
  <c r="C11" i="8"/>
  <c r="F10" i="8"/>
  <c r="C10" i="8"/>
  <c r="F9" i="8"/>
  <c r="C9" i="8"/>
  <c r="F8" i="8"/>
  <c r="C8" i="8"/>
  <c r="F7" i="8"/>
  <c r="C7" i="8"/>
  <c r="F6" i="8"/>
  <c r="C6" i="8"/>
  <c r="F5" i="8"/>
  <c r="C5" i="8"/>
  <c r="F4" i="8"/>
  <c r="J48" i="7"/>
  <c r="J47" i="7"/>
  <c r="J46" i="7"/>
  <c r="J45" i="7"/>
  <c r="J44" i="7"/>
  <c r="J43" i="7"/>
  <c r="J42" i="7"/>
  <c r="J41" i="7"/>
  <c r="J40" i="7"/>
  <c r="J39" i="7"/>
  <c r="J38" i="7"/>
  <c r="J37" i="7"/>
  <c r="J32" i="7"/>
  <c r="J31" i="7"/>
  <c r="J30" i="7"/>
  <c r="J29" i="7"/>
  <c r="J28" i="7"/>
  <c r="J27" i="7"/>
  <c r="J26" i="7"/>
  <c r="J25" i="7"/>
  <c r="J24" i="7"/>
  <c r="J23" i="7"/>
  <c r="J22" i="7"/>
  <c r="J21" i="7"/>
  <c r="J5" i="7"/>
  <c r="J6" i="7"/>
  <c r="J7" i="7"/>
  <c r="J8" i="7"/>
  <c r="J9" i="7"/>
  <c r="J10" i="7"/>
  <c r="J11" i="7"/>
  <c r="J12" i="7"/>
  <c r="J13" i="7"/>
  <c r="J14" i="7"/>
  <c r="J15" i="7"/>
  <c r="J4" i="7"/>
  <c r="E37" i="7"/>
  <c r="E6" i="7"/>
  <c r="E39" i="7" s="1"/>
  <c r="E7" i="7"/>
  <c r="E40" i="7" s="1"/>
  <c r="E8" i="7"/>
  <c r="E41" i="7" s="1"/>
  <c r="E9" i="7"/>
  <c r="E42" i="7" s="1"/>
  <c r="E10" i="7"/>
  <c r="E43" i="7" s="1"/>
  <c r="E11" i="7"/>
  <c r="E44" i="7" s="1"/>
  <c r="E12" i="7"/>
  <c r="E45" i="7" s="1"/>
  <c r="E13" i="7"/>
  <c r="E46" i="7" s="1"/>
  <c r="E14" i="7"/>
  <c r="E47" i="7" s="1"/>
  <c r="E15" i="7"/>
  <c r="E48" i="7" s="1"/>
  <c r="E5" i="7"/>
  <c r="E38" i="7" s="1"/>
  <c r="H48" i="7"/>
  <c r="G48" i="7" s="1"/>
  <c r="F48" i="7" s="1"/>
  <c r="H47" i="7"/>
  <c r="G47" i="7" s="1"/>
  <c r="F47" i="7" s="1"/>
  <c r="H46" i="7"/>
  <c r="G46" i="7" s="1"/>
  <c r="F46" i="7" s="1"/>
  <c r="H45" i="7"/>
  <c r="G45" i="7" s="1"/>
  <c r="F45" i="7" s="1"/>
  <c r="H44" i="7"/>
  <c r="G44" i="7" s="1"/>
  <c r="F44" i="7" s="1"/>
  <c r="H43" i="7"/>
  <c r="G43" i="7" s="1"/>
  <c r="F43" i="7" s="1"/>
  <c r="H42" i="7"/>
  <c r="G42" i="7" s="1"/>
  <c r="F42" i="7" s="1"/>
  <c r="H41" i="7"/>
  <c r="G41" i="7" s="1"/>
  <c r="F41" i="7" s="1"/>
  <c r="H40" i="7"/>
  <c r="G40" i="7" s="1"/>
  <c r="F40" i="7" s="1"/>
  <c r="H39" i="7"/>
  <c r="G39" i="7" s="1"/>
  <c r="F39" i="7" s="1"/>
  <c r="H38" i="7"/>
  <c r="G38" i="7" s="1"/>
  <c r="F38" i="7" s="1"/>
  <c r="H37" i="7"/>
  <c r="G37" i="7" s="1"/>
  <c r="F37" i="7" s="1"/>
  <c r="H32" i="7"/>
  <c r="G32" i="7" s="1"/>
  <c r="F32" i="7" s="1"/>
  <c r="D32" i="7" s="1"/>
  <c r="H31" i="7"/>
  <c r="G31" i="7" s="1"/>
  <c r="F31" i="7" s="1"/>
  <c r="D31" i="7" s="1"/>
  <c r="H30" i="7"/>
  <c r="G30" i="7" s="1"/>
  <c r="F30" i="7" s="1"/>
  <c r="D30" i="7" s="1"/>
  <c r="H29" i="7"/>
  <c r="G29" i="7" s="1"/>
  <c r="F29" i="7" s="1"/>
  <c r="D29" i="7" s="1"/>
  <c r="H28" i="7"/>
  <c r="G28" i="7"/>
  <c r="F28" i="7" s="1"/>
  <c r="D28" i="7" s="1"/>
  <c r="H27" i="7"/>
  <c r="G27" i="7" s="1"/>
  <c r="F27" i="7" s="1"/>
  <c r="D27" i="7" s="1"/>
  <c r="H26" i="7"/>
  <c r="G26" i="7" s="1"/>
  <c r="F26" i="7" s="1"/>
  <c r="D26" i="7" s="1"/>
  <c r="H25" i="7"/>
  <c r="G25" i="7" s="1"/>
  <c r="F25" i="7" s="1"/>
  <c r="D25" i="7" s="1"/>
  <c r="H24" i="7"/>
  <c r="G24" i="7" s="1"/>
  <c r="F24" i="7" s="1"/>
  <c r="D24" i="7" s="1"/>
  <c r="H23" i="7"/>
  <c r="G23" i="7" s="1"/>
  <c r="F23" i="7" s="1"/>
  <c r="D23" i="7" s="1"/>
  <c r="H22" i="7"/>
  <c r="G22" i="7" s="1"/>
  <c r="F22" i="7" s="1"/>
  <c r="D22" i="7" s="1"/>
  <c r="H21" i="7"/>
  <c r="G21" i="7" s="1"/>
  <c r="F21" i="7" s="1"/>
  <c r="D21" i="7" s="1"/>
  <c r="H5" i="7"/>
  <c r="G5" i="7" s="1"/>
  <c r="F5" i="7" s="1"/>
  <c r="D5" i="7" s="1"/>
  <c r="H6" i="7"/>
  <c r="G6" i="7" s="1"/>
  <c r="F6" i="7" s="1"/>
  <c r="D6" i="7" s="1"/>
  <c r="H7" i="7"/>
  <c r="G7" i="7" s="1"/>
  <c r="F7" i="7" s="1"/>
  <c r="D7" i="7" s="1"/>
  <c r="H8" i="7"/>
  <c r="G8" i="7" s="1"/>
  <c r="F8" i="7" s="1"/>
  <c r="H9" i="7"/>
  <c r="G9" i="7" s="1"/>
  <c r="F9" i="7" s="1"/>
  <c r="H10" i="7"/>
  <c r="G10" i="7" s="1"/>
  <c r="F10" i="7" s="1"/>
  <c r="H11" i="7"/>
  <c r="G11" i="7" s="1"/>
  <c r="F11" i="7" s="1"/>
  <c r="H12" i="7"/>
  <c r="G12" i="7" s="1"/>
  <c r="F12" i="7" s="1"/>
  <c r="H13" i="7"/>
  <c r="G13" i="7" s="1"/>
  <c r="F13" i="7" s="1"/>
  <c r="H14" i="7"/>
  <c r="G14" i="7" s="1"/>
  <c r="F14" i="7" s="1"/>
  <c r="H15" i="7"/>
  <c r="G15" i="7" s="1"/>
  <c r="F15" i="7" s="1"/>
  <c r="D15" i="7" s="1"/>
  <c r="H4" i="7"/>
  <c r="G4" i="7" s="1"/>
  <c r="F4" i="7" s="1"/>
  <c r="D4" i="7" s="1"/>
  <c r="D8" i="7" l="1"/>
  <c r="D10" i="7"/>
  <c r="D11" i="7"/>
  <c r="D12" i="7"/>
  <c r="D37" i="7"/>
  <c r="D43" i="7"/>
  <c r="D42" i="7"/>
  <c r="D38" i="7"/>
  <c r="D39" i="7"/>
  <c r="D46" i="7"/>
  <c r="D47" i="7"/>
  <c r="D41" i="7"/>
  <c r="D44" i="7"/>
  <c r="D45" i="7"/>
  <c r="D40" i="7"/>
  <c r="D48" i="7"/>
  <c r="D9" i="7"/>
  <c r="D14" i="7"/>
  <c r="D13" i="7"/>
</calcChain>
</file>

<file path=xl/connections.xml><?xml version="1.0" encoding="utf-8"?>
<connections xmlns="http://schemas.openxmlformats.org/spreadsheetml/2006/main">
  <connection id="1" keepAlive="1" name="Consulta - Sheet1" description="Conexão com a consulta 'Sheet1' na pasta de trabalho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<sst xmlns="http://schemas.openxmlformats.org/spreadsheetml/2006/main" count="143" uniqueCount="30">
  <si>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</si>
  <si>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</si>
  <si>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</si>
  <si>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</si>
  <si>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</si>
  <si>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</si>
  <si>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</si>
  <si>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</si>
  <si>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</si>
  <si>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</si>
  <si>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</si>
  <si>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</si>
  <si>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Data</t>
  </si>
  <si>
    <t>CPC</t>
  </si>
  <si>
    <t>Click</t>
  </si>
  <si>
    <t>Custo</t>
  </si>
  <si>
    <t>Usuários</t>
  </si>
  <si>
    <t>Sessóes</t>
  </si>
  <si>
    <t>Taxa de conversão</t>
  </si>
  <si>
    <t>Conclusões da meta 1</t>
  </si>
  <si>
    <t>Campanha</t>
  </si>
  <si>
    <t>SEARCH-1</t>
  </si>
  <si>
    <t>DISPLAY-1</t>
  </si>
  <si>
    <t>SEARCH</t>
  </si>
  <si>
    <t>DISPLAY</t>
  </si>
  <si>
    <t>OTHER- FACEBOOK</t>
  </si>
  <si>
    <t>FACE-ADS-1</t>
  </si>
  <si>
    <t>Leads</t>
  </si>
  <si>
    <t>EMAIL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</si>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</sst>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US$&quot;\ * #,##0.00_-;\-&quot;US$&quot;\ * #,##0.00_-;_-&quot;US$&quot;\ * &quot;-&quot;??_-;_-@_-"/>
    <numFmt numFmtId="165" formatCode="_-[$R$-416]\ * #,##0.00_-;\-[$R$-416]\ * #,##0.00_-;_-[$R$-416]\ 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0" xfId="0" applyFill="1" applyBorder="1" applyAlignment="1">
      <alignment horizontal="left"/>
    </xf>
    <xf numFmtId="1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9" fontId="0" fillId="0" borderId="0" xfId="0" applyNumberFormat="1" applyBorder="1"/>
    <xf numFmtId="1" fontId="0" fillId="0" borderId="0" xfId="0" applyNumberFormat="1" applyBorder="1"/>
    <xf numFmtId="0" fontId="2" fillId="0" borderId="0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tabSelected="1" topLeftCell="A26" workbookViewId="0">
      <selection activeCell="K4" sqref="K4"/>
    </sheetView>
  </sheetViews>
  <sheetFormatPr defaultColWidth="11" defaultRowHeight="15.75" x14ac:dyDescent="0.25"/>
  <cols>
    <col min="2" max="3" width="15.125" customWidth="1"/>
    <col min="4" max="10" width="18.375" customWidth="1"/>
    <col min="11" max="11" width="17" customWidth="1"/>
    <col min="12" max="12" width="15.125" customWidth="1"/>
  </cols>
  <sheetData>
    <row r="2" spans="2:11" x14ac:dyDescent="0.25">
      <c r="B2" t="s">
        <v>23</v>
      </c>
    </row>
    <row r="3" spans="2:11" x14ac:dyDescent="0.25">
      <c r="B3" s="1" t="s">
        <v>12</v>
      </c>
      <c r="C3" s="1" t="s">
        <v>20</v>
      </c>
      <c r="D3" s="1" t="s">
        <v>15</v>
      </c>
      <c r="E3" s="1" t="s">
        <v>13</v>
      </c>
      <c r="F3" s="1" t="s">
        <v>14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27</v>
      </c>
    </row>
    <row r="4" spans="2:11" x14ac:dyDescent="0.25">
      <c r="B4" s="1" t="s">
        <v>0</v>
      </c>
      <c r="C4" s="1" t="s">
        <v>21</v>
      </c>
      <c r="D4" s="2">
        <f t="shared" ref="D4:D15" si="0">E4*F4</f>
        <v>0</v>
      </c>
      <c r="E4" s="2">
        <v>0</v>
      </c>
      <c r="F4" s="1">
        <f t="shared" ref="F4:F15" si="1">INT(G4/0.85)</f>
        <v>0</v>
      </c>
      <c r="G4" s="1">
        <f>INT(0.92*H4)</f>
        <v>0</v>
      </c>
      <c r="H4" s="1">
        <f>INT(K4/I4)</f>
        <v>0</v>
      </c>
      <c r="I4" s="3">
        <v>0.2</v>
      </c>
      <c r="J4" s="7">
        <f>INT(K4*1.05)</f>
        <v>0</v>
      </c>
      <c r="K4" s="1">
        <v>0</v>
      </c>
    </row>
    <row r="5" spans="2:11" x14ac:dyDescent="0.25">
      <c r="B5" s="1" t="s">
        <v>1</v>
      </c>
      <c r="C5" s="1" t="s">
        <v>21</v>
      </c>
      <c r="D5" s="2">
        <f t="shared" si="0"/>
        <v>636.70949999999993</v>
      </c>
      <c r="E5" s="2">
        <f>E22*0.87</f>
        <v>2.2184999999999997</v>
      </c>
      <c r="F5" s="1">
        <f t="shared" si="1"/>
        <v>287</v>
      </c>
      <c r="G5" s="1">
        <f t="shared" ref="G5:G15" si="2">INT(0.92*H5)</f>
        <v>244</v>
      </c>
      <c r="H5" s="1">
        <f t="shared" ref="H5:H15" si="3">INT(K5/I5)</f>
        <v>266</v>
      </c>
      <c r="I5" s="3">
        <v>0.21</v>
      </c>
      <c r="J5" s="7">
        <f t="shared" ref="J5:J15" si="4">INT(K5*1.05)</f>
        <v>58</v>
      </c>
      <c r="K5" s="5">
        <v>56</v>
      </c>
    </row>
    <row r="6" spans="2:11" x14ac:dyDescent="0.25">
      <c r="B6" s="1" t="s">
        <v>2</v>
      </c>
      <c r="C6" s="1" t="s">
        <v>21</v>
      </c>
      <c r="D6" s="2">
        <f t="shared" si="0"/>
        <v>778.30200000000002</v>
      </c>
      <c r="E6" s="2">
        <f t="shared" ref="E6:E15" si="5">E23*0.87</f>
        <v>2.1924000000000001</v>
      </c>
      <c r="F6" s="1">
        <f t="shared" si="1"/>
        <v>355</v>
      </c>
      <c r="G6" s="1">
        <f t="shared" si="2"/>
        <v>302</v>
      </c>
      <c r="H6" s="1">
        <f t="shared" si="3"/>
        <v>329</v>
      </c>
      <c r="I6" s="3">
        <v>0.24</v>
      </c>
      <c r="J6" s="7">
        <f t="shared" si="4"/>
        <v>82</v>
      </c>
      <c r="K6" s="5">
        <v>79</v>
      </c>
    </row>
    <row r="7" spans="2:11" x14ac:dyDescent="0.25">
      <c r="B7" s="1" t="s">
        <v>3</v>
      </c>
      <c r="C7" s="1" t="s">
        <v>21</v>
      </c>
      <c r="D7" s="2">
        <f t="shared" si="0"/>
        <v>783</v>
      </c>
      <c r="E7" s="2">
        <f t="shared" si="5"/>
        <v>2.61</v>
      </c>
      <c r="F7" s="1">
        <f t="shared" si="1"/>
        <v>300</v>
      </c>
      <c r="G7" s="1">
        <f t="shared" si="2"/>
        <v>255</v>
      </c>
      <c r="H7" s="1">
        <f t="shared" si="3"/>
        <v>278</v>
      </c>
      <c r="I7" s="3">
        <v>0.23</v>
      </c>
      <c r="J7" s="7">
        <f t="shared" si="4"/>
        <v>67</v>
      </c>
      <c r="K7" s="5">
        <v>64</v>
      </c>
    </row>
    <row r="8" spans="2:11" x14ac:dyDescent="0.25">
      <c r="B8" s="1" t="s">
        <v>4</v>
      </c>
      <c r="C8" s="1" t="s">
        <v>21</v>
      </c>
      <c r="D8" s="2">
        <f t="shared" si="0"/>
        <v>1193.6399999999999</v>
      </c>
      <c r="E8" s="2">
        <f t="shared" si="5"/>
        <v>2.4359999999999999</v>
      </c>
      <c r="F8" s="1">
        <f t="shared" si="1"/>
        <v>490</v>
      </c>
      <c r="G8" s="1">
        <f t="shared" si="2"/>
        <v>417</v>
      </c>
      <c r="H8" s="1">
        <f t="shared" si="3"/>
        <v>454</v>
      </c>
      <c r="I8" s="3">
        <v>0.22</v>
      </c>
      <c r="J8" s="7">
        <f t="shared" si="4"/>
        <v>105</v>
      </c>
      <c r="K8" s="5">
        <v>100</v>
      </c>
    </row>
    <row r="9" spans="2:11" x14ac:dyDescent="0.25">
      <c r="B9" s="1" t="s">
        <v>5</v>
      </c>
      <c r="C9" s="1" t="s">
        <v>21</v>
      </c>
      <c r="D9" s="2">
        <f t="shared" si="0"/>
        <v>887.92200000000003</v>
      </c>
      <c r="E9" s="2">
        <f t="shared" si="5"/>
        <v>2.3490000000000002</v>
      </c>
      <c r="F9" s="1">
        <f t="shared" si="1"/>
        <v>378</v>
      </c>
      <c r="G9" s="1">
        <f t="shared" si="2"/>
        <v>322</v>
      </c>
      <c r="H9" s="1">
        <f t="shared" si="3"/>
        <v>350</v>
      </c>
      <c r="I9" s="3">
        <v>0.2</v>
      </c>
      <c r="J9" s="7">
        <f t="shared" si="4"/>
        <v>73</v>
      </c>
      <c r="K9" s="5">
        <v>70</v>
      </c>
    </row>
    <row r="10" spans="2:11" x14ac:dyDescent="0.25">
      <c r="B10" s="1" t="s">
        <v>6</v>
      </c>
      <c r="C10" s="1" t="s">
        <v>21</v>
      </c>
      <c r="D10" s="2">
        <f t="shared" si="0"/>
        <v>340.34399999999999</v>
      </c>
      <c r="E10" s="2">
        <f t="shared" si="5"/>
        <v>2.0880000000000001</v>
      </c>
      <c r="F10" s="1">
        <f t="shared" si="1"/>
        <v>163</v>
      </c>
      <c r="G10" s="1">
        <f t="shared" si="2"/>
        <v>139</v>
      </c>
      <c r="H10" s="1">
        <f t="shared" si="3"/>
        <v>152</v>
      </c>
      <c r="I10" s="3">
        <v>0.23</v>
      </c>
      <c r="J10" s="7">
        <f t="shared" si="4"/>
        <v>36</v>
      </c>
      <c r="K10" s="5">
        <v>35</v>
      </c>
    </row>
    <row r="11" spans="2:11" x14ac:dyDescent="0.25">
      <c r="B11" s="1" t="s">
        <v>7</v>
      </c>
      <c r="C11" s="1" t="s">
        <v>21</v>
      </c>
      <c r="D11" s="2">
        <f t="shared" si="0"/>
        <v>2512.125</v>
      </c>
      <c r="E11" s="2">
        <f t="shared" si="5"/>
        <v>2.871</v>
      </c>
      <c r="F11" s="1">
        <f t="shared" si="1"/>
        <v>875</v>
      </c>
      <c r="G11" s="1">
        <f t="shared" si="2"/>
        <v>744</v>
      </c>
      <c r="H11" s="1">
        <f t="shared" si="3"/>
        <v>809</v>
      </c>
      <c r="I11" s="3">
        <v>0.21</v>
      </c>
      <c r="J11" s="7">
        <f t="shared" si="4"/>
        <v>178</v>
      </c>
      <c r="K11" s="5">
        <v>170</v>
      </c>
    </row>
    <row r="12" spans="2:11" x14ac:dyDescent="0.25">
      <c r="B12" s="1" t="s">
        <v>8</v>
      </c>
      <c r="C12" s="1" t="s">
        <v>21</v>
      </c>
      <c r="D12" s="2">
        <f t="shared" si="0"/>
        <v>2717.0099999999998</v>
      </c>
      <c r="E12" s="2">
        <f t="shared" si="5"/>
        <v>2.61</v>
      </c>
      <c r="F12" s="1">
        <f t="shared" si="1"/>
        <v>1041</v>
      </c>
      <c r="G12" s="1">
        <f t="shared" si="2"/>
        <v>885</v>
      </c>
      <c r="H12" s="1">
        <f t="shared" si="3"/>
        <v>963</v>
      </c>
      <c r="I12" s="3">
        <v>0.22</v>
      </c>
      <c r="J12" s="7">
        <f t="shared" si="4"/>
        <v>222</v>
      </c>
      <c r="K12" s="5">
        <v>212</v>
      </c>
    </row>
    <row r="13" spans="2:11" x14ac:dyDescent="0.25">
      <c r="B13" s="1" t="s">
        <v>9</v>
      </c>
      <c r="C13" s="1" t="s">
        <v>21</v>
      </c>
      <c r="D13" s="2">
        <f t="shared" si="0"/>
        <v>4119.4412999999995</v>
      </c>
      <c r="E13" s="2">
        <f t="shared" si="5"/>
        <v>3.0536999999999996</v>
      </c>
      <c r="F13" s="1">
        <f t="shared" si="1"/>
        <v>1349</v>
      </c>
      <c r="G13" s="1">
        <f t="shared" si="2"/>
        <v>1147</v>
      </c>
      <c r="H13" s="1">
        <f t="shared" si="3"/>
        <v>1247</v>
      </c>
      <c r="I13" s="3">
        <v>0.21</v>
      </c>
      <c r="J13" s="7">
        <f t="shared" si="4"/>
        <v>275</v>
      </c>
      <c r="K13" s="5">
        <v>262</v>
      </c>
    </row>
    <row r="14" spans="2:11" x14ac:dyDescent="0.25">
      <c r="B14" s="1" t="s">
        <v>10</v>
      </c>
      <c r="C14" s="1" t="s">
        <v>21</v>
      </c>
      <c r="D14" s="2">
        <f t="shared" si="0"/>
        <v>4479.1949999999997</v>
      </c>
      <c r="E14" s="2">
        <f t="shared" si="5"/>
        <v>3.0449999999999999</v>
      </c>
      <c r="F14" s="1">
        <f t="shared" si="1"/>
        <v>1471</v>
      </c>
      <c r="G14" s="1">
        <f t="shared" si="2"/>
        <v>1251</v>
      </c>
      <c r="H14" s="1">
        <f t="shared" si="3"/>
        <v>1360</v>
      </c>
      <c r="I14" s="3">
        <v>0.2</v>
      </c>
      <c r="J14" s="7">
        <f t="shared" si="4"/>
        <v>285</v>
      </c>
      <c r="K14" s="5">
        <v>272</v>
      </c>
    </row>
    <row r="15" spans="2:11" x14ac:dyDescent="0.25">
      <c r="B15" s="1" t="s">
        <v>11</v>
      </c>
      <c r="C15" s="1" t="s">
        <v>21</v>
      </c>
      <c r="D15" s="2">
        <f t="shared" si="0"/>
        <v>3982.86</v>
      </c>
      <c r="E15" s="2">
        <f t="shared" si="5"/>
        <v>3.0449999999999999</v>
      </c>
      <c r="F15" s="1">
        <f t="shared" si="1"/>
        <v>1308</v>
      </c>
      <c r="G15" s="1">
        <f t="shared" si="2"/>
        <v>1112</v>
      </c>
      <c r="H15" s="1">
        <f t="shared" si="3"/>
        <v>1209</v>
      </c>
      <c r="I15" s="3">
        <v>0.22</v>
      </c>
      <c r="J15" s="7">
        <f t="shared" si="4"/>
        <v>279</v>
      </c>
      <c r="K15" s="5">
        <v>266</v>
      </c>
    </row>
    <row r="19" spans="2:11" x14ac:dyDescent="0.25">
      <c r="B19" t="s">
        <v>24</v>
      </c>
    </row>
    <row r="20" spans="2:11" x14ac:dyDescent="0.25">
      <c r="B20" s="1" t="s">
        <v>12</v>
      </c>
      <c r="C20" s="1" t="s">
        <v>20</v>
      </c>
      <c r="D20" s="1" t="s">
        <v>15</v>
      </c>
      <c r="E20" s="1" t="s">
        <v>13</v>
      </c>
      <c r="F20" s="1" t="s">
        <v>14</v>
      </c>
      <c r="G20" s="1" t="s">
        <v>16</v>
      </c>
      <c r="H20" s="1" t="s">
        <v>17</v>
      </c>
      <c r="I20" s="1" t="s">
        <v>18</v>
      </c>
      <c r="J20" s="1" t="s">
        <v>19</v>
      </c>
      <c r="K20" s="1" t="s">
        <v>27</v>
      </c>
    </row>
    <row r="21" spans="2:11" x14ac:dyDescent="0.25">
      <c r="B21" s="4" t="s">
        <v>0</v>
      </c>
      <c r="C21" s="1" t="s">
        <v>22</v>
      </c>
      <c r="D21" s="2">
        <f t="shared" ref="D21:D32" si="6">E21*F21</f>
        <v>10</v>
      </c>
      <c r="E21" s="2">
        <v>2.5</v>
      </c>
      <c r="F21" s="1">
        <f t="shared" ref="F21:F32" si="7">INT(G21/0.85)</f>
        <v>4</v>
      </c>
      <c r="G21" s="1">
        <f>INT(0.92*H21)</f>
        <v>4</v>
      </c>
      <c r="H21" s="1">
        <f>INT(K21/I21)</f>
        <v>5</v>
      </c>
      <c r="I21" s="3">
        <v>0.2</v>
      </c>
      <c r="J21" s="7">
        <f>INT(K21*1.05)</f>
        <v>1</v>
      </c>
      <c r="K21" s="1">
        <v>1</v>
      </c>
    </row>
    <row r="22" spans="2:11" x14ac:dyDescent="0.25">
      <c r="B22" s="4" t="s">
        <v>1</v>
      </c>
      <c r="C22" s="1" t="s">
        <v>22</v>
      </c>
      <c r="D22" s="2">
        <f t="shared" si="6"/>
        <v>244.79999999999998</v>
      </c>
      <c r="E22" s="2">
        <v>2.5499999999999998</v>
      </c>
      <c r="F22" s="1">
        <f t="shared" si="7"/>
        <v>96</v>
      </c>
      <c r="G22" s="1">
        <f t="shared" ref="G22:G32" si="8">INT(0.92*H22)</f>
        <v>82</v>
      </c>
      <c r="H22" s="1">
        <f t="shared" ref="H22:H32" si="9">INT(K22/I22)</f>
        <v>90</v>
      </c>
      <c r="I22" s="3">
        <v>0.21</v>
      </c>
      <c r="J22" s="7">
        <f t="shared" ref="J22:J32" si="10">INT(K22*1.05)</f>
        <v>19</v>
      </c>
      <c r="K22" s="1">
        <v>19</v>
      </c>
    </row>
    <row r="23" spans="2:11" x14ac:dyDescent="0.25">
      <c r="B23" s="4" t="s">
        <v>2</v>
      </c>
      <c r="C23" s="1" t="s">
        <v>22</v>
      </c>
      <c r="D23" s="2">
        <f t="shared" si="6"/>
        <v>20.16</v>
      </c>
      <c r="E23" s="2">
        <v>2.52</v>
      </c>
      <c r="F23" s="1">
        <f t="shared" si="7"/>
        <v>8</v>
      </c>
      <c r="G23" s="1">
        <f t="shared" si="8"/>
        <v>7</v>
      </c>
      <c r="H23" s="1">
        <f t="shared" si="9"/>
        <v>8</v>
      </c>
      <c r="I23" s="3">
        <v>0.24</v>
      </c>
      <c r="J23" s="7">
        <f t="shared" si="10"/>
        <v>2</v>
      </c>
      <c r="K23" s="1">
        <v>2</v>
      </c>
    </row>
    <row r="24" spans="2:11" x14ac:dyDescent="0.25">
      <c r="B24" s="4" t="s">
        <v>3</v>
      </c>
      <c r="C24" s="1" t="s">
        <v>22</v>
      </c>
      <c r="D24" s="2">
        <f t="shared" si="6"/>
        <v>66</v>
      </c>
      <c r="E24" s="2">
        <v>3</v>
      </c>
      <c r="F24" s="1">
        <f t="shared" si="7"/>
        <v>22</v>
      </c>
      <c r="G24" s="1">
        <f t="shared" si="8"/>
        <v>19</v>
      </c>
      <c r="H24" s="1">
        <f t="shared" si="9"/>
        <v>21</v>
      </c>
      <c r="I24" s="3">
        <v>0.23</v>
      </c>
      <c r="J24" s="7">
        <f t="shared" si="10"/>
        <v>5</v>
      </c>
      <c r="K24" s="1">
        <v>5</v>
      </c>
    </row>
    <row r="25" spans="2:11" x14ac:dyDescent="0.25">
      <c r="B25" s="4" t="s">
        <v>4</v>
      </c>
      <c r="C25" s="1" t="s">
        <v>22</v>
      </c>
      <c r="D25" s="2">
        <f t="shared" si="6"/>
        <v>64.399999999999991</v>
      </c>
      <c r="E25" s="2">
        <v>2.8</v>
      </c>
      <c r="F25" s="1">
        <f t="shared" si="7"/>
        <v>23</v>
      </c>
      <c r="G25" s="1">
        <f t="shared" si="8"/>
        <v>20</v>
      </c>
      <c r="H25" s="1">
        <f t="shared" si="9"/>
        <v>22</v>
      </c>
      <c r="I25" s="3">
        <v>0.22</v>
      </c>
      <c r="J25" s="7">
        <f t="shared" si="10"/>
        <v>5</v>
      </c>
      <c r="K25" s="1">
        <v>5</v>
      </c>
    </row>
    <row r="26" spans="2:11" x14ac:dyDescent="0.25">
      <c r="B26" s="4" t="s">
        <v>5</v>
      </c>
      <c r="C26" s="1" t="s">
        <v>22</v>
      </c>
      <c r="D26" s="2">
        <f t="shared" si="6"/>
        <v>83.7</v>
      </c>
      <c r="E26" s="2">
        <v>2.7</v>
      </c>
      <c r="F26" s="1">
        <f t="shared" si="7"/>
        <v>31</v>
      </c>
      <c r="G26" s="1">
        <f t="shared" si="8"/>
        <v>27</v>
      </c>
      <c r="H26" s="1">
        <f t="shared" si="9"/>
        <v>30</v>
      </c>
      <c r="I26" s="3">
        <v>0.2</v>
      </c>
      <c r="J26" s="7">
        <f t="shared" si="10"/>
        <v>6</v>
      </c>
      <c r="K26" s="1">
        <v>6</v>
      </c>
    </row>
    <row r="27" spans="2:11" x14ac:dyDescent="0.25">
      <c r="B27" s="4" t="s">
        <v>6</v>
      </c>
      <c r="C27" s="1" t="s">
        <v>22</v>
      </c>
      <c r="D27" s="2">
        <f t="shared" si="6"/>
        <v>52.8</v>
      </c>
      <c r="E27" s="2">
        <v>2.4</v>
      </c>
      <c r="F27" s="1">
        <f t="shared" si="7"/>
        <v>22</v>
      </c>
      <c r="G27" s="1">
        <f t="shared" si="8"/>
        <v>19</v>
      </c>
      <c r="H27" s="1">
        <f t="shared" si="9"/>
        <v>21</v>
      </c>
      <c r="I27" s="3">
        <v>0.23</v>
      </c>
      <c r="J27" s="7">
        <f t="shared" si="10"/>
        <v>5</v>
      </c>
      <c r="K27" s="1">
        <v>5</v>
      </c>
    </row>
    <row r="28" spans="2:11" x14ac:dyDescent="0.25">
      <c r="B28" s="4" t="s">
        <v>7</v>
      </c>
      <c r="C28" s="1" t="s">
        <v>22</v>
      </c>
      <c r="D28" s="2">
        <f t="shared" si="6"/>
        <v>181.5</v>
      </c>
      <c r="E28" s="2">
        <v>3.3</v>
      </c>
      <c r="F28" s="1">
        <f t="shared" si="7"/>
        <v>55</v>
      </c>
      <c r="G28" s="1">
        <f t="shared" si="8"/>
        <v>47</v>
      </c>
      <c r="H28" s="1">
        <f t="shared" si="9"/>
        <v>52</v>
      </c>
      <c r="I28" s="3">
        <v>0.21</v>
      </c>
      <c r="J28" s="7">
        <f t="shared" si="10"/>
        <v>11</v>
      </c>
      <c r="K28" s="1">
        <v>11</v>
      </c>
    </row>
    <row r="29" spans="2:11" x14ac:dyDescent="0.25">
      <c r="B29" s="4" t="s">
        <v>8</v>
      </c>
      <c r="C29" s="1" t="s">
        <v>22</v>
      </c>
      <c r="D29" s="2">
        <f t="shared" si="6"/>
        <v>261</v>
      </c>
      <c r="E29" s="2">
        <v>3</v>
      </c>
      <c r="F29" s="1">
        <f t="shared" si="7"/>
        <v>87</v>
      </c>
      <c r="G29" s="1">
        <f t="shared" si="8"/>
        <v>74</v>
      </c>
      <c r="H29" s="1">
        <f t="shared" si="9"/>
        <v>81</v>
      </c>
      <c r="I29" s="3">
        <v>0.22</v>
      </c>
      <c r="J29" s="7">
        <f t="shared" si="10"/>
        <v>18</v>
      </c>
      <c r="K29" s="1">
        <v>18</v>
      </c>
    </row>
    <row r="30" spans="2:11" x14ac:dyDescent="0.25">
      <c r="B30" s="4" t="s">
        <v>9</v>
      </c>
      <c r="C30" s="1" t="s">
        <v>22</v>
      </c>
      <c r="D30" s="2">
        <f t="shared" si="6"/>
        <v>284.31</v>
      </c>
      <c r="E30" s="2">
        <v>3.51</v>
      </c>
      <c r="F30" s="1">
        <f t="shared" si="7"/>
        <v>81</v>
      </c>
      <c r="G30" s="1">
        <f t="shared" si="8"/>
        <v>69</v>
      </c>
      <c r="H30" s="1">
        <f t="shared" si="9"/>
        <v>76</v>
      </c>
      <c r="I30" s="3">
        <v>0.21</v>
      </c>
      <c r="J30" s="7">
        <f t="shared" si="10"/>
        <v>16</v>
      </c>
      <c r="K30" s="1">
        <v>16</v>
      </c>
    </row>
    <row r="31" spans="2:11" x14ac:dyDescent="0.25">
      <c r="B31" s="4" t="s">
        <v>10</v>
      </c>
      <c r="C31" s="1" t="s">
        <v>22</v>
      </c>
      <c r="D31" s="2">
        <f t="shared" si="6"/>
        <v>357</v>
      </c>
      <c r="E31" s="2">
        <v>3.5</v>
      </c>
      <c r="F31" s="1">
        <f t="shared" si="7"/>
        <v>102</v>
      </c>
      <c r="G31" s="1">
        <f t="shared" si="8"/>
        <v>87</v>
      </c>
      <c r="H31" s="1">
        <f t="shared" si="9"/>
        <v>95</v>
      </c>
      <c r="I31" s="3">
        <v>0.2</v>
      </c>
      <c r="J31" s="7">
        <f t="shared" si="10"/>
        <v>19</v>
      </c>
      <c r="K31" s="1">
        <v>19</v>
      </c>
    </row>
    <row r="32" spans="2:11" x14ac:dyDescent="0.25">
      <c r="B32" s="4" t="s">
        <v>11</v>
      </c>
      <c r="C32" s="1" t="s">
        <v>22</v>
      </c>
      <c r="D32" s="2">
        <f t="shared" si="6"/>
        <v>189</v>
      </c>
      <c r="E32" s="2">
        <v>3.5</v>
      </c>
      <c r="F32" s="1">
        <f t="shared" si="7"/>
        <v>54</v>
      </c>
      <c r="G32" s="1">
        <f t="shared" si="8"/>
        <v>46</v>
      </c>
      <c r="H32" s="1">
        <f t="shared" si="9"/>
        <v>50</v>
      </c>
      <c r="I32" s="3">
        <v>0.22</v>
      </c>
      <c r="J32" s="7">
        <f t="shared" si="10"/>
        <v>11</v>
      </c>
      <c r="K32" s="1">
        <v>11</v>
      </c>
    </row>
    <row r="35" spans="2:11" x14ac:dyDescent="0.25">
      <c r="B35" s="6" t="s">
        <v>25</v>
      </c>
    </row>
    <row r="36" spans="2:11" x14ac:dyDescent="0.25">
      <c r="B36" s="1" t="s">
        <v>12</v>
      </c>
      <c r="C36" s="1" t="s">
        <v>20</v>
      </c>
      <c r="D36" s="1" t="s">
        <v>15</v>
      </c>
      <c r="E36" s="1" t="s">
        <v>13</v>
      </c>
      <c r="F36" s="1" t="s">
        <v>14</v>
      </c>
      <c r="G36" s="1" t="s">
        <v>16</v>
      </c>
      <c r="H36" s="1" t="s">
        <v>17</v>
      </c>
      <c r="I36" s="1" t="s">
        <v>18</v>
      </c>
      <c r="J36" s="1" t="s">
        <v>19</v>
      </c>
      <c r="K36" s="1" t="s">
        <v>27</v>
      </c>
    </row>
    <row r="37" spans="2:11" x14ac:dyDescent="0.25">
      <c r="B37" s="4" t="s">
        <v>0</v>
      </c>
      <c r="C37" s="1" t="s">
        <v>26</v>
      </c>
      <c r="D37" s="2">
        <f t="shared" ref="D37:D48" si="11">E37*F37</f>
        <v>0</v>
      </c>
      <c r="E37" s="2">
        <f>E4*1.35</f>
        <v>0</v>
      </c>
      <c r="F37" s="1">
        <f t="shared" ref="F37:F48" si="12">INT(G37/0.85)</f>
        <v>0</v>
      </c>
      <c r="G37" s="1">
        <f>INT(0.92*H37)</f>
        <v>0</v>
      </c>
      <c r="H37" s="1">
        <f>INT(K37/I37)</f>
        <v>0</v>
      </c>
      <c r="I37" s="3">
        <v>0.2</v>
      </c>
      <c r="J37" s="7">
        <f>INT(K37*1.05)</f>
        <v>0</v>
      </c>
      <c r="K37" s="1">
        <v>0</v>
      </c>
    </row>
    <row r="38" spans="2:11" x14ac:dyDescent="0.25">
      <c r="B38" s="4" t="s">
        <v>1</v>
      </c>
      <c r="C38" s="1" t="s">
        <v>26</v>
      </c>
      <c r="D38" s="2">
        <f t="shared" si="11"/>
        <v>41.929649999999995</v>
      </c>
      <c r="E38" s="2">
        <f t="shared" ref="E38:E48" si="13">E5*1.35</f>
        <v>2.9949749999999997</v>
      </c>
      <c r="F38" s="1">
        <f t="shared" si="12"/>
        <v>14</v>
      </c>
      <c r="G38" s="1">
        <f t="shared" ref="G38:G48" si="14">INT(0.92*H38)</f>
        <v>12</v>
      </c>
      <c r="H38" s="1">
        <f t="shared" ref="H38:H48" si="15">INT(K38/I38)</f>
        <v>14</v>
      </c>
      <c r="I38" s="3">
        <v>0.21</v>
      </c>
      <c r="J38" s="7">
        <f t="shared" ref="J38:J48" si="16">INT(K38*1.05)</f>
        <v>3</v>
      </c>
      <c r="K38" s="5">
        <v>3</v>
      </c>
    </row>
    <row r="39" spans="2:11" x14ac:dyDescent="0.25">
      <c r="B39" s="4" t="s">
        <v>2</v>
      </c>
      <c r="C39" s="1" t="s">
        <v>26</v>
      </c>
      <c r="D39" s="2">
        <f t="shared" si="11"/>
        <v>23.677920000000004</v>
      </c>
      <c r="E39" s="2">
        <f t="shared" si="13"/>
        <v>2.9597400000000005</v>
      </c>
      <c r="F39" s="1">
        <f t="shared" si="12"/>
        <v>8</v>
      </c>
      <c r="G39" s="1">
        <f t="shared" si="14"/>
        <v>7</v>
      </c>
      <c r="H39" s="1">
        <f t="shared" si="15"/>
        <v>8</v>
      </c>
      <c r="I39" s="3">
        <v>0.24</v>
      </c>
      <c r="J39" s="7">
        <f t="shared" si="16"/>
        <v>2</v>
      </c>
      <c r="K39" s="5">
        <v>2</v>
      </c>
    </row>
    <row r="40" spans="2:11" x14ac:dyDescent="0.25">
      <c r="B40" s="4" t="s">
        <v>3</v>
      </c>
      <c r="C40" s="1" t="s">
        <v>26</v>
      </c>
      <c r="D40" s="2">
        <f t="shared" si="11"/>
        <v>59.899499999999996</v>
      </c>
      <c r="E40" s="2">
        <f t="shared" si="13"/>
        <v>3.5234999999999999</v>
      </c>
      <c r="F40" s="1">
        <f t="shared" si="12"/>
        <v>17</v>
      </c>
      <c r="G40" s="1">
        <f t="shared" si="14"/>
        <v>15</v>
      </c>
      <c r="H40" s="1">
        <f t="shared" si="15"/>
        <v>17</v>
      </c>
      <c r="I40" s="3">
        <v>0.23</v>
      </c>
      <c r="J40" s="7">
        <f t="shared" si="16"/>
        <v>4</v>
      </c>
      <c r="K40" s="5">
        <v>4</v>
      </c>
    </row>
    <row r="41" spans="2:11" x14ac:dyDescent="0.25">
      <c r="B41" s="4" t="s">
        <v>4</v>
      </c>
      <c r="C41" s="1" t="s">
        <v>26</v>
      </c>
      <c r="D41" s="2">
        <f t="shared" si="11"/>
        <v>177.58440000000002</v>
      </c>
      <c r="E41" s="2">
        <f t="shared" si="13"/>
        <v>3.2886000000000002</v>
      </c>
      <c r="F41" s="1">
        <f t="shared" si="12"/>
        <v>54</v>
      </c>
      <c r="G41" s="1">
        <f t="shared" si="14"/>
        <v>46</v>
      </c>
      <c r="H41" s="1">
        <f t="shared" si="15"/>
        <v>50</v>
      </c>
      <c r="I41" s="3">
        <v>0.22</v>
      </c>
      <c r="J41" s="7">
        <f t="shared" si="16"/>
        <v>11</v>
      </c>
      <c r="K41" s="5">
        <v>11</v>
      </c>
    </row>
    <row r="42" spans="2:11" x14ac:dyDescent="0.25">
      <c r="B42" s="4" t="s">
        <v>5</v>
      </c>
      <c r="C42" s="1" t="s">
        <v>26</v>
      </c>
      <c r="D42" s="2">
        <f t="shared" si="11"/>
        <v>47.567250000000008</v>
      </c>
      <c r="E42" s="2">
        <f t="shared" si="13"/>
        <v>3.1711500000000004</v>
      </c>
      <c r="F42" s="1">
        <f t="shared" si="12"/>
        <v>15</v>
      </c>
      <c r="G42" s="1">
        <f t="shared" si="14"/>
        <v>13</v>
      </c>
      <c r="H42" s="1">
        <f t="shared" si="15"/>
        <v>15</v>
      </c>
      <c r="I42" s="3">
        <v>0.2</v>
      </c>
      <c r="J42" s="7">
        <f t="shared" si="16"/>
        <v>3</v>
      </c>
      <c r="K42" s="5">
        <v>3</v>
      </c>
    </row>
    <row r="43" spans="2:11" x14ac:dyDescent="0.25">
      <c r="B43" s="4" t="s">
        <v>6</v>
      </c>
      <c r="C43" s="1" t="s">
        <v>26</v>
      </c>
      <c r="D43" s="2">
        <f t="shared" si="11"/>
        <v>8.4564000000000021</v>
      </c>
      <c r="E43" s="2">
        <f t="shared" si="13"/>
        <v>2.8188000000000004</v>
      </c>
      <c r="F43" s="1">
        <f t="shared" si="12"/>
        <v>3</v>
      </c>
      <c r="G43" s="1">
        <f t="shared" si="14"/>
        <v>3</v>
      </c>
      <c r="H43" s="1">
        <f t="shared" si="15"/>
        <v>4</v>
      </c>
      <c r="I43" s="3">
        <v>0.23</v>
      </c>
      <c r="J43" s="7">
        <f t="shared" si="16"/>
        <v>1</v>
      </c>
      <c r="K43" s="5">
        <v>1</v>
      </c>
    </row>
    <row r="44" spans="2:11" x14ac:dyDescent="0.25">
      <c r="B44" s="4" t="s">
        <v>7</v>
      </c>
      <c r="C44" s="1" t="s">
        <v>26</v>
      </c>
      <c r="D44" s="2">
        <f t="shared" si="11"/>
        <v>135.65475000000001</v>
      </c>
      <c r="E44" s="2">
        <f t="shared" si="13"/>
        <v>3.8758500000000002</v>
      </c>
      <c r="F44" s="1">
        <f t="shared" si="12"/>
        <v>35</v>
      </c>
      <c r="G44" s="1">
        <f t="shared" si="14"/>
        <v>30</v>
      </c>
      <c r="H44" s="1">
        <f t="shared" si="15"/>
        <v>33</v>
      </c>
      <c r="I44" s="3">
        <v>0.21</v>
      </c>
      <c r="J44" s="7">
        <f t="shared" si="16"/>
        <v>7</v>
      </c>
      <c r="K44" s="5">
        <v>7</v>
      </c>
    </row>
    <row r="45" spans="2:11" x14ac:dyDescent="0.25">
      <c r="B45" s="4" t="s">
        <v>8</v>
      </c>
      <c r="C45" s="1" t="s">
        <v>26</v>
      </c>
      <c r="D45" s="2">
        <f t="shared" si="11"/>
        <v>81.040499999999994</v>
      </c>
      <c r="E45" s="2">
        <f t="shared" si="13"/>
        <v>3.5234999999999999</v>
      </c>
      <c r="F45" s="1">
        <f t="shared" si="12"/>
        <v>23</v>
      </c>
      <c r="G45" s="1">
        <f t="shared" si="14"/>
        <v>20</v>
      </c>
      <c r="H45" s="1">
        <f t="shared" si="15"/>
        <v>22</v>
      </c>
      <c r="I45" s="3">
        <v>0.22</v>
      </c>
      <c r="J45" s="7">
        <f t="shared" si="16"/>
        <v>5</v>
      </c>
      <c r="K45" s="5">
        <v>5</v>
      </c>
    </row>
    <row r="46" spans="2:11" x14ac:dyDescent="0.25">
      <c r="B46" s="4" t="s">
        <v>9</v>
      </c>
      <c r="C46" s="1" t="s">
        <v>26</v>
      </c>
      <c r="D46" s="2">
        <f t="shared" si="11"/>
        <v>164.8998</v>
      </c>
      <c r="E46" s="2">
        <f t="shared" si="13"/>
        <v>4.1224949999999998</v>
      </c>
      <c r="F46" s="1">
        <f t="shared" si="12"/>
        <v>40</v>
      </c>
      <c r="G46" s="1">
        <f t="shared" si="14"/>
        <v>34</v>
      </c>
      <c r="H46" s="1">
        <f t="shared" si="15"/>
        <v>38</v>
      </c>
      <c r="I46" s="3">
        <v>0.21</v>
      </c>
      <c r="J46" s="7">
        <f t="shared" si="16"/>
        <v>8</v>
      </c>
      <c r="K46" s="5">
        <v>8</v>
      </c>
    </row>
    <row r="47" spans="2:11" x14ac:dyDescent="0.25">
      <c r="B47" s="4" t="s">
        <v>10</v>
      </c>
      <c r="C47" s="1" t="s">
        <v>26</v>
      </c>
      <c r="D47" s="2">
        <f t="shared" si="11"/>
        <v>263.08800000000002</v>
      </c>
      <c r="E47" s="2">
        <f t="shared" si="13"/>
        <v>4.1107500000000003</v>
      </c>
      <c r="F47" s="1">
        <f t="shared" si="12"/>
        <v>64</v>
      </c>
      <c r="G47" s="1">
        <f t="shared" si="14"/>
        <v>55</v>
      </c>
      <c r="H47" s="1">
        <f t="shared" si="15"/>
        <v>60</v>
      </c>
      <c r="I47" s="3">
        <v>0.2</v>
      </c>
      <c r="J47" s="7">
        <f t="shared" si="16"/>
        <v>12</v>
      </c>
      <c r="K47" s="5">
        <v>12</v>
      </c>
    </row>
    <row r="48" spans="2:11" x14ac:dyDescent="0.25">
      <c r="B48" s="4" t="s">
        <v>11</v>
      </c>
      <c r="C48" s="1" t="s">
        <v>26</v>
      </c>
      <c r="D48" s="2">
        <f t="shared" si="11"/>
        <v>172.65150000000003</v>
      </c>
      <c r="E48" s="2">
        <f t="shared" si="13"/>
        <v>4.1107500000000003</v>
      </c>
      <c r="F48" s="1">
        <f t="shared" si="12"/>
        <v>42</v>
      </c>
      <c r="G48" s="1">
        <f t="shared" si="14"/>
        <v>36</v>
      </c>
      <c r="H48" s="1">
        <f t="shared" si="15"/>
        <v>40</v>
      </c>
      <c r="I48" s="3">
        <v>0.22</v>
      </c>
      <c r="J48" s="7">
        <f t="shared" si="16"/>
        <v>9</v>
      </c>
      <c r="K48" s="5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workbookViewId="0">
      <selection activeCell="C3" sqref="C3"/>
    </sheetView>
  </sheetViews>
  <sheetFormatPr defaultColWidth="11" defaultRowHeight="15.75" x14ac:dyDescent="0.25"/>
  <cols>
    <col min="2" max="2" width="15.125" customWidth="1"/>
    <col min="3" max="6" width="18.375" customWidth="1"/>
    <col min="7" max="7" width="17" customWidth="1"/>
    <col min="8" max="8" width="15.125" customWidth="1"/>
  </cols>
  <sheetData>
    <row r="2" spans="2:7" x14ac:dyDescent="0.25">
      <c r="B2" t="s">
        <v>28</v>
      </c>
    </row>
    <row r="3" spans="2:7" x14ac:dyDescent="0.25">
      <c r="B3" s="1" t="s">
        <v>12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27</v>
      </c>
    </row>
    <row r="4" spans="2:7" x14ac:dyDescent="0.25">
      <c r="B4" s="1" t="s">
        <v>0</v>
      </c>
      <c r="C4" s="1">
        <f>INT(0.92*D4)</f>
        <v>2</v>
      </c>
      <c r="D4" s="1">
        <f>INT(F4/E4)</f>
        <v>3</v>
      </c>
      <c r="E4" s="3">
        <v>0.30000000000000004</v>
      </c>
      <c r="F4" s="7">
        <f>INT(G4*1.05)</f>
        <v>1</v>
      </c>
      <c r="G4" s="1">
        <v>1</v>
      </c>
    </row>
    <row r="5" spans="2:7" x14ac:dyDescent="0.25">
      <c r="B5" s="1" t="s">
        <v>1</v>
      </c>
      <c r="C5" s="1">
        <f t="shared" ref="C5:C15" si="0">INT(0.92*D5)</f>
        <v>56</v>
      </c>
      <c r="D5" s="1">
        <f t="shared" ref="D5:D15" si="1">INT(F5/E5)</f>
        <v>61</v>
      </c>
      <c r="E5" s="3">
        <v>0.31</v>
      </c>
      <c r="F5" s="7">
        <f t="shared" ref="F5:F15" si="2">INT(G5*1.05)</f>
        <v>19</v>
      </c>
      <c r="G5" s="1">
        <v>19</v>
      </c>
    </row>
    <row r="6" spans="2:7" x14ac:dyDescent="0.25">
      <c r="B6" s="1" t="s">
        <v>2</v>
      </c>
      <c r="C6" s="1">
        <f t="shared" si="0"/>
        <v>67</v>
      </c>
      <c r="D6" s="1">
        <f t="shared" si="1"/>
        <v>73</v>
      </c>
      <c r="E6" s="3">
        <v>0.33999999999999997</v>
      </c>
      <c r="F6" s="7">
        <f t="shared" si="2"/>
        <v>25</v>
      </c>
      <c r="G6" s="1">
        <v>24</v>
      </c>
    </row>
    <row r="7" spans="2:7" x14ac:dyDescent="0.25">
      <c r="B7" s="1" t="s">
        <v>3</v>
      </c>
      <c r="C7" s="1">
        <f t="shared" si="0"/>
        <v>66</v>
      </c>
      <c r="D7" s="1">
        <f t="shared" si="1"/>
        <v>72</v>
      </c>
      <c r="E7" s="3">
        <v>0.33</v>
      </c>
      <c r="F7" s="7">
        <f t="shared" si="2"/>
        <v>24</v>
      </c>
      <c r="G7" s="1">
        <v>23</v>
      </c>
    </row>
    <row r="8" spans="2:7" x14ac:dyDescent="0.25">
      <c r="B8" s="1" t="s">
        <v>4</v>
      </c>
      <c r="C8" s="1">
        <f t="shared" si="0"/>
        <v>88</v>
      </c>
      <c r="D8" s="1">
        <f t="shared" si="1"/>
        <v>96</v>
      </c>
      <c r="E8" s="3">
        <v>0.32</v>
      </c>
      <c r="F8" s="7">
        <f t="shared" si="2"/>
        <v>31</v>
      </c>
      <c r="G8" s="1">
        <v>30</v>
      </c>
    </row>
    <row r="9" spans="2:7" x14ac:dyDescent="0.25">
      <c r="B9" s="1" t="s">
        <v>5</v>
      </c>
      <c r="C9" s="1">
        <f t="shared" si="0"/>
        <v>115</v>
      </c>
      <c r="D9" s="1">
        <f t="shared" si="1"/>
        <v>126</v>
      </c>
      <c r="E9" s="3">
        <v>0.30000000000000004</v>
      </c>
      <c r="F9" s="7">
        <f t="shared" si="2"/>
        <v>38</v>
      </c>
      <c r="G9" s="1">
        <v>37</v>
      </c>
    </row>
    <row r="10" spans="2:7" x14ac:dyDescent="0.25">
      <c r="B10" s="1" t="s">
        <v>6</v>
      </c>
      <c r="C10" s="1">
        <f t="shared" si="0"/>
        <v>33</v>
      </c>
      <c r="D10" s="1">
        <f t="shared" si="1"/>
        <v>36</v>
      </c>
      <c r="E10" s="3">
        <v>0.33</v>
      </c>
      <c r="F10" s="7">
        <f t="shared" si="2"/>
        <v>12</v>
      </c>
      <c r="G10" s="1">
        <v>12</v>
      </c>
    </row>
    <row r="11" spans="2:7" x14ac:dyDescent="0.25">
      <c r="B11" s="1" t="s">
        <v>7</v>
      </c>
      <c r="C11" s="1">
        <f t="shared" si="0"/>
        <v>189</v>
      </c>
      <c r="D11" s="1">
        <f t="shared" si="1"/>
        <v>206</v>
      </c>
      <c r="E11" s="3">
        <v>0.31</v>
      </c>
      <c r="F11" s="7">
        <f t="shared" si="2"/>
        <v>64</v>
      </c>
      <c r="G11" s="1">
        <v>61</v>
      </c>
    </row>
    <row r="12" spans="2:7" x14ac:dyDescent="0.25">
      <c r="B12" s="1" t="s">
        <v>8</v>
      </c>
      <c r="C12" s="1">
        <f t="shared" si="0"/>
        <v>203</v>
      </c>
      <c r="D12" s="1">
        <f t="shared" si="1"/>
        <v>221</v>
      </c>
      <c r="E12" s="3">
        <v>0.32</v>
      </c>
      <c r="F12" s="7">
        <f t="shared" si="2"/>
        <v>71</v>
      </c>
      <c r="G12" s="1">
        <v>68</v>
      </c>
    </row>
    <row r="13" spans="2:7" x14ac:dyDescent="0.25">
      <c r="B13" s="1" t="s">
        <v>9</v>
      </c>
      <c r="C13" s="1">
        <f t="shared" si="0"/>
        <v>228</v>
      </c>
      <c r="D13" s="1">
        <f t="shared" si="1"/>
        <v>248</v>
      </c>
      <c r="E13" s="3">
        <v>0.31</v>
      </c>
      <c r="F13" s="7">
        <f t="shared" si="2"/>
        <v>77</v>
      </c>
      <c r="G13" s="1">
        <v>74</v>
      </c>
    </row>
    <row r="14" spans="2:7" x14ac:dyDescent="0.25">
      <c r="B14" s="1" t="s">
        <v>10</v>
      </c>
      <c r="C14" s="1">
        <f t="shared" si="0"/>
        <v>159</v>
      </c>
      <c r="D14" s="1">
        <f t="shared" si="1"/>
        <v>173</v>
      </c>
      <c r="E14" s="3">
        <v>0.30000000000000004</v>
      </c>
      <c r="F14" s="7">
        <f t="shared" si="2"/>
        <v>52</v>
      </c>
      <c r="G14" s="1">
        <v>50</v>
      </c>
    </row>
    <row r="15" spans="2:7" x14ac:dyDescent="0.25">
      <c r="B15" s="1" t="s">
        <v>11</v>
      </c>
      <c r="C15" s="1">
        <f t="shared" si="0"/>
        <v>281</v>
      </c>
      <c r="D15" s="1">
        <f t="shared" si="1"/>
        <v>306</v>
      </c>
      <c r="E15" s="3">
        <v>0.32</v>
      </c>
      <c r="F15" s="7">
        <f t="shared" si="2"/>
        <v>98</v>
      </c>
      <c r="G15" s="1">
        <v>94</v>
      </c>
    </row>
    <row r="19" spans="2:7" x14ac:dyDescent="0.25">
      <c r="B19" t="s">
        <v>29</v>
      </c>
    </row>
    <row r="20" spans="2:7" x14ac:dyDescent="0.25">
      <c r="B20" s="1" t="s">
        <v>12</v>
      </c>
      <c r="C20" s="1" t="s">
        <v>16</v>
      </c>
      <c r="D20" s="1" t="s">
        <v>17</v>
      </c>
      <c r="E20" s="1" t="s">
        <v>18</v>
      </c>
      <c r="F20" s="1" t="s">
        <v>19</v>
      </c>
      <c r="G20" s="1" t="s">
        <v>27</v>
      </c>
    </row>
    <row r="21" spans="2:7" x14ac:dyDescent="0.25">
      <c r="B21" s="1" t="s">
        <v>0</v>
      </c>
      <c r="C21" s="1">
        <f>INT(0.92*D21)</f>
        <v>9</v>
      </c>
      <c r="D21" s="1">
        <f>INT(F21/E21)</f>
        <v>10</v>
      </c>
      <c r="E21" s="3">
        <v>0.2</v>
      </c>
      <c r="F21" s="7">
        <f>INT(G21*1.05)</f>
        <v>2</v>
      </c>
      <c r="G21" s="1">
        <v>2</v>
      </c>
    </row>
    <row r="22" spans="2:7" x14ac:dyDescent="0.25">
      <c r="B22" s="1" t="s">
        <v>1</v>
      </c>
      <c r="C22" s="1">
        <f t="shared" ref="C22:C32" si="3">INT(0.92*D22)</f>
        <v>652</v>
      </c>
      <c r="D22" s="1">
        <f t="shared" ref="D22:D32" si="4">INT(F22/E22)</f>
        <v>709</v>
      </c>
      <c r="E22" s="3">
        <v>0.21</v>
      </c>
      <c r="F22" s="7">
        <f t="shared" ref="F22:F32" si="5">INT(G22*1.05)</f>
        <v>149</v>
      </c>
      <c r="G22" s="1">
        <v>142</v>
      </c>
    </row>
    <row r="23" spans="2:7" x14ac:dyDescent="0.25">
      <c r="B23" s="1" t="s">
        <v>2</v>
      </c>
      <c r="C23" s="1">
        <f t="shared" si="3"/>
        <v>1118</v>
      </c>
      <c r="D23" s="1">
        <f t="shared" si="4"/>
        <v>1216</v>
      </c>
      <c r="E23" s="3">
        <v>0.24</v>
      </c>
      <c r="F23" s="7">
        <f t="shared" si="5"/>
        <v>292</v>
      </c>
      <c r="G23" s="1">
        <v>279</v>
      </c>
    </row>
    <row r="24" spans="2:7" x14ac:dyDescent="0.25">
      <c r="B24" s="1" t="s">
        <v>3</v>
      </c>
      <c r="C24" s="1">
        <f t="shared" si="3"/>
        <v>903</v>
      </c>
      <c r="D24" s="1">
        <f t="shared" si="4"/>
        <v>982</v>
      </c>
      <c r="E24" s="3">
        <v>0.23</v>
      </c>
      <c r="F24" s="7">
        <f t="shared" si="5"/>
        <v>226</v>
      </c>
      <c r="G24" s="1">
        <v>216</v>
      </c>
    </row>
    <row r="25" spans="2:7" x14ac:dyDescent="0.25">
      <c r="B25" s="1" t="s">
        <v>4</v>
      </c>
      <c r="C25" s="1">
        <f t="shared" si="3"/>
        <v>1183</v>
      </c>
      <c r="D25" s="1">
        <f t="shared" si="4"/>
        <v>1286</v>
      </c>
      <c r="E25" s="3">
        <v>0.22</v>
      </c>
      <c r="F25" s="7">
        <f t="shared" si="5"/>
        <v>283</v>
      </c>
      <c r="G25" s="1">
        <v>270</v>
      </c>
    </row>
    <row r="26" spans="2:7" x14ac:dyDescent="0.25">
      <c r="B26" s="1" t="s">
        <v>5</v>
      </c>
      <c r="C26" s="1">
        <f t="shared" si="3"/>
        <v>1587</v>
      </c>
      <c r="D26" s="1">
        <f t="shared" si="4"/>
        <v>1725</v>
      </c>
      <c r="E26" s="3">
        <v>0.2</v>
      </c>
      <c r="F26" s="7">
        <f t="shared" si="5"/>
        <v>345</v>
      </c>
      <c r="G26" s="1">
        <v>329</v>
      </c>
    </row>
    <row r="27" spans="2:7" x14ac:dyDescent="0.25">
      <c r="B27" s="1" t="s">
        <v>6</v>
      </c>
      <c r="C27" s="1">
        <f t="shared" si="3"/>
        <v>615</v>
      </c>
      <c r="D27" s="1">
        <f t="shared" si="4"/>
        <v>669</v>
      </c>
      <c r="E27" s="3">
        <v>0.23</v>
      </c>
      <c r="F27" s="7">
        <f t="shared" si="5"/>
        <v>154</v>
      </c>
      <c r="G27" s="1">
        <v>147</v>
      </c>
    </row>
    <row r="28" spans="2:7" x14ac:dyDescent="0.25">
      <c r="B28" s="1" t="s">
        <v>7</v>
      </c>
      <c r="C28" s="1">
        <f t="shared" si="3"/>
        <v>4100</v>
      </c>
      <c r="D28" s="1">
        <f t="shared" si="4"/>
        <v>4457</v>
      </c>
      <c r="E28" s="3">
        <v>0.21</v>
      </c>
      <c r="F28" s="7">
        <f t="shared" si="5"/>
        <v>936</v>
      </c>
      <c r="G28" s="1">
        <v>892</v>
      </c>
    </row>
    <row r="29" spans="2:7" x14ac:dyDescent="0.25">
      <c r="B29" s="1" t="s">
        <v>8</v>
      </c>
      <c r="C29" s="1">
        <f t="shared" si="3"/>
        <v>3182</v>
      </c>
      <c r="D29" s="1">
        <f t="shared" si="4"/>
        <v>3459</v>
      </c>
      <c r="E29" s="3">
        <v>0.22</v>
      </c>
      <c r="F29" s="7">
        <f t="shared" si="5"/>
        <v>761</v>
      </c>
      <c r="G29" s="1">
        <v>725</v>
      </c>
    </row>
    <row r="30" spans="2:7" x14ac:dyDescent="0.25">
      <c r="B30" s="1" t="s">
        <v>9</v>
      </c>
      <c r="C30" s="1">
        <f t="shared" si="3"/>
        <v>3740</v>
      </c>
      <c r="D30" s="1">
        <f t="shared" si="4"/>
        <v>4066</v>
      </c>
      <c r="E30" s="3">
        <v>0.21</v>
      </c>
      <c r="F30" s="7">
        <f t="shared" si="5"/>
        <v>854</v>
      </c>
      <c r="G30" s="1">
        <v>814</v>
      </c>
    </row>
    <row r="31" spans="2:7" x14ac:dyDescent="0.25">
      <c r="B31" s="1" t="s">
        <v>10</v>
      </c>
      <c r="C31" s="1">
        <f t="shared" si="3"/>
        <v>4820</v>
      </c>
      <c r="D31" s="1">
        <f t="shared" si="4"/>
        <v>5240</v>
      </c>
      <c r="E31" s="3">
        <v>0.2</v>
      </c>
      <c r="F31" s="7">
        <f t="shared" si="5"/>
        <v>1048</v>
      </c>
      <c r="G31" s="1">
        <v>999</v>
      </c>
    </row>
    <row r="32" spans="2:7" x14ac:dyDescent="0.25">
      <c r="B32" s="1" t="s">
        <v>11</v>
      </c>
      <c r="C32" s="1">
        <f t="shared" si="3"/>
        <v>4051</v>
      </c>
      <c r="D32" s="1">
        <f t="shared" si="4"/>
        <v>4404</v>
      </c>
      <c r="E32" s="3">
        <v>0.22</v>
      </c>
      <c r="F32" s="7">
        <f t="shared" si="5"/>
        <v>969</v>
      </c>
      <c r="G32" s="1">
        <v>923</v>
      </c>
    </row>
    <row r="34" spans="1:8" x14ac:dyDescent="0.25">
      <c r="A34" s="8"/>
      <c r="B34" s="8"/>
      <c r="C34" s="8"/>
      <c r="D34" s="8"/>
      <c r="E34" s="8"/>
      <c r="F34" s="8"/>
      <c r="G34" s="8"/>
      <c r="H34" s="8"/>
    </row>
    <row r="35" spans="1:8" x14ac:dyDescent="0.25">
      <c r="A35" s="8"/>
      <c r="B35" s="6"/>
      <c r="C35" s="8"/>
      <c r="D35" s="8"/>
      <c r="E35" s="8"/>
      <c r="F35" s="8"/>
      <c r="G35" s="8"/>
      <c r="H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9"/>
      <c r="C37" s="8"/>
      <c r="D37" s="8"/>
      <c r="E37" s="10"/>
      <c r="F37" s="11"/>
      <c r="G37" s="8"/>
      <c r="H37" s="8"/>
    </row>
    <row r="38" spans="1:8" x14ac:dyDescent="0.25">
      <c r="A38" s="8"/>
      <c r="B38" s="9"/>
      <c r="C38" s="8"/>
      <c r="D38" s="8"/>
      <c r="E38" s="10"/>
      <c r="F38" s="11"/>
      <c r="G38" s="12"/>
      <c r="H38" s="8"/>
    </row>
    <row r="39" spans="1:8" x14ac:dyDescent="0.25">
      <c r="A39" s="8"/>
      <c r="B39" s="9"/>
      <c r="C39" s="8"/>
      <c r="D39" s="8"/>
      <c r="E39" s="10"/>
      <c r="F39" s="11"/>
      <c r="G39" s="12"/>
      <c r="H39" s="8"/>
    </row>
    <row r="40" spans="1:8" x14ac:dyDescent="0.25">
      <c r="A40" s="8"/>
      <c r="B40" s="9"/>
      <c r="C40" s="8"/>
      <c r="D40" s="8"/>
      <c r="E40" s="10"/>
      <c r="F40" s="11"/>
      <c r="G40" s="12"/>
      <c r="H40" s="8"/>
    </row>
    <row r="41" spans="1:8" x14ac:dyDescent="0.25">
      <c r="A41" s="8"/>
      <c r="B41" s="9"/>
      <c r="C41" s="8"/>
      <c r="D41" s="8"/>
      <c r="E41" s="10"/>
      <c r="F41" s="11"/>
      <c r="G41" s="12"/>
      <c r="H41" s="8"/>
    </row>
    <row r="42" spans="1:8" x14ac:dyDescent="0.25">
      <c r="A42" s="8"/>
      <c r="B42" s="9"/>
      <c r="C42" s="8"/>
      <c r="D42" s="8"/>
      <c r="E42" s="10"/>
      <c r="F42" s="11"/>
      <c r="G42" s="12"/>
      <c r="H42" s="8"/>
    </row>
    <row r="43" spans="1:8" x14ac:dyDescent="0.25">
      <c r="A43" s="8"/>
      <c r="B43" s="9"/>
      <c r="C43" s="8"/>
      <c r="D43" s="8"/>
      <c r="E43" s="10"/>
      <c r="F43" s="11"/>
      <c r="G43" s="12"/>
      <c r="H43" s="8"/>
    </row>
    <row r="44" spans="1:8" x14ac:dyDescent="0.25">
      <c r="A44" s="8"/>
      <c r="B44" s="9"/>
      <c r="C44" s="8"/>
      <c r="D44" s="8"/>
      <c r="E44" s="10"/>
      <c r="F44" s="11"/>
      <c r="G44" s="12"/>
      <c r="H44" s="8"/>
    </row>
    <row r="45" spans="1:8" x14ac:dyDescent="0.25">
      <c r="A45" s="8"/>
      <c r="B45" s="9"/>
      <c r="C45" s="8"/>
      <c r="D45" s="8"/>
      <c r="E45" s="10"/>
      <c r="F45" s="11"/>
      <c r="G45" s="12"/>
      <c r="H45" s="8"/>
    </row>
    <row r="46" spans="1:8" x14ac:dyDescent="0.25">
      <c r="A46" s="8"/>
      <c r="B46" s="9"/>
      <c r="C46" s="8"/>
      <c r="D46" s="8"/>
      <c r="E46" s="10"/>
      <c r="F46" s="11"/>
      <c r="G46" s="12"/>
      <c r="H46" s="8"/>
    </row>
    <row r="47" spans="1:8" x14ac:dyDescent="0.25">
      <c r="A47" s="8"/>
      <c r="B47" s="9"/>
      <c r="C47" s="8"/>
      <c r="D47" s="8"/>
      <c r="E47" s="10"/>
      <c r="F47" s="11"/>
      <c r="G47" s="12"/>
      <c r="H47" s="8"/>
    </row>
    <row r="48" spans="1:8" x14ac:dyDescent="0.25">
      <c r="A48" s="8"/>
      <c r="B48" s="9"/>
      <c r="C48" s="8"/>
      <c r="D48" s="8"/>
      <c r="E48" s="10"/>
      <c r="F48" s="11"/>
      <c r="G48" s="12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A C A g A j Z B G V H z h J 7 O m A A A A 9 w A A A B I A A A B D b 2 5 m a W c v U G F j a 2 F n Z S 5 4 b W y F j 9 E K g j A Y h V 9 F d u 8 2 Z 0 T I 7 4 S 6 T Y i C 6 H b M p S O d 4 m b z 3 b r o k X q F h L K 6 6 / I c v g P f e d z u k I 1 N H V x V b 3 V r U h R h i g J l Z F t o U 6 Z o c O d w h T I O O y E v o l T B B B u b j F a n q H K u S w j x 3 m M f 4 7 Y v C a M 0 I q d 8 e 5 C V a k S o j X X C S I U + q + L / C n E 4 v m Q 4 w x G l e L l g F M d A 5 h Z y b b 4 E m 4 Q x B f J T w m a o 3 d A r 3 r l w v Q c y R y D v E / w J U E s D B B Q A A A g I A I 2 Q R l R M E i 7 Y D g I A A F I E A A A T A A A A R m 9 y b X V s Y X M v U 2 V j d G l v b j E u b X 1 T T Y v b M B C 9 B / Y / C P e S g I l Z K L 0 s e y j Z l i 7 9 h K T 0 E I I Z W x N b R J Z c j e z G X f J 7 + k P 2 j 3 U U b 5 J 2 7 f Z k + c 0 b + c 1 7 Y 8 L c K 2 v E s n 9 e 3 1 x N r i Z U g k M p l i W i v x a 3 Q q O f C P H Z q Q I r f n 2 z z 1 H P v 1 m 3 y 6 z d T d 8 q j f O F N R 6 N p 2 m U f C V 0 l G z R G T A S d k 0 L G T h I 7 m z e V I G S S J C W U j C g O 1 K U g P v e q N a m P Y z k G 2 m T C t w O v T J F u m 2 M Q S 1 y W 3 f z v a Z 9 N I u F a b S O h X c N z m J W 9 g l a V c B x j t s n m Q / r e 3 8 U G / V T R L F 4 r 4 w 8 A 9 H m s L 4 D D 5 v Q / y J a Q I a P v 0 C X l k T t b G V b x W I i p q 8 g 4 / G + B M z j O w T J w 0 0 v H 4 z F + q n 2 W u t l D h o c c V e Q t p n 1 d 6 9 U b Y V E n k A 3 B g R o j 4 5 H v V y + c m B o a 1 2 1 Y E Z l V l 2 N N P 2 n p l g 8 P E Q 9 M 0 x 1 b / y r l / P Q c + B K 9 P H k m / j A W o W S T P F c F B 7 3 / s j Y K k c + z T k v y D 2 b 7 v F E C e c j R X N w w f o a C k x H r r B s s T I D m F B r d G M N J E f h J W g k 4 b B 2 S L w Z b G i L A 9 I P a w Y q v a p 6 p V l D y i B R S l i E 5 R p 0 a 3 Y h D d B 4 J c O S o 7 S N S 9 n h L S / y g F Y C s V l V D a Y 7 1 f h 4 L h X + Y s Q J h 5 Y D Z u f I 2 3 z 3 v H h W P C p K Y q 7 D v x f k y I b z y X l H t S 1 S U j / x + V V n c s V h l r p L H b Z o G h x u x Z G Q d g g u / S v + Q f J / E M d 8 P x x m E 2 X + u 9 U 3 v w F Q S w M E F A A A C A g A j Z B G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N k E Z U f O E n s 6 Y A A A D 3 A A A A E g A A A A A A A A A A A A A A A A A A A A A A Q 2 9 u Z m l n L 1 B h Y 2 t h Z 2 U u e G 1 s U E s B A h Q D F A A A C A g A j Z B G V E w S L t g O A g A A U g Q A A B M A A A A A A A A A A A A A A A A A 1 g A A A E Z v c m 1 1 b G F z L 1 N l Y 3 R p b 2 4 x L m 1 Q S w E C F A M U A A A I C A C N k E Z U D 8 r p q 6 Q A A A D p A A A A E w A A A A A A A A A A A A A A A A A V A w A A W 0 N v b n R l b n R f V H l w Z X N d L n h t b F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F Q A A A A A A A P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1 Q w M D o w M z o 1 N C 4 4 O D c 5 N j Y w W i I g L z 4 8 R W 5 0 c n k g V H l w Z T 0 i R m l s b E N v b H V t b l R 5 c G V z I i B W Y W x 1 Z T 0 i c 0 F 3 W U p C Z 1 l H Q m d Z S E J n W U d B Q U F B Q m d B R E N R a z 0 i I C 8 + P E V u d H J 5 I F R 5 c G U 9 I k Z p b G x D b 2 x 1 b W 5 O Y W 1 l c y I g V m F s d W U 9 I n N b J n F 1 b 3 Q 7 Q 2 9 s d W 1 u M S Z x d W 9 0 O y w m c X V v d D t N Y X J r Z X R p b m c g T G V h Z C B p Z C Z x d W 9 0 O y w m c X V v d D t m a X J z d F 9 j b 2 5 0 Y W N 0 X 2 R h d G U m c X V v d D s s J n F 1 b 3 Q 7 b G F u Z G l u Z 1 9 w Y W d l X 2 l k J n F 1 b 3 Q 7 L C Z x d W 9 0 O 2 9 y a W d p b i Z x d W 9 0 O y w m c X V v d D t z Z W x s Z X J f a W Q m c X V v d D s s J n F 1 b 3 Q 7 c 2 R y X 2 l k J n F 1 b 3 Q 7 L C Z x d W 9 0 O 1 N h b G V z I H J l c H J l c 2 V u d G F 0 a X Z l J n F 1 b 3 Q 7 L C Z x d W 9 0 O 3 d v b l 9 k Y X R l J n F 1 b 3 Q 7 L C Z x d W 9 0 O 2 J 1 c 2 l u Z X N z X 3 N l Z 2 1 l b n Q m c X V v d D s s J n F 1 b 3 Q 7 b G V h Z F 9 0 e X B l J n F 1 b 3 Q 7 L C Z x d W 9 0 O 2 x l Y W R f Y m V o Y X Z p b 3 V y X 3 B y b 2 Z p b G U m c X V v d D s s J n F 1 b 3 Q 7 a G F z X 2 N v b X B h b n k m c X V v d D s s J n F 1 b 3 Q 7 a G F z X 2 d 0 a W 4 m c X V v d D s s J n F 1 b 3 Q 7 Y X Z l c m F n Z V 9 z d G 9 j a y Z x d W 9 0 O y w m c X V v d D t i d X N p b m V z c 1 9 0 e X B l J n F 1 b 3 Q 7 L C Z x d W 9 0 O 2 R l Y 2 x h c m V k X 3 B y b 2 R 1 Y 3 R f Y 2 F 0 Y W x v Z 1 9 z a X p l J n F 1 b 3 Q 7 L C Z x d W 9 0 O 2 R l Y 2 x h c m V k X 2 1 v b n R o b H l f c m V 2 Z W 5 1 Z S Z x d W 9 0 O y w m c X V v d D t t b 2 5 0 a F 9 5 Z W F y X 2 Z p c n N 0 X 2 N v b n R h Y 3 Q m c X V v d D s s J n F 1 b 3 Q 7 b W 9 u d G h f e W V h c l 9 3 b 2 5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T W F y a 2 V 0 a W 5 n I E x l Y W Q g a W Q s M X 0 m c X V v d D s s J n F 1 b 3 Q 7 U 2 V j d G l v b j E v U 2 h l Z X Q x L 0 F 1 d G 9 S Z W 1 v d m V k Q 2 9 s d W 1 u c z E u e 2 Z p c n N 0 X 2 N v b n R h Y 3 R f Z G F 0 Z S w y f S Z x d W 9 0 O y w m c X V v d D t T Z W N 0 a W 9 u M S 9 T a G V l d D E v Q X V 0 b 1 J l b W 9 2 Z W R D b 2 x 1 b W 5 z M S 5 7 b G F u Z G l u Z 1 9 w Y W d l X 2 l k L D N 9 J n F 1 b 3 Q 7 L C Z x d W 9 0 O 1 N l Y 3 R p b 2 4 x L 1 N o Z W V 0 M S 9 B d X R v U m V t b 3 Z l Z E N v b H V t b n M x L n t v c m l n a W 4 s N H 0 m c X V v d D s s J n F 1 b 3 Q 7 U 2 V j d G l v b j E v U 2 h l Z X Q x L 0 F 1 d G 9 S Z W 1 v d m V k Q 2 9 s d W 1 u c z E u e 3 N l b G x l c l 9 p Z C w 1 f S Z x d W 9 0 O y w m c X V v d D t T Z W N 0 a W 9 u M S 9 T a G V l d D E v Q X V 0 b 1 J l b W 9 2 Z W R D b 2 x 1 b W 5 z M S 5 7 c 2 R y X 2 l k L D Z 9 J n F 1 b 3 Q 7 L C Z x d W 9 0 O 1 N l Y 3 R p b 2 4 x L 1 N o Z W V 0 M S 9 B d X R v U m V t b 3 Z l Z E N v b H V t b n M x L n t T Y W x l c y B y Z X B y Z X N l b n R h d G l 2 Z S w 3 f S Z x d W 9 0 O y w m c X V v d D t T Z W N 0 a W 9 u M S 9 T a G V l d D E v Q X V 0 b 1 J l b W 9 2 Z W R D b 2 x 1 b W 5 z M S 5 7 d 2 9 u X 2 R h d G U s O H 0 m c X V v d D s s J n F 1 b 3 Q 7 U 2 V j d G l v b j E v U 2 h l Z X Q x L 0 F 1 d G 9 S Z W 1 v d m V k Q 2 9 s d W 1 u c z E u e 2 J 1 c 2 l u Z X N z X 3 N l Z 2 1 l b n Q s O X 0 m c X V v d D s s J n F 1 b 3 Q 7 U 2 V j d G l v b j E v U 2 h l Z X Q x L 0 F 1 d G 9 S Z W 1 v d m V k Q 2 9 s d W 1 u c z E u e 2 x l Y W R f d H l w Z S w x M H 0 m c X V v d D s s J n F 1 b 3 Q 7 U 2 V j d G l v b j E v U 2 h l Z X Q x L 0 F 1 d G 9 S Z W 1 v d m V k Q 2 9 s d W 1 u c z E u e 2 x l Y W R f Y m V o Y X Z p b 3 V y X 3 B y b 2 Z p b G U s M T F 9 J n F 1 b 3 Q 7 L C Z x d W 9 0 O 1 N l Y 3 R p b 2 4 x L 1 N o Z W V 0 M S 9 B d X R v U m V t b 3 Z l Z E N v b H V t b n M x L n t o Y X N f Y 2 9 t c G F u e S w x M n 0 m c X V v d D s s J n F 1 b 3 Q 7 U 2 V j d G l v b j E v U 2 h l Z X Q x L 0 F 1 d G 9 S Z W 1 v d m V k Q 2 9 s d W 1 u c z E u e 2 h h c 1 9 n d G l u L D E z f S Z x d W 9 0 O y w m c X V v d D t T Z W N 0 a W 9 u M S 9 T a G V l d D E v Q X V 0 b 1 J l b W 9 2 Z W R D b 2 x 1 b W 5 z M S 5 7 Y X Z l c m F n Z V 9 z d G 9 j a y w x N H 0 m c X V v d D s s J n F 1 b 3 Q 7 U 2 V j d G l v b j E v U 2 h l Z X Q x L 0 F 1 d G 9 S Z W 1 v d m V k Q 2 9 s d W 1 u c z E u e 2 J 1 c 2 l u Z X N z X 3 R 5 c G U s M T V 9 J n F 1 b 3 Q 7 L C Z x d W 9 0 O 1 N l Y 3 R p b 2 4 x L 1 N o Z W V 0 M S 9 B d X R v U m V t b 3 Z l Z E N v b H V t b n M x L n t k Z W N s Y X J l Z F 9 w c m 9 k d W N 0 X 2 N h d G F s b 2 d f c 2 l 6 Z S w x N n 0 m c X V v d D s s J n F 1 b 3 Q 7 U 2 V j d G l v b j E v U 2 h l Z X Q x L 0 F 1 d G 9 S Z W 1 v d m V k Q 2 9 s d W 1 u c z E u e 2 R l Y 2 x h c m V k X 2 1 v b n R o b H l f c m V 2 Z W 5 1 Z S w x N 3 0 m c X V v d D s s J n F 1 b 3 Q 7 U 2 V j d G l v b j E v U 2 h l Z X Q x L 0 F 1 d G 9 S Z W 1 v d m V k Q 2 9 s d W 1 u c z E u e 2 1 v b n R o X 3 l l Y X J f Z m l y c 3 R f Y 2 9 u d G F j d C w x O H 0 m c X V v d D s s J n F 1 b 3 Q 7 U 2 V j d G l v b j E v U 2 h l Z X Q x L 0 F 1 d G 9 S Z W 1 v d m V k Q 2 9 s d W 1 u c z E u e 2 1 v b n R o X 3 l l Y X J f d 2 9 u X 2 R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T W F y a 2 V 0 a W 5 n I E x l Y W Q g a W Q s M X 0 m c X V v d D s s J n F 1 b 3 Q 7 U 2 V j d G l v b j E v U 2 h l Z X Q x L 0 F 1 d G 9 S Z W 1 v d m V k Q 2 9 s d W 1 u c z E u e 2 Z p c n N 0 X 2 N v b n R h Y 3 R f Z G F 0 Z S w y f S Z x d W 9 0 O y w m c X V v d D t T Z W N 0 a W 9 u M S 9 T a G V l d D E v Q X V 0 b 1 J l b W 9 2 Z W R D b 2 x 1 b W 5 z M S 5 7 b G F u Z G l u Z 1 9 w Y W d l X 2 l k L D N 9 J n F 1 b 3 Q 7 L C Z x d W 9 0 O 1 N l Y 3 R p b 2 4 x L 1 N o Z W V 0 M S 9 B d X R v U m V t b 3 Z l Z E N v b H V t b n M x L n t v c m l n a W 4 s N H 0 m c X V v d D s s J n F 1 b 3 Q 7 U 2 V j d G l v b j E v U 2 h l Z X Q x L 0 F 1 d G 9 S Z W 1 v d m V k Q 2 9 s d W 1 u c z E u e 3 N l b G x l c l 9 p Z C w 1 f S Z x d W 9 0 O y w m c X V v d D t T Z W N 0 a W 9 u M S 9 T a G V l d D E v Q X V 0 b 1 J l b W 9 2 Z W R D b 2 x 1 b W 5 z M S 5 7 c 2 R y X 2 l k L D Z 9 J n F 1 b 3 Q 7 L C Z x d W 9 0 O 1 N l Y 3 R p b 2 4 x L 1 N o Z W V 0 M S 9 B d X R v U m V t b 3 Z l Z E N v b H V t b n M x L n t T Y W x l c y B y Z X B y Z X N l b n R h d G l 2 Z S w 3 f S Z x d W 9 0 O y w m c X V v d D t T Z W N 0 a W 9 u M S 9 T a G V l d D E v Q X V 0 b 1 J l b W 9 2 Z W R D b 2 x 1 b W 5 z M S 5 7 d 2 9 u X 2 R h d G U s O H 0 m c X V v d D s s J n F 1 b 3 Q 7 U 2 V j d G l v b j E v U 2 h l Z X Q x L 0 F 1 d G 9 S Z W 1 v d m V k Q 2 9 s d W 1 u c z E u e 2 J 1 c 2 l u Z X N z X 3 N l Z 2 1 l b n Q s O X 0 m c X V v d D s s J n F 1 b 3 Q 7 U 2 V j d G l v b j E v U 2 h l Z X Q x L 0 F 1 d G 9 S Z W 1 v d m V k Q 2 9 s d W 1 u c z E u e 2 x l Y W R f d H l w Z S w x M H 0 m c X V v d D s s J n F 1 b 3 Q 7 U 2 V j d G l v b j E v U 2 h l Z X Q x L 0 F 1 d G 9 S Z W 1 v d m V k Q 2 9 s d W 1 u c z E u e 2 x l Y W R f Y m V o Y X Z p b 3 V y X 3 B y b 2 Z p b G U s M T F 9 J n F 1 b 3 Q 7 L C Z x d W 9 0 O 1 N l Y 3 R p b 2 4 x L 1 N o Z W V 0 M S 9 B d X R v U m V t b 3 Z l Z E N v b H V t b n M x L n t o Y X N f Y 2 9 t c G F u e S w x M n 0 m c X V v d D s s J n F 1 b 3 Q 7 U 2 V j d G l v b j E v U 2 h l Z X Q x L 0 F 1 d G 9 S Z W 1 v d m V k Q 2 9 s d W 1 u c z E u e 2 h h c 1 9 n d G l u L D E z f S Z x d W 9 0 O y w m c X V v d D t T Z W N 0 a W 9 u M S 9 T a G V l d D E v Q X V 0 b 1 J l b W 9 2 Z W R D b 2 x 1 b W 5 z M S 5 7 Y X Z l c m F n Z V 9 z d G 9 j a y w x N H 0 m c X V v d D s s J n F 1 b 3 Q 7 U 2 V j d G l v b j E v U 2 h l Z X Q x L 0 F 1 d G 9 S Z W 1 v d m V k Q 2 9 s d W 1 u c z E u e 2 J 1 c 2 l u Z X N z X 3 R 5 c G U s M T V 9 J n F 1 b 3 Q 7 L C Z x d W 9 0 O 1 N l Y 3 R p b 2 4 x L 1 N o Z W V 0 M S 9 B d X R v U m V t b 3 Z l Z E N v b H V t b n M x L n t k Z W N s Y X J l Z F 9 w c m 9 k d W N 0 X 2 N h d G F s b 2 d f c 2 l 6 Z S w x N n 0 m c X V v d D s s J n F 1 b 3 Q 7 U 2 V j d G l v b j E v U 2 h l Z X Q x L 0 F 1 d G 9 S Z W 1 v d m V k Q 2 9 s d W 1 u c z E u e 2 R l Y 2 x h c m V k X 2 1 v b n R o b H l f c m V 2 Z W 5 1 Z S w x N 3 0 m c X V v d D s s J n F 1 b 3 Q 7 U 2 V j d G l v b j E v U 2 h l Z X Q x L 0 F 1 d G 9 S Z W 1 v d m V k Q 2 9 s d W 1 u c z E u e 2 1 v b n R o X 3 l l Y X J f Z m l y c 3 R f Y 2 9 u d G F j d C w x O H 0 m c X V v d D s s J n F 1 b 3 Q 7 U 2 V j d G l v b j E v U 2 h l Z X Q x L 0 F 1 d G 9 S Z W 1 v d m V k Q 2 9 s d W 1 u c z E u e 2 1 v b n R o X 3 l l Y X J f d 2 9 u X 2 R h d G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F i Z S V D M y V B N 2 F s a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Z G U l M j B j b 2 x 1 b m E l M j B h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Q Q V N S V k M r Z z A N B g k q h k i G 9 w 0 B A Q E F A A S C A g A u D Y k C o Q 6 p l I 1 q e P g V s 6 b O 0 z 5 c Y D z j 7 h T 2 s e Y H 0 A G + 8 X Q g B j R J J e B v E D R + p 8 x M T l Y L 1 v 2 I 8 x A A Q B 4 A r K F q f v X 6 I W x K r l o Y P a G 1 w q J k + U e Y V y l Q c v 5 x J J j N E N u H R T / S 8 Y j u 7 1 n l F U 1 y F c H G Z j a w t j c m g b 2 D q M t U 9 z j e x J J v W 3 y x P o J 9 Z S g s C J a d L E d o U F W M n d t L z m 6 L J b 8 r f w j W L N p d 6 3 q y i W N S B Y H t O a y G z + Q 4 6 B i K S W H 9 A i I S W 5 h 6 M l 2 o 4 q e F K v q 4 9 h a i H A d a b P R 4 k d h u N S R u t W u I H 3 t M q d 4 y n m N 6 A s o / y K u N Z E N e 3 p 5 z M n j P H H p Q 5 i S 4 w b j O 9 H O G Q f t l i K 1 k 4 M M u D 1 l L P k d 3 x b + H g 6 o P w a Q u H 2 h Z J W g N o j 6 g N + J 0 M P A p j 4 F R a f F / x q H s + L o f c V J H 0 J 7 v g 9 S x W V 1 j C t 4 u C p Y S z 1 f p 1 9 0 L N J E 8 j x 2 i G t B 6 w c 4 R Q G 5 a F a m c 2 A M Z U b m o j 7 M y C 6 f O 4 x R W m c U C z e D 8 J F T 0 D x u 7 m v j I d L d g A S L j c M 3 X P k V a G c 8 1 F u 4 0 D L 3 o + G U 8 K i w V g T 6 x X H U v F y C b Y p Q l W M 3 F r j o x W b Z H / j V H L + 6 X r r C 2 I V 8 l r Z T d F V 1 E W 3 f D p C + Q f X U G J a k Q N n y O 0 E i 4 D r V 0 H Z 4 v n y h s s d l p 8 g Z e / I t j O g P p F 4 y o h F + H U b F o N m U B m L z i 8 N P U 0 7 d U 0 K r m n 2 x I v D 1 r y M i V 6 X x R j D B 8 B g k q h k i G 9 w 0 B B w E w H Q Y J Y I Z I A W U D B A E q B B C 2 S D k t A I k B e q k W Q R P A Z v Q f g F C B Y y p + w b Z S m f p M U u Y I t 6 5 W X o x 6 S N g C 9 c 9 E 9 y u J z 7 Z b K n q L b H D D N R P g P S r p G W d 9 o r P 9 O L T 7 p 3 n P h e r K Y i M w p H V A x t M M S D J T S W j K 3 u N e C e A u + w = = < / D a t a M a s h u p > 
</file>

<file path=customXml/itemProps1.xml><?xml version="1.0" encoding="utf-8"?>
<ds:datastoreItem xmlns:ds="http://schemas.openxmlformats.org/officeDocument/2006/customXml" ds:itemID="{09FD7F25-A0D2-6144-8B8D-902801B5C1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Source- Trafego pago </vt:lpstr>
      <vt:lpstr>Source- Trafego organico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Kuvabara</dc:creator>
  <cp:lastModifiedBy>Germano</cp:lastModifiedBy>
  <dcterms:created xsi:type="dcterms:W3CDTF">2022-02-02T22:14:41Z</dcterms:created>
  <dcterms:modified xsi:type="dcterms:W3CDTF">2022-10-02T18:22:11Z</dcterms:modified>
</cp:coreProperties>
</file>