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German\Desktop\"/>
    </mc:Choice>
  </mc:AlternateContent>
  <xr:revisionPtr revIDLastSave="0" documentId="13_ncr:1_{B1AA3F37-83E4-4D46-B636-14748E1067BA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Fechas del Experimento" sheetId="6" r:id="rId1"/>
    <sheet name="Prom. En búsqueda de la meseta" sheetId="2" r:id="rId2"/>
    <sheet name="Semill búsqueda de la meseta" sheetId="18" r:id="rId3"/>
    <sheet name="Ganancia por Iteración" sheetId="20" r:id="rId4"/>
    <sheet name="Cuadro scores sem y prom" sheetId="17" r:id="rId5"/>
    <sheet name="BO Base Sem 1" sheetId="4" r:id="rId6"/>
  </sheets>
  <definedNames>
    <definedName name="_xlnm._FilterDatabase" localSheetId="5" hidden="1">'BO Base Sem 1'!$A$1:$AI$67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" i="17" l="1"/>
  <c r="E12" i="17"/>
  <c r="E13" i="17"/>
  <c r="E14" i="17"/>
  <c r="E15" i="17"/>
  <c r="B29" i="17"/>
  <c r="B30" i="17"/>
  <c r="B31" i="17"/>
  <c r="B32" i="17"/>
  <c r="B33" i="17"/>
  <c r="B34" i="17"/>
  <c r="F6" i="17"/>
  <c r="F7" i="17"/>
  <c r="F8" i="17"/>
  <c r="F9" i="17"/>
  <c r="F10" i="17"/>
  <c r="F11" i="17"/>
  <c r="F12" i="17"/>
  <c r="F13" i="17"/>
  <c r="F14" i="17"/>
  <c r="F15" i="17"/>
  <c r="F5" i="17"/>
  <c r="F16" i="17" s="1"/>
  <c r="C5" i="17"/>
  <c r="C6" i="17"/>
  <c r="C7" i="17"/>
  <c r="C8" i="17"/>
  <c r="C9" i="17"/>
  <c r="C10" i="17"/>
  <c r="C11" i="17"/>
  <c r="C12" i="17"/>
  <c r="C13" i="17"/>
  <c r="M69" i="20"/>
  <c r="L69" i="20"/>
  <c r="K69" i="20"/>
  <c r="J69" i="20"/>
  <c r="I69" i="20"/>
  <c r="C69" i="20"/>
  <c r="D69" i="20"/>
  <c r="E69" i="20"/>
  <c r="F69" i="20"/>
  <c r="G69" i="20"/>
  <c r="B69" i="20"/>
  <c r="N69" i="20" l="1"/>
  <c r="F39" i="17"/>
  <c r="F30" i="17"/>
  <c r="F31" i="17"/>
  <c r="F32" i="17"/>
  <c r="F33" i="17"/>
  <c r="F34" i="17"/>
  <c r="F35" i="17"/>
  <c r="F36" i="17"/>
  <c r="F37" i="17"/>
  <c r="F38" i="17"/>
  <c r="F29" i="17"/>
  <c r="E30" i="17"/>
  <c r="E31" i="17"/>
  <c r="E32" i="17"/>
  <c r="E33" i="17"/>
  <c r="E34" i="17"/>
  <c r="E35" i="17"/>
  <c r="E36" i="17"/>
  <c r="E37" i="17"/>
  <c r="E38" i="17"/>
  <c r="E39" i="17"/>
  <c r="E29" i="17"/>
  <c r="E40" i="17" s="1"/>
  <c r="D32" i="17"/>
  <c r="D33" i="17"/>
  <c r="D34" i="17"/>
  <c r="D35" i="17"/>
  <c r="D36" i="17"/>
  <c r="D37" i="17"/>
  <c r="D38" i="17"/>
  <c r="D39" i="17"/>
  <c r="E6" i="17"/>
  <c r="E7" i="17"/>
  <c r="E8" i="17"/>
  <c r="E9" i="17"/>
  <c r="E10" i="17"/>
  <c r="E11" i="17"/>
  <c r="E5" i="17"/>
  <c r="E16" i="17" s="1"/>
  <c r="X7" i="17"/>
  <c r="X6" i="17"/>
  <c r="X5" i="17"/>
  <c r="X4" i="17"/>
  <c r="X3" i="17"/>
  <c r="W7" i="17"/>
  <c r="W6" i="17"/>
  <c r="W5" i="17"/>
  <c r="W4" i="17"/>
  <c r="W3" i="17"/>
  <c r="U7" i="17"/>
  <c r="U6" i="17"/>
  <c r="U5" i="17"/>
  <c r="U4" i="17"/>
  <c r="U3" i="17"/>
  <c r="V7" i="17"/>
  <c r="V6" i="17"/>
  <c r="V5" i="17"/>
  <c r="V4" i="17"/>
  <c r="V3" i="17"/>
  <c r="A35" i="17"/>
  <c r="B35" i="17"/>
  <c r="C35" i="17"/>
  <c r="J35" i="17"/>
  <c r="K35" i="17"/>
  <c r="L35" i="17"/>
  <c r="M35" i="17"/>
  <c r="N35" i="17"/>
  <c r="O35" i="17"/>
  <c r="A11" i="17"/>
  <c r="B11" i="17"/>
  <c r="D11" i="17"/>
  <c r="J11" i="17"/>
  <c r="K11" i="17"/>
  <c r="L11" i="17"/>
  <c r="M11" i="17"/>
  <c r="N11" i="17"/>
  <c r="O11" i="17"/>
  <c r="K30" i="17"/>
  <c r="L30" i="17"/>
  <c r="M30" i="17"/>
  <c r="N30" i="17"/>
  <c r="O30" i="17"/>
  <c r="K31" i="17"/>
  <c r="L31" i="17"/>
  <c r="M31" i="17"/>
  <c r="N31" i="17"/>
  <c r="O31" i="17"/>
  <c r="K32" i="17"/>
  <c r="L32" i="17"/>
  <c r="M32" i="17"/>
  <c r="N32" i="17"/>
  <c r="O32" i="17"/>
  <c r="K33" i="17"/>
  <c r="L33" i="17"/>
  <c r="M33" i="17"/>
  <c r="N33" i="17"/>
  <c r="O33" i="17"/>
  <c r="K34" i="17"/>
  <c r="L34" i="17"/>
  <c r="M34" i="17"/>
  <c r="N34" i="17"/>
  <c r="O34" i="17"/>
  <c r="K36" i="17"/>
  <c r="L36" i="17"/>
  <c r="M36" i="17"/>
  <c r="N36" i="17"/>
  <c r="O36" i="17"/>
  <c r="K37" i="17"/>
  <c r="L37" i="17"/>
  <c r="M37" i="17"/>
  <c r="N37" i="17"/>
  <c r="O37" i="17"/>
  <c r="K38" i="17"/>
  <c r="L38" i="17"/>
  <c r="M38" i="17"/>
  <c r="N38" i="17"/>
  <c r="O38" i="17"/>
  <c r="K39" i="17"/>
  <c r="L39" i="17"/>
  <c r="M39" i="17"/>
  <c r="N39" i="17"/>
  <c r="O39" i="17"/>
  <c r="O29" i="17"/>
  <c r="N29" i="17"/>
  <c r="M29" i="17"/>
  <c r="L29" i="17"/>
  <c r="K29" i="17"/>
  <c r="L6" i="17"/>
  <c r="M6" i="17"/>
  <c r="N6" i="17"/>
  <c r="O6" i="17"/>
  <c r="L7" i="17"/>
  <c r="M7" i="17"/>
  <c r="N7" i="17"/>
  <c r="O7" i="17"/>
  <c r="L8" i="17"/>
  <c r="M8" i="17"/>
  <c r="N8" i="17"/>
  <c r="O8" i="17"/>
  <c r="L9" i="17"/>
  <c r="M9" i="17"/>
  <c r="N9" i="17"/>
  <c r="O9" i="17"/>
  <c r="L10" i="17"/>
  <c r="M10" i="17"/>
  <c r="N10" i="17"/>
  <c r="O10" i="17"/>
  <c r="L12" i="17"/>
  <c r="M12" i="17"/>
  <c r="N12" i="17"/>
  <c r="O12" i="17"/>
  <c r="L13" i="17"/>
  <c r="M13" i="17"/>
  <c r="N13" i="17"/>
  <c r="O13" i="17"/>
  <c r="L14" i="17"/>
  <c r="M14" i="17"/>
  <c r="N14" i="17"/>
  <c r="O14" i="17"/>
  <c r="L15" i="17"/>
  <c r="M15" i="17"/>
  <c r="N15" i="17"/>
  <c r="O15" i="17"/>
  <c r="O5" i="17"/>
  <c r="N5" i="17"/>
  <c r="M5" i="17"/>
  <c r="L5" i="17"/>
  <c r="K6" i="17"/>
  <c r="K7" i="17"/>
  <c r="K8" i="17"/>
  <c r="K9" i="17"/>
  <c r="P9" i="17" s="1"/>
  <c r="K10" i="17"/>
  <c r="K12" i="17"/>
  <c r="K13" i="17"/>
  <c r="K14" i="17"/>
  <c r="K15" i="17"/>
  <c r="K5" i="17"/>
  <c r="C30" i="17"/>
  <c r="D30" i="17"/>
  <c r="C31" i="17"/>
  <c r="D31" i="17"/>
  <c r="C32" i="17"/>
  <c r="C33" i="17"/>
  <c r="C34" i="17"/>
  <c r="B36" i="17"/>
  <c r="C36" i="17"/>
  <c r="B37" i="17"/>
  <c r="C37" i="17"/>
  <c r="B38" i="17"/>
  <c r="C38" i="17"/>
  <c r="B39" i="17"/>
  <c r="C39" i="17"/>
  <c r="D29" i="17"/>
  <c r="C29" i="17"/>
  <c r="B6" i="17"/>
  <c r="D6" i="17"/>
  <c r="B7" i="17"/>
  <c r="D7" i="17"/>
  <c r="B8" i="17"/>
  <c r="D8" i="17"/>
  <c r="B9" i="17"/>
  <c r="D9" i="17"/>
  <c r="B10" i="17"/>
  <c r="D10" i="17"/>
  <c r="B12" i="17"/>
  <c r="D12" i="17"/>
  <c r="B13" i="17"/>
  <c r="D13" i="17"/>
  <c r="B14" i="17"/>
  <c r="C14" i="17"/>
  <c r="C16" i="17" s="1"/>
  <c r="D14" i="17"/>
  <c r="B15" i="17"/>
  <c r="C15" i="17"/>
  <c r="D15" i="17"/>
  <c r="D5" i="17"/>
  <c r="D16" i="17" s="1"/>
  <c r="B5" i="17"/>
  <c r="B16" i="17" s="1"/>
  <c r="L4" i="17"/>
  <c r="L28" i="17" s="1"/>
  <c r="M4" i="17"/>
  <c r="M28" i="17" s="1"/>
  <c r="N4" i="17"/>
  <c r="N28" i="17" s="1"/>
  <c r="O4" i="17"/>
  <c r="O28" i="17" s="1"/>
  <c r="K4" i="17"/>
  <c r="K28" i="17" s="1"/>
  <c r="C28" i="17"/>
  <c r="D28" i="17"/>
  <c r="E28" i="17"/>
  <c r="F28" i="17"/>
  <c r="B28" i="17"/>
  <c r="A30" i="17"/>
  <c r="J30" i="17" s="1"/>
  <c r="A31" i="17"/>
  <c r="J31" i="17" s="1"/>
  <c r="A32" i="17"/>
  <c r="J32" i="17" s="1"/>
  <c r="A33" i="17"/>
  <c r="J33" i="17" s="1"/>
  <c r="A34" i="17"/>
  <c r="J34" i="17" s="1"/>
  <c r="A36" i="17"/>
  <c r="J36" i="17" s="1"/>
  <c r="A37" i="17"/>
  <c r="J37" i="17" s="1"/>
  <c r="A38" i="17"/>
  <c r="J38" i="17" s="1"/>
  <c r="A39" i="17"/>
  <c r="J39" i="17" s="1"/>
  <c r="A29" i="17"/>
  <c r="J29" i="17" s="1"/>
  <c r="A6" i="17"/>
  <c r="J6" i="17" s="1"/>
  <c r="A7" i="17"/>
  <c r="J7" i="17" s="1"/>
  <c r="A8" i="17"/>
  <c r="J8" i="17" s="1"/>
  <c r="A9" i="17"/>
  <c r="J9" i="17" s="1"/>
  <c r="A10" i="17"/>
  <c r="J10" i="17" s="1"/>
  <c r="A12" i="17"/>
  <c r="J12" i="17" s="1"/>
  <c r="A13" i="17"/>
  <c r="J13" i="17" s="1"/>
  <c r="A14" i="17"/>
  <c r="J14" i="17" s="1"/>
  <c r="A15" i="17"/>
  <c r="J15" i="17" s="1"/>
  <c r="A5" i="17"/>
  <c r="J5" i="17" s="1"/>
  <c r="D40" i="17" l="1"/>
  <c r="B40" i="17"/>
  <c r="C40" i="17"/>
  <c r="G35" i="17"/>
  <c r="P31" i="17"/>
  <c r="P5" i="17"/>
  <c r="P7" i="17"/>
  <c r="P14" i="17"/>
  <c r="P11" i="17"/>
  <c r="P15" i="17"/>
  <c r="G38" i="17"/>
  <c r="G10" i="17"/>
  <c r="P10" i="17"/>
  <c r="P8" i="17"/>
  <c r="P34" i="17"/>
  <c r="P38" i="17"/>
  <c r="P6" i="17"/>
  <c r="P32" i="17"/>
  <c r="P29" i="17"/>
  <c r="P36" i="17"/>
  <c r="P13" i="17"/>
  <c r="P39" i="17"/>
  <c r="P30" i="17"/>
  <c r="G8" i="17"/>
  <c r="G32" i="17"/>
  <c r="P12" i="17"/>
  <c r="P33" i="17"/>
  <c r="G15" i="17"/>
  <c r="P37" i="17"/>
  <c r="G36" i="17"/>
  <c r="G6" i="17"/>
  <c r="G13" i="17"/>
  <c r="G39" i="17"/>
  <c r="G30" i="17"/>
  <c r="G11" i="17"/>
  <c r="G7" i="17"/>
  <c r="G29" i="17"/>
  <c r="G33" i="17"/>
  <c r="G12" i="17"/>
  <c r="G37" i="17"/>
  <c r="P35" i="17"/>
  <c r="G14" i="17"/>
  <c r="G31" i="17"/>
  <c r="G34" i="17"/>
  <c r="G5" i="17"/>
  <c r="G16" i="17" s="1"/>
  <c r="G9" i="17"/>
  <c r="G40" i="17" l="1"/>
</calcChain>
</file>

<file path=xl/sharedStrings.xml><?xml version="1.0" encoding="utf-8"?>
<sst xmlns="http://schemas.openxmlformats.org/spreadsheetml/2006/main" count="1175" uniqueCount="304">
  <si>
    <t>Estímulos</t>
  </si>
  <si>
    <t>Modelo Base</t>
  </si>
  <si>
    <t>Modelo con Ajuste por Inflación</t>
  </si>
  <si>
    <t>Promedio Semillas</t>
  </si>
  <si>
    <t>Kaggle público</t>
  </si>
  <si>
    <t>Interno BO</t>
  </si>
  <si>
    <t>Scores Kaggle Público de Modelo Base</t>
  </si>
  <si>
    <t>Promedio</t>
  </si>
  <si>
    <t>Interno</t>
  </si>
  <si>
    <t>Sem1  (279511)</t>
  </si>
  <si>
    <t>Sem 2 (279523)</t>
  </si>
  <si>
    <t>Sem 3 (279541)</t>
  </si>
  <si>
    <t>Sem 4 (279551)</t>
  </si>
  <si>
    <t>Sem 5 (279571)</t>
  </si>
  <si>
    <t>Scores Kaggle Público de Modelo Ajustado por Inflación</t>
  </si>
  <si>
    <r>
      <rPr>
        <b/>
        <sz val="11"/>
        <color theme="0"/>
        <rFont val="Calibri"/>
        <family val="2"/>
        <scheme val="minor"/>
      </rPr>
      <t xml:space="preserve">Score </t>
    </r>
    <r>
      <rPr>
        <b/>
        <i/>
        <sz val="11"/>
        <color theme="0"/>
        <rFont val="Calibri"/>
        <family val="2"/>
        <scheme val="minor"/>
      </rPr>
      <t>Interno</t>
    </r>
  </si>
  <si>
    <t>Modelo Base: Sem1</t>
  </si>
  <si>
    <t>Modelo Base: Sem2</t>
  </si>
  <si>
    <t>Modelo Base: Sem3</t>
  </si>
  <si>
    <t>Modelo Base: Sem4</t>
  </si>
  <si>
    <t>Modelo Base: Sem5</t>
  </si>
  <si>
    <t>Modelo Ajuste_x_Infla: Sem1</t>
  </si>
  <si>
    <t>Modelo Ajuste_x_Infla: Sem2</t>
  </si>
  <si>
    <t>Modelo Ajuste_x_Infla: Sem3</t>
  </si>
  <si>
    <t>Modelo Ajuste_x_Infla: Sem4</t>
  </si>
  <si>
    <t>Modelo Ajuste_x_Infla: Sem5</t>
  </si>
  <si>
    <t>Train</t>
  </si>
  <si>
    <t>Vaildate</t>
  </si>
  <si>
    <t>Test</t>
  </si>
  <si>
    <t>Mes</t>
  </si>
  <si>
    <t>Año</t>
  </si>
  <si>
    <t>07</t>
  </si>
  <si>
    <t>08</t>
  </si>
  <si>
    <t>09</t>
  </si>
  <si>
    <t>12</t>
  </si>
  <si>
    <t>01</t>
  </si>
  <si>
    <t>02</t>
  </si>
  <si>
    <t>03</t>
  </si>
  <si>
    <t>04</t>
  </si>
  <si>
    <t>05</t>
  </si>
  <si>
    <t>06</t>
  </si>
  <si>
    <t>Medir ganancia (kaggle)</t>
  </si>
  <si>
    <t>Parámetros</t>
  </si>
  <si>
    <t>boosting</t>
  </si>
  <si>
    <t>fecha</t>
  </si>
  <si>
    <t>cols</t>
  </si>
  <si>
    <t>rows</t>
  </si>
  <si>
    <t>objective</t>
  </si>
  <si>
    <t>metric</t>
  </si>
  <si>
    <t>first_metric_only</t>
  </si>
  <si>
    <t>boost_from_average</t>
  </si>
  <si>
    <t>feature_pre_filter</t>
  </si>
  <si>
    <t>force_row_wise</t>
  </si>
  <si>
    <t>verbosity</t>
  </si>
  <si>
    <t>max_depth</t>
  </si>
  <si>
    <t>min_gain_to_split</t>
  </si>
  <si>
    <t>min_sum_hessian_in_leaf</t>
  </si>
  <si>
    <t>lambda_l1</t>
  </si>
  <si>
    <t>lambda_l2</t>
  </si>
  <si>
    <t>max_bin</t>
  </si>
  <si>
    <t>num_iterations</t>
  </si>
  <si>
    <t>bagging_fraction</t>
  </si>
  <si>
    <t>pos_bagging_fraction</t>
  </si>
  <si>
    <t>neg_bagging_fraction</t>
  </si>
  <si>
    <t>is_unbalance</t>
  </si>
  <si>
    <t>scale_pos_weight</t>
  </si>
  <si>
    <t>drop_rate</t>
  </si>
  <si>
    <t>max_drop</t>
  </si>
  <si>
    <t>skip_drop</t>
  </si>
  <si>
    <t>extra_trees</t>
  </si>
  <si>
    <t>seed</t>
  </si>
  <si>
    <t>learning_rate</t>
  </si>
  <si>
    <t>feature_fraction</t>
  </si>
  <si>
    <t>num_leaves</t>
  </si>
  <si>
    <t>min_data_in_leaf</t>
  </si>
  <si>
    <t>estimulos</t>
  </si>
  <si>
    <t>ganancia</t>
  </si>
  <si>
    <t>iteracion_bayesiana</t>
  </si>
  <si>
    <t>gbdt</t>
  </si>
  <si>
    <t>binary</t>
  </si>
  <si>
    <t>custom</t>
  </si>
  <si>
    <t>TRUE</t>
  </si>
  <si>
    <t>FALSE</t>
  </si>
  <si>
    <t>0.001</t>
  </si>
  <si>
    <t>0.1</t>
  </si>
  <si>
    <t>0.5</t>
  </si>
  <si>
    <t>0.13694120913744</t>
  </si>
  <si>
    <t>0.511200065682206</t>
  </si>
  <si>
    <t>0.10871455284534</t>
  </si>
  <si>
    <t>0.383395616570779</t>
  </si>
  <si>
    <t>0.153177819112316</t>
  </si>
  <si>
    <t>0.276715104630857</t>
  </si>
  <si>
    <t>0.271073784258333</t>
  </si>
  <si>
    <t>0.78185350669577</t>
  </si>
  <si>
    <t>0.238883439445053</t>
  </si>
  <si>
    <t>0.644795008537039</t>
  </si>
  <si>
    <t>0.0900664854224306</t>
  </si>
  <si>
    <t>0.0754280283300613</t>
  </si>
  <si>
    <t>0.186720657731057</t>
  </si>
  <si>
    <t>0.696503204608016</t>
  </si>
  <si>
    <t>0.0429818473849446</t>
  </si>
  <si>
    <t>0.840359180488013</t>
  </si>
  <si>
    <t>0.166457323828363</t>
  </si>
  <si>
    <t>0.380679800144862</t>
  </si>
  <si>
    <t>0.0768787990038982</t>
  </si>
  <si>
    <t>0.575646079617873</t>
  </si>
  <si>
    <t>0.199060535248718</t>
  </si>
  <si>
    <t>0.482284466433484</t>
  </si>
  <si>
    <t>0.218087663662154</t>
  </si>
  <si>
    <t>0.0349420346751867</t>
  </si>
  <si>
    <t>0.247791156655876</t>
  </si>
  <si>
    <t>0.936292199923046</t>
  </si>
  <si>
    <t>0.0278307219524868</t>
  </si>
  <si>
    <t>0.240808322774392</t>
  </si>
  <si>
    <t>0.0708034699544078</t>
  </si>
  <si>
    <t>0.142060961340176</t>
  </si>
  <si>
    <t>0.291614252373693</t>
  </si>
  <si>
    <t>0.946646284638409</t>
  </si>
  <si>
    <t>Final Train</t>
  </si>
  <si>
    <t>Modelo Base: Mejores Parámetros</t>
  </si>
  <si>
    <t>Iteración</t>
  </si>
  <si>
    <t>Semilla 1</t>
  </si>
  <si>
    <t>Semilla 2</t>
  </si>
  <si>
    <t>Semilla 3</t>
  </si>
  <si>
    <t>Semilla 4</t>
  </si>
  <si>
    <t>Semilla 5</t>
  </si>
  <si>
    <t>Modelo Ajustado por Inflación</t>
  </si>
  <si>
    <t>Meses de Train, Validation, Test, y Kaggle</t>
  </si>
  <si>
    <t>10</t>
  </si>
  <si>
    <t>11</t>
  </si>
  <si>
    <t>Pandemia</t>
  </si>
  <si>
    <t>20231108 154239</t>
  </si>
  <si>
    <t>20231108 163404</t>
  </si>
  <si>
    <t>20231108 170820</t>
  </si>
  <si>
    <t>20231108 172755</t>
  </si>
  <si>
    <t>20231108 181336</t>
  </si>
  <si>
    <t>20231108 184616</t>
  </si>
  <si>
    <t>20231108 191205</t>
  </si>
  <si>
    <t>20231108 200941</t>
  </si>
  <si>
    <t>20231108 210000</t>
  </si>
  <si>
    <t>20231108 223808</t>
  </si>
  <si>
    <t>20231108 232432</t>
  </si>
  <si>
    <t>20231109 000053</t>
  </si>
  <si>
    <t>20231109 002200</t>
  </si>
  <si>
    <t>20231109 022245</t>
  </si>
  <si>
    <t>20231109 031809</t>
  </si>
  <si>
    <t>20231109 034107</t>
  </si>
  <si>
    <t>20231109 043328</t>
  </si>
  <si>
    <t>0.150919599926709</t>
  </si>
  <si>
    <t>0.649521529560216</t>
  </si>
  <si>
    <t>20231109 052854</t>
  </si>
  <si>
    <t>0.0699710224932274</t>
  </si>
  <si>
    <t>0.399463187102189</t>
  </si>
  <si>
    <t>20231109 060453</t>
  </si>
  <si>
    <t>0.124666412025052</t>
  </si>
  <si>
    <t>0.191652743642873</t>
  </si>
  <si>
    <t>20231109 064756</t>
  </si>
  <si>
    <t>0.106933988801762</t>
  </si>
  <si>
    <t>0.410167137196264</t>
  </si>
  <si>
    <t>20231109 075231</t>
  </si>
  <si>
    <t>0.0931284121540642</t>
  </si>
  <si>
    <t>0.341922107606885</t>
  </si>
  <si>
    <t>20231109 095249</t>
  </si>
  <si>
    <t>0.0200497093534557</t>
  </si>
  <si>
    <t>0.356563234958801</t>
  </si>
  <si>
    <t>20231109 131619</t>
  </si>
  <si>
    <t>0.0200024436078638</t>
  </si>
  <si>
    <t>0.369055150529493</t>
  </si>
  <si>
    <t>20231109 163241</t>
  </si>
  <si>
    <t>0.0200062379382852</t>
  </si>
  <si>
    <t>0.317031826081888</t>
  </si>
  <si>
    <t>20231109 201319</t>
  </si>
  <si>
    <t>0.0200185122629107</t>
  </si>
  <si>
    <t>0.427183699009456</t>
  </si>
  <si>
    <t>20231109 204626</t>
  </si>
  <si>
    <t>0.0200302938552546</t>
  </si>
  <si>
    <t>0.118157216964097</t>
  </si>
  <si>
    <t>20231110 010238</t>
  </si>
  <si>
    <t>0.0200456177073775</t>
  </si>
  <si>
    <t>0.501535689414703</t>
  </si>
  <si>
    <t>20231110 024144</t>
  </si>
  <si>
    <t>0.0200109613902827</t>
  </si>
  <si>
    <t>0.948631391399936</t>
  </si>
  <si>
    <t>20231110 043644</t>
  </si>
  <si>
    <t>0.0200332208504161</t>
  </si>
  <si>
    <t>0.677890679169388</t>
  </si>
  <si>
    <t>20231110 075213</t>
  </si>
  <si>
    <t>0.0200310005740484</t>
  </si>
  <si>
    <t>0.442654811222386</t>
  </si>
  <si>
    <t>20231110 102403</t>
  </si>
  <si>
    <t>0.0200200050398915</t>
  </si>
  <si>
    <t>0.310585765163549</t>
  </si>
  <si>
    <t>20231110 105933</t>
  </si>
  <si>
    <t>0.020026725511702</t>
  </si>
  <si>
    <t>0.319415385490926</t>
  </si>
  <si>
    <t>20231110 143854</t>
  </si>
  <si>
    <t>0.0200220212292129</t>
  </si>
  <si>
    <t>0.51288811593979</t>
  </si>
  <si>
    <t>20231110 165101</t>
  </si>
  <si>
    <t>0.0200955636430517</t>
  </si>
  <si>
    <t>0.284966255126795</t>
  </si>
  <si>
    <t>20231110 195348</t>
  </si>
  <si>
    <t>0.0200235338183377</t>
  </si>
  <si>
    <t>0.571309340374125</t>
  </si>
  <si>
    <t>20231110 202228</t>
  </si>
  <si>
    <t>0.0202652065091095</t>
  </si>
  <si>
    <t>0.027463157106789</t>
  </si>
  <si>
    <t>20231110 223352</t>
  </si>
  <si>
    <t>0.0203191334496046</t>
  </si>
  <si>
    <t>0.279734961023958</t>
  </si>
  <si>
    <t>20231111 001643</t>
  </si>
  <si>
    <t>0.0484498569048209</t>
  </si>
  <si>
    <t>0.358041523396854</t>
  </si>
  <si>
    <t>20231111 023102</t>
  </si>
  <si>
    <t>0.0253641002678609</t>
  </si>
  <si>
    <t>0.367193797812405</t>
  </si>
  <si>
    <t>20231111 050508</t>
  </si>
  <si>
    <t>0.023688966063097</t>
  </si>
  <si>
    <t>0.406232255653876</t>
  </si>
  <si>
    <t>20231111 053652</t>
  </si>
  <si>
    <t>0.10541988729076</t>
  </si>
  <si>
    <t>0.894190483794578</t>
  </si>
  <si>
    <t>20231111 062314</t>
  </si>
  <si>
    <t>0.0987763492683858</t>
  </si>
  <si>
    <t>0.28882473012031</t>
  </si>
  <si>
    <t>20231111 070349</t>
  </si>
  <si>
    <t>0.0201065780676226</t>
  </si>
  <si>
    <t>0.0815413268357012</t>
  </si>
  <si>
    <t>20231111 085100</t>
  </si>
  <si>
    <t>0.0498154940962305</t>
  </si>
  <si>
    <t>0.51667112175792</t>
  </si>
  <si>
    <t>20231111 093207</t>
  </si>
  <si>
    <t>0.124459252402726</t>
  </si>
  <si>
    <t>0.309761137443855</t>
  </si>
  <si>
    <t>20231111 104913</t>
  </si>
  <si>
    <t>0.104743701955437</t>
  </si>
  <si>
    <t>0.381067261848911</t>
  </si>
  <si>
    <t>20231111 113601</t>
  </si>
  <si>
    <t>0.110487228690998</t>
  </si>
  <si>
    <t>0.587036102303042</t>
  </si>
  <si>
    <t>20231111 120705</t>
  </si>
  <si>
    <t>0.109574046756045</t>
  </si>
  <si>
    <t>0.829602772651658</t>
  </si>
  <si>
    <t>20231111 155657</t>
  </si>
  <si>
    <t>0.0202502631664864</t>
  </si>
  <si>
    <t>0.575989840169381</t>
  </si>
  <si>
    <t>20231111 172736</t>
  </si>
  <si>
    <t>0.0345659103442813</t>
  </si>
  <si>
    <t>0.279888352003939</t>
  </si>
  <si>
    <t>20231111 194131</t>
  </si>
  <si>
    <t>0.0203510526826541</t>
  </si>
  <si>
    <t>0.59967338896361</t>
  </si>
  <si>
    <t>20231111 224416</t>
  </si>
  <si>
    <t>0.0202023736505433</t>
  </si>
  <si>
    <t>0.220543561621428</t>
  </si>
  <si>
    <t>20231112 025146</t>
  </si>
  <si>
    <t>0.020026938522828</t>
  </si>
  <si>
    <t>0.401976779048526</t>
  </si>
  <si>
    <t>20231112 041654</t>
  </si>
  <si>
    <t>0.0864012002173474</t>
  </si>
  <si>
    <t>0.486295689500959</t>
  </si>
  <si>
    <t>20231112 050910</t>
  </si>
  <si>
    <t>0.0843024576709326</t>
  </si>
  <si>
    <t>0.454581025124445</t>
  </si>
  <si>
    <t>20231112 055523</t>
  </si>
  <si>
    <t>0.11562187978179</t>
  </si>
  <si>
    <t>0.208978107458956</t>
  </si>
  <si>
    <t>20231112 063354</t>
  </si>
  <si>
    <t>0.0343200950238001</t>
  </si>
  <si>
    <t>0.146639353150355</t>
  </si>
  <si>
    <t>20231112 072410</t>
  </si>
  <si>
    <t>0.0200130052818905</t>
  </si>
  <si>
    <t>0.108237242214264</t>
  </si>
  <si>
    <t>20231112 082748</t>
  </si>
  <si>
    <t>0.0506215495519403</t>
  </si>
  <si>
    <t>0.235572865063253</t>
  </si>
  <si>
    <t>20231112 090505</t>
  </si>
  <si>
    <t>0.112641126164828</t>
  </si>
  <si>
    <t>0.0509661067652242</t>
  </si>
  <si>
    <t>20231112 103300</t>
  </si>
  <si>
    <t>0.044781077842626</t>
  </si>
  <si>
    <t>0.548968068211159</t>
  </si>
  <si>
    <t>20231112 113402</t>
  </si>
  <si>
    <t>0.0292608373298842</t>
  </si>
  <si>
    <t>0.136781998386116</t>
  </si>
  <si>
    <t>20231112 130443</t>
  </si>
  <si>
    <t>0.0370106867374484</t>
  </si>
  <si>
    <t>0.127814392932029</t>
  </si>
  <si>
    <t>20231112 134057</t>
  </si>
  <si>
    <t>0.158241150441061</t>
  </si>
  <si>
    <t>0.288763424908378</t>
  </si>
  <si>
    <t>20231112 153016</t>
  </si>
  <si>
    <t>0.0268374241680421</t>
  </si>
  <si>
    <t>0.863448120010119</t>
  </si>
  <si>
    <t>20231112 171347</t>
  </si>
  <si>
    <t>0.0314763269263399</t>
  </si>
  <si>
    <t>0.281734982085869</t>
  </si>
  <si>
    <t xml:space="preserve">Demora BO: </t>
  </si>
  <si>
    <t>8-nov a las 12pm hasta el 12-nov hasta las 14 pm (4 días, dos horas)</t>
  </si>
  <si>
    <t>Lags 1, 3, 6</t>
  </si>
  <si>
    <t>MM y  Tendencia 7 meses</t>
  </si>
  <si>
    <t>competencia_03['total_mcaja'] = (competencia_03['mcaja_ahorro'] +
                                 competencia_03['mcuenta_corriente'] +
                                 competencia_03['minversiones1'] +
                                 competencia_03['minversiones2'] +
                                 competencia_03['mcaja_ahorro_adicional'] +
                                 competencia_03['mcaja_ahorro_dolares'] +
                                 competencia_03['mcuenta_corriente_adicional'] +
                                 competencia_03['mcuentas_saldo'] +
                                 competencia_03['mcuenta_debitos_automaticos'])</t>
  </si>
  <si>
    <t>Sacar columnas con más de 50% de nulos</t>
  </si>
  <si>
    <t xml:space="preserve">Demora aplicación lgbm 1 semilla: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</si>
</sst>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2" borderId="0" xfId="0" applyFill="1"/>
    <xf numFmtId="3" fontId="0" fillId="2" borderId="0" xfId="0" applyNumberFormat="1" applyFill="1"/>
    <xf numFmtId="164" fontId="0" fillId="2" borderId="0" xfId="0" applyNumberFormat="1" applyFill="1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horizontal="center"/>
    </xf>
    <xf numFmtId="0" fontId="0" fillId="6" borderId="0" xfId="0" applyFill="1"/>
    <xf numFmtId="165" fontId="0" fillId="2" borderId="0" xfId="0" applyNumberFormat="1" applyFill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3" fontId="2" fillId="4" borderId="1" xfId="0" applyNumberFormat="1" applyFont="1" applyFill="1" applyBorder="1" applyAlignment="1">
      <alignment horizontal="center"/>
    </xf>
    <xf numFmtId="0" fontId="0" fillId="4" borderId="3" xfId="0" applyFill="1" applyBorder="1"/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" fillId="0" borderId="0" xfId="0" applyFont="1"/>
    <xf numFmtId="3" fontId="2" fillId="10" borderId="0" xfId="0" applyNumberFormat="1" applyFont="1" applyFill="1"/>
    <xf numFmtId="0" fontId="2" fillId="10" borderId="0" xfId="0" applyFont="1" applyFill="1"/>
    <xf numFmtId="0" fontId="0" fillId="2" borderId="0" xfId="0" applyFill="1" applyAlignment="1">
      <alignment horizontal="center"/>
    </xf>
    <xf numFmtId="0" fontId="0" fillId="0" borderId="2" xfId="0" applyBorder="1"/>
    <xf numFmtId="0" fontId="3" fillId="5" borderId="0" xfId="0" applyFont="1" applyFill="1"/>
    <xf numFmtId="0" fontId="3" fillId="5" borderId="2" xfId="0" applyFont="1" applyFill="1" applyBorder="1"/>
    <xf numFmtId="0" fontId="0" fillId="11" borderId="0" xfId="0" applyFill="1"/>
    <xf numFmtId="0" fontId="2" fillId="11" borderId="0" xfId="0" applyFont="1" applyFill="1"/>
    <xf numFmtId="0" fontId="3" fillId="12" borderId="0" xfId="0" applyFont="1" applyFill="1" applyAlignment="1">
      <alignment horizontal="center"/>
    </xf>
    <xf numFmtId="0" fontId="3" fillId="12" borderId="0" xfId="0" applyFont="1" applyFill="1"/>
    <xf numFmtId="0" fontId="0" fillId="12" borderId="0" xfId="0" applyFill="1"/>
    <xf numFmtId="3" fontId="2" fillId="13" borderId="0" xfId="0" applyNumberFormat="1" applyFont="1" applyFill="1"/>
    <xf numFmtId="3" fontId="2" fillId="13" borderId="0" xfId="0" applyNumberFormat="1" applyFont="1" applyFill="1" applyAlignment="1">
      <alignment horizontal="center"/>
    </xf>
    <xf numFmtId="3" fontId="2" fillId="10" borderId="0" xfId="0" applyNumberFormat="1" applyFont="1" applyFill="1" applyAlignment="1">
      <alignment horizontal="center"/>
    </xf>
    <xf numFmtId="0" fontId="2" fillId="4" borderId="0" xfId="0" applyFont="1" applyFill="1"/>
    <xf numFmtId="3" fontId="2" fillId="4" borderId="2" xfId="0" applyNumberFormat="1" applyFont="1" applyFill="1" applyBorder="1"/>
    <xf numFmtId="3" fontId="2" fillId="14" borderId="2" xfId="0" applyNumberFormat="1" applyFont="1" applyFill="1" applyBorder="1"/>
    <xf numFmtId="165" fontId="2" fillId="4" borderId="2" xfId="0" applyNumberFormat="1" applyFont="1" applyFill="1" applyBorder="1" applyAlignment="1">
      <alignment horizontal="center"/>
    </xf>
    <xf numFmtId="165" fontId="2" fillId="7" borderId="2" xfId="0" applyNumberFormat="1" applyFont="1" applyFill="1" applyBorder="1" applyAlignment="1">
      <alignment horizontal="center"/>
    </xf>
    <xf numFmtId="0" fontId="2" fillId="7" borderId="3" xfId="0" applyFont="1" applyFill="1" applyBorder="1"/>
    <xf numFmtId="49" fontId="2" fillId="7" borderId="7" xfId="0" applyNumberFormat="1" applyFont="1" applyFill="1" applyBorder="1" applyAlignment="1">
      <alignment horizontal="center"/>
    </xf>
    <xf numFmtId="49" fontId="2" fillId="7" borderId="1" xfId="0" applyNumberFormat="1" applyFont="1" applyFill="1" applyBorder="1" applyAlignment="1">
      <alignment horizontal="center"/>
    </xf>
    <xf numFmtId="49" fontId="2" fillId="7" borderId="8" xfId="0" applyNumberFormat="1" applyFont="1" applyFill="1" applyBorder="1" applyAlignment="1">
      <alignment horizontal="center"/>
    </xf>
    <xf numFmtId="0" fontId="0" fillId="8" borderId="3" xfId="0" applyFill="1" applyBorder="1"/>
    <xf numFmtId="0" fontId="0" fillId="8" borderId="7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9" borderId="3" xfId="0" applyFill="1" applyBorder="1"/>
    <xf numFmtId="0" fontId="0" fillId="4" borderId="12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7" borderId="4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2" fillId="15" borderId="14" xfId="0" applyFont="1" applyFill="1" applyBorder="1" applyAlignment="1">
      <alignment horizontal="center" vertical="center" wrapText="1"/>
    </xf>
    <xf numFmtId="0" fontId="2" fillId="15" borderId="15" xfId="0" applyFont="1" applyFill="1" applyBorder="1" applyAlignment="1">
      <alignment horizontal="center" vertical="center" wrapText="1"/>
    </xf>
    <xf numFmtId="0" fontId="2" fillId="15" borderId="16" xfId="0" applyFont="1" applyFill="1" applyBorder="1" applyAlignment="1">
      <alignment horizontal="center" vertical="center" wrapText="1"/>
    </xf>
    <xf numFmtId="0" fontId="2" fillId="15" borderId="2" xfId="0" applyFont="1" applyFill="1" applyBorder="1" applyAlignment="1">
      <alignment horizontal="center" vertical="center" wrapText="1"/>
    </xf>
    <xf numFmtId="0" fontId="2" fillId="15" borderId="0" xfId="0" applyFont="1" applyFill="1" applyAlignment="1">
      <alignment horizontal="center" vertical="center" wrapText="1"/>
    </xf>
    <xf numFmtId="0" fontId="2" fillId="15" borderId="17" xfId="0" applyFont="1" applyFill="1" applyBorder="1" applyAlignment="1">
      <alignment horizontal="center" vertical="center" wrapText="1"/>
    </xf>
    <xf numFmtId="0" fontId="2" fillId="15" borderId="21" xfId="0" applyFont="1" applyFill="1" applyBorder="1" applyAlignment="1">
      <alignment horizontal="center" vertical="center" wrapText="1"/>
    </xf>
    <xf numFmtId="0" fontId="2" fillId="15" borderId="22" xfId="0" applyFont="1" applyFill="1" applyBorder="1" applyAlignment="1">
      <alignment horizontal="center" vertical="center" wrapText="1"/>
    </xf>
    <xf numFmtId="0" fontId="2" fillId="15" borderId="23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3" fontId="2" fillId="0" borderId="0" xfId="0" applyNumberFormat="1" applyFont="1" applyAlignment="1">
      <alignment horizontal="center"/>
    </xf>
    <xf numFmtId="0" fontId="0" fillId="4" borderId="1" xfId="0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4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Public</a:t>
            </a:r>
            <a:r>
              <a:rPr lang="en-US" sz="1050" baseline="0"/>
              <a:t> Score de Kaggle y </a:t>
            </a:r>
            <a:r>
              <a:rPr lang="en-US" sz="1050"/>
              <a:t>Cantidad</a:t>
            </a:r>
            <a:r>
              <a:rPr lang="en-US" sz="1050" baseline="0"/>
              <a:t> de Estímulos Enviados:</a:t>
            </a:r>
          </a:p>
          <a:p>
            <a:pPr>
              <a:defRPr sz="1050"/>
            </a:pPr>
            <a:r>
              <a:rPr lang="en-US" sz="1050" baseline="0"/>
              <a:t>Promedio de 5 Semillas de Mejor BO de LGBM</a:t>
            </a:r>
            <a:endParaRPr lang="en-US" sz="1050"/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9230096236"/>
          <c:y val="0.11152777777777778"/>
          <c:w val="0.8681828521434820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'Prom. En búsqueda de la meseta'!$B$3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'Prom. En búsqueda de la meseta'!$A$7:$A$17</c:f>
              <c:numCache>
                <c:formatCode>#,##0</c:formatCode>
                <c:ptCount val="11"/>
                <c:pt idx="0">
                  <c:v>9500</c:v>
                </c:pt>
                <c:pt idx="1">
                  <c:v>10000</c:v>
                </c:pt>
                <c:pt idx="2">
                  <c:v>10500</c:v>
                </c:pt>
                <c:pt idx="3">
                  <c:v>11000</c:v>
                </c:pt>
                <c:pt idx="4">
                  <c:v>11500</c:v>
                </c:pt>
                <c:pt idx="5">
                  <c:v>12000</c:v>
                </c:pt>
                <c:pt idx="6">
                  <c:v>12500</c:v>
                </c:pt>
                <c:pt idx="7">
                  <c:v>13000</c:v>
                </c:pt>
                <c:pt idx="8">
                  <c:v>13500</c:v>
                </c:pt>
                <c:pt idx="9">
                  <c:v>14000</c:v>
                </c:pt>
                <c:pt idx="10">
                  <c:v>14500</c:v>
                </c:pt>
              </c:numCache>
            </c:numRef>
          </c:cat>
          <c:val>
            <c:numRef>
              <c:f>'Prom. En búsqueda de la meseta'!$B$7:$B$17</c:f>
              <c:numCache>
                <c:formatCode>#,##0.0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7-468F-AC12-00973B891E88}"/>
            </c:ext>
          </c:extLst>
        </c:ser>
        <c:ser>
          <c:idx val="1"/>
          <c:order val="1"/>
          <c:tx>
            <c:strRef>
              <c:f>'Prom. En búsqueda de la meseta'!$C$3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'Prom. En búsqueda de la meseta'!$A$7:$A$17</c:f>
              <c:numCache>
                <c:formatCode>#,##0</c:formatCode>
                <c:ptCount val="11"/>
                <c:pt idx="0">
                  <c:v>9500</c:v>
                </c:pt>
                <c:pt idx="1">
                  <c:v>10000</c:v>
                </c:pt>
                <c:pt idx="2">
                  <c:v>10500</c:v>
                </c:pt>
                <c:pt idx="3">
                  <c:v>11000</c:v>
                </c:pt>
                <c:pt idx="4">
                  <c:v>11500</c:v>
                </c:pt>
                <c:pt idx="5">
                  <c:v>12000</c:v>
                </c:pt>
                <c:pt idx="6">
                  <c:v>12500</c:v>
                </c:pt>
                <c:pt idx="7">
                  <c:v>13000</c:v>
                </c:pt>
                <c:pt idx="8">
                  <c:v>13500</c:v>
                </c:pt>
                <c:pt idx="9">
                  <c:v>14000</c:v>
                </c:pt>
                <c:pt idx="10">
                  <c:v>14500</c:v>
                </c:pt>
              </c:numCache>
            </c:numRef>
          </c:cat>
          <c:val>
            <c:numRef>
              <c:f>'Prom. En búsqueda de la meseta'!$C$7:$C$17</c:f>
              <c:numCache>
                <c:formatCode>#,##0.0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67-468F-AC12-00973B891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 3 </a:t>
            </a:r>
            <a:r>
              <a:rPr lang="en-US" sz="1050" baseline="0"/>
              <a:t>de Score Interno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4940846205"/>
          <c:y val="0.13236097440944883"/>
          <c:w val="0.86818285214348201"/>
          <c:h val="0.59873564632545928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meseta'!$AE$3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meseta'!$AE$4:$AE$14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1-4285-BFEF-295DBFDA09D8}"/>
            </c:ext>
          </c:extLst>
        </c:ser>
        <c:ser>
          <c:idx val="1"/>
          <c:order val="1"/>
          <c:tx>
            <c:strRef>
              <c:f>'Semill búsqueda de la meseta'!$AF$3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meseta'!$AF$4:$AF$14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41-4285-BFEF-295DBFDA0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979805105170831"/>
          <c:y val="0.47238353018372703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 4 </a:t>
            </a:r>
            <a:r>
              <a:rPr lang="en-US" sz="1050" baseline="0"/>
              <a:t>de Score Interno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4940846205"/>
          <c:y val="0.13236097440944883"/>
          <c:w val="0.86818285214348201"/>
          <c:h val="0.59873564632545928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meseta'!$AH$3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meseta'!$AH$4:$AH$14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0D-4182-9502-B945515573E0}"/>
            </c:ext>
          </c:extLst>
        </c:ser>
        <c:ser>
          <c:idx val="1"/>
          <c:order val="1"/>
          <c:tx>
            <c:strRef>
              <c:f>'Semill búsqueda de la meseta'!$AI$3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meseta'!$AI$4:$AI$14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0D-4182-9502-B94551557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082097386977686"/>
          <c:y val="0.47759186351706034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 5 </a:t>
            </a:r>
            <a:r>
              <a:rPr lang="en-US" sz="1050" baseline="0"/>
              <a:t>de Score Interno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4940846205"/>
          <c:y val="0.13236097440944883"/>
          <c:w val="0.86818285214348201"/>
          <c:h val="0.59873564632545928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meseta'!$AH$3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meseta'!$AH$4:$AH$14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58-428C-95F1-CCB98F388923}"/>
            </c:ext>
          </c:extLst>
        </c:ser>
        <c:ser>
          <c:idx val="1"/>
          <c:order val="1"/>
          <c:tx>
            <c:strRef>
              <c:f>'Semill búsqueda de la meseta'!$AI$3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meseta'!$AI$4:$AI$14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58-428C-95F1-CCB98F388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082097386977686"/>
          <c:y val="0.47759186351706034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Public Score de Kaggle de todos los modelos</a:t>
            </a:r>
          </a:p>
          <a:p>
            <a:pPr>
              <a:defRPr sz="1050"/>
            </a:pPr>
            <a:r>
              <a:rPr lang="en-US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y Cantidad de Estímulos Enviados</a:t>
            </a:r>
          </a:p>
        </c:rich>
      </c:tx>
      <c:layout>
        <c:manualLayout>
          <c:xMode val="edge"/>
          <c:yMode val="edge"/>
          <c:x val="0.2580832809004770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445036635881695"/>
          <c:y val="0.13236097440944883"/>
          <c:w val="0.86818285214348201"/>
          <c:h val="0.48139526610039785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meseta'!$G$21</c:f>
              <c:strCache>
                <c:ptCount val="1"/>
                <c:pt idx="0">
                  <c:v>Modelo Base: Sem1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'Semill búsqueda de la meseta'!$A$7:$A$17</c:f>
              <c:numCache>
                <c:formatCode>#,##0</c:formatCode>
                <c:ptCount val="11"/>
                <c:pt idx="0">
                  <c:v>9500</c:v>
                </c:pt>
                <c:pt idx="1">
                  <c:v>10000</c:v>
                </c:pt>
                <c:pt idx="2">
                  <c:v>10500</c:v>
                </c:pt>
                <c:pt idx="3">
                  <c:v>11000</c:v>
                </c:pt>
                <c:pt idx="4">
                  <c:v>11500</c:v>
                </c:pt>
                <c:pt idx="5">
                  <c:v>12000</c:v>
                </c:pt>
                <c:pt idx="6">
                  <c:v>12500</c:v>
                </c:pt>
                <c:pt idx="7">
                  <c:v>13000</c:v>
                </c:pt>
                <c:pt idx="8">
                  <c:v>13500</c:v>
                </c:pt>
                <c:pt idx="9">
                  <c:v>14000</c:v>
                </c:pt>
                <c:pt idx="10">
                  <c:v>14500</c:v>
                </c:pt>
              </c:numCache>
            </c:numRef>
          </c:cat>
          <c:val>
            <c:numRef>
              <c:f>'Semill búsqueda de la meseta'!$B$7:$B$17</c:f>
              <c:numCache>
                <c:formatCode>#,##0.00</c:formatCode>
                <c:ptCount val="11"/>
                <c:pt idx="0">
                  <c:v>128.875</c:v>
                </c:pt>
                <c:pt idx="1">
                  <c:v>128.315</c:v>
                </c:pt>
                <c:pt idx="2">
                  <c:v>124.815</c:v>
                </c:pt>
                <c:pt idx="3">
                  <c:v>121.455</c:v>
                </c:pt>
                <c:pt idx="4">
                  <c:v>120.405</c:v>
                </c:pt>
                <c:pt idx="5">
                  <c:v>122.505</c:v>
                </c:pt>
                <c:pt idx="6">
                  <c:v>119.77500000000001</c:v>
                </c:pt>
                <c:pt idx="7">
                  <c:v>116.34399999999999</c:v>
                </c:pt>
                <c:pt idx="8">
                  <c:v>115.994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83-4398-9314-C93D17D347E2}"/>
            </c:ext>
          </c:extLst>
        </c:ser>
        <c:ser>
          <c:idx val="1"/>
          <c:order val="1"/>
          <c:tx>
            <c:strRef>
              <c:f>'Semill búsqueda de la meseta'!$G$26</c:f>
              <c:strCache>
                <c:ptCount val="1"/>
                <c:pt idx="0">
                  <c:v>Modelo Ajuste_x_Infla: Sem1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meseta'!$A$7:$A$17</c:f>
              <c:numCache>
                <c:formatCode>#,##0</c:formatCode>
                <c:ptCount val="11"/>
                <c:pt idx="0">
                  <c:v>9500</c:v>
                </c:pt>
                <c:pt idx="1">
                  <c:v>10000</c:v>
                </c:pt>
                <c:pt idx="2">
                  <c:v>10500</c:v>
                </c:pt>
                <c:pt idx="3">
                  <c:v>11000</c:v>
                </c:pt>
                <c:pt idx="4">
                  <c:v>11500</c:v>
                </c:pt>
                <c:pt idx="5">
                  <c:v>12000</c:v>
                </c:pt>
                <c:pt idx="6">
                  <c:v>12500</c:v>
                </c:pt>
                <c:pt idx="7">
                  <c:v>13000</c:v>
                </c:pt>
                <c:pt idx="8">
                  <c:v>13500</c:v>
                </c:pt>
                <c:pt idx="9">
                  <c:v>14000</c:v>
                </c:pt>
                <c:pt idx="10">
                  <c:v>14500</c:v>
                </c:pt>
              </c:numCache>
            </c:numRef>
          </c:cat>
          <c:val>
            <c:numRef>
              <c:f>'Semill búsqueda de la meseta'!$C$4:$C$14</c:f>
              <c:numCache>
                <c:formatCode>#,##0.0000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83-4398-9314-C93D17D347E2}"/>
            </c:ext>
          </c:extLst>
        </c:ser>
        <c:ser>
          <c:idx val="2"/>
          <c:order val="2"/>
          <c:tx>
            <c:strRef>
              <c:f>'Semill búsqueda de la meseta'!$G$22</c:f>
              <c:strCache>
                <c:ptCount val="1"/>
                <c:pt idx="0">
                  <c:v>Modelo Base: Sem2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'Semill búsqueda de la meseta'!$A$7:$A$17</c:f>
              <c:numCache>
                <c:formatCode>#,##0</c:formatCode>
                <c:ptCount val="11"/>
                <c:pt idx="0">
                  <c:v>9500</c:v>
                </c:pt>
                <c:pt idx="1">
                  <c:v>10000</c:v>
                </c:pt>
                <c:pt idx="2">
                  <c:v>10500</c:v>
                </c:pt>
                <c:pt idx="3">
                  <c:v>11000</c:v>
                </c:pt>
                <c:pt idx="4">
                  <c:v>11500</c:v>
                </c:pt>
                <c:pt idx="5">
                  <c:v>12000</c:v>
                </c:pt>
                <c:pt idx="6">
                  <c:v>12500</c:v>
                </c:pt>
                <c:pt idx="7">
                  <c:v>13000</c:v>
                </c:pt>
                <c:pt idx="8">
                  <c:v>13500</c:v>
                </c:pt>
                <c:pt idx="9">
                  <c:v>14000</c:v>
                </c:pt>
                <c:pt idx="10">
                  <c:v>14500</c:v>
                </c:pt>
              </c:numCache>
            </c:numRef>
          </c:cat>
          <c:val>
            <c:numRef>
              <c:f>'Semill búsqueda de la meseta'!$E$4:$E$14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83-4398-9314-C93D17D347E2}"/>
            </c:ext>
          </c:extLst>
        </c:ser>
        <c:ser>
          <c:idx val="3"/>
          <c:order val="3"/>
          <c:tx>
            <c:strRef>
              <c:f>'Semill búsqueda de la meseta'!$G$27</c:f>
              <c:strCache>
                <c:ptCount val="1"/>
                <c:pt idx="0">
                  <c:v>Modelo Ajuste_x_Infla: Sem2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'Semill búsqueda de la meseta'!$A$7:$A$17</c:f>
              <c:numCache>
                <c:formatCode>#,##0</c:formatCode>
                <c:ptCount val="11"/>
                <c:pt idx="0">
                  <c:v>9500</c:v>
                </c:pt>
                <c:pt idx="1">
                  <c:v>10000</c:v>
                </c:pt>
                <c:pt idx="2">
                  <c:v>10500</c:v>
                </c:pt>
                <c:pt idx="3">
                  <c:v>11000</c:v>
                </c:pt>
                <c:pt idx="4">
                  <c:v>11500</c:v>
                </c:pt>
                <c:pt idx="5">
                  <c:v>12000</c:v>
                </c:pt>
                <c:pt idx="6">
                  <c:v>12500</c:v>
                </c:pt>
                <c:pt idx="7">
                  <c:v>13000</c:v>
                </c:pt>
                <c:pt idx="8">
                  <c:v>13500</c:v>
                </c:pt>
                <c:pt idx="9">
                  <c:v>14000</c:v>
                </c:pt>
                <c:pt idx="10">
                  <c:v>14500</c:v>
                </c:pt>
              </c:numCache>
            </c:numRef>
          </c:cat>
          <c:val>
            <c:numRef>
              <c:f>'Semill búsqueda de la meseta'!$F$4:$F$14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83-4398-9314-C93D17D347E2}"/>
            </c:ext>
          </c:extLst>
        </c:ser>
        <c:ser>
          <c:idx val="4"/>
          <c:order val="4"/>
          <c:tx>
            <c:strRef>
              <c:f>'Semill búsqueda de la meseta'!$G$23</c:f>
              <c:strCache>
                <c:ptCount val="1"/>
                <c:pt idx="0">
                  <c:v>Modelo Base: Sem3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'Semill búsqueda de la meseta'!$A$7:$A$17</c:f>
              <c:numCache>
                <c:formatCode>#,##0</c:formatCode>
                <c:ptCount val="11"/>
                <c:pt idx="0">
                  <c:v>9500</c:v>
                </c:pt>
                <c:pt idx="1">
                  <c:v>10000</c:v>
                </c:pt>
                <c:pt idx="2">
                  <c:v>10500</c:v>
                </c:pt>
                <c:pt idx="3">
                  <c:v>11000</c:v>
                </c:pt>
                <c:pt idx="4">
                  <c:v>11500</c:v>
                </c:pt>
                <c:pt idx="5">
                  <c:v>12000</c:v>
                </c:pt>
                <c:pt idx="6">
                  <c:v>12500</c:v>
                </c:pt>
                <c:pt idx="7">
                  <c:v>13000</c:v>
                </c:pt>
                <c:pt idx="8">
                  <c:v>13500</c:v>
                </c:pt>
                <c:pt idx="9">
                  <c:v>14000</c:v>
                </c:pt>
                <c:pt idx="10">
                  <c:v>14500</c:v>
                </c:pt>
              </c:numCache>
            </c:numRef>
          </c:cat>
          <c:val>
            <c:numRef>
              <c:f>'Semill búsqueda de la meseta'!$H$4:$H$14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83-4398-9314-C93D17D347E2}"/>
            </c:ext>
          </c:extLst>
        </c:ser>
        <c:ser>
          <c:idx val="5"/>
          <c:order val="5"/>
          <c:tx>
            <c:strRef>
              <c:f>'Semill búsqueda de la meseta'!$G$28</c:f>
              <c:strCache>
                <c:ptCount val="1"/>
                <c:pt idx="0">
                  <c:v>Modelo Ajuste_x_Infla: Sem3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'Semill búsqueda de la meseta'!$A$7:$A$17</c:f>
              <c:numCache>
                <c:formatCode>#,##0</c:formatCode>
                <c:ptCount val="11"/>
                <c:pt idx="0">
                  <c:v>9500</c:v>
                </c:pt>
                <c:pt idx="1">
                  <c:v>10000</c:v>
                </c:pt>
                <c:pt idx="2">
                  <c:v>10500</c:v>
                </c:pt>
                <c:pt idx="3">
                  <c:v>11000</c:v>
                </c:pt>
                <c:pt idx="4">
                  <c:v>11500</c:v>
                </c:pt>
                <c:pt idx="5">
                  <c:v>12000</c:v>
                </c:pt>
                <c:pt idx="6">
                  <c:v>12500</c:v>
                </c:pt>
                <c:pt idx="7">
                  <c:v>13000</c:v>
                </c:pt>
                <c:pt idx="8">
                  <c:v>13500</c:v>
                </c:pt>
                <c:pt idx="9">
                  <c:v>14000</c:v>
                </c:pt>
                <c:pt idx="10">
                  <c:v>14500</c:v>
                </c:pt>
              </c:numCache>
            </c:numRef>
          </c:cat>
          <c:val>
            <c:numRef>
              <c:f>'Semill búsqueda de la meseta'!$I$4:$I$14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83-4398-9314-C93D17D347E2}"/>
            </c:ext>
          </c:extLst>
        </c:ser>
        <c:ser>
          <c:idx val="6"/>
          <c:order val="6"/>
          <c:tx>
            <c:strRef>
              <c:f>'Semill búsqueda de la meseta'!$G$24</c:f>
              <c:strCache>
                <c:ptCount val="1"/>
                <c:pt idx="0">
                  <c:v>Modelo Base: Sem4</c:v>
                </c:pt>
              </c:strCache>
            </c:strRef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'Semill búsqueda de la meseta'!$A$7:$A$17</c:f>
              <c:numCache>
                <c:formatCode>#,##0</c:formatCode>
                <c:ptCount val="11"/>
                <c:pt idx="0">
                  <c:v>9500</c:v>
                </c:pt>
                <c:pt idx="1">
                  <c:v>10000</c:v>
                </c:pt>
                <c:pt idx="2">
                  <c:v>10500</c:v>
                </c:pt>
                <c:pt idx="3">
                  <c:v>11000</c:v>
                </c:pt>
                <c:pt idx="4">
                  <c:v>11500</c:v>
                </c:pt>
                <c:pt idx="5">
                  <c:v>12000</c:v>
                </c:pt>
                <c:pt idx="6">
                  <c:v>12500</c:v>
                </c:pt>
                <c:pt idx="7">
                  <c:v>13000</c:v>
                </c:pt>
                <c:pt idx="8">
                  <c:v>13500</c:v>
                </c:pt>
                <c:pt idx="9">
                  <c:v>14000</c:v>
                </c:pt>
                <c:pt idx="10">
                  <c:v>14500</c:v>
                </c:pt>
              </c:numCache>
            </c:numRef>
          </c:cat>
          <c:val>
            <c:numRef>
              <c:f>'Semill búsqueda de la meseta'!$K$4:$K$14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383-4398-9314-C93D17D347E2}"/>
            </c:ext>
          </c:extLst>
        </c:ser>
        <c:ser>
          <c:idx val="7"/>
          <c:order val="7"/>
          <c:tx>
            <c:strRef>
              <c:f>'Semill búsqueda de la meseta'!$G$29</c:f>
              <c:strCache>
                <c:ptCount val="1"/>
                <c:pt idx="0">
                  <c:v>Modelo Ajuste_x_Infla: Sem4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'Semill búsqueda de la meseta'!$A$7:$A$17</c:f>
              <c:numCache>
                <c:formatCode>#,##0</c:formatCode>
                <c:ptCount val="11"/>
                <c:pt idx="0">
                  <c:v>9500</c:v>
                </c:pt>
                <c:pt idx="1">
                  <c:v>10000</c:v>
                </c:pt>
                <c:pt idx="2">
                  <c:v>10500</c:v>
                </c:pt>
                <c:pt idx="3">
                  <c:v>11000</c:v>
                </c:pt>
                <c:pt idx="4">
                  <c:v>11500</c:v>
                </c:pt>
                <c:pt idx="5">
                  <c:v>12000</c:v>
                </c:pt>
                <c:pt idx="6">
                  <c:v>12500</c:v>
                </c:pt>
                <c:pt idx="7">
                  <c:v>13000</c:v>
                </c:pt>
                <c:pt idx="8">
                  <c:v>13500</c:v>
                </c:pt>
                <c:pt idx="9">
                  <c:v>14000</c:v>
                </c:pt>
                <c:pt idx="10">
                  <c:v>14500</c:v>
                </c:pt>
              </c:numCache>
            </c:numRef>
          </c:cat>
          <c:val>
            <c:numRef>
              <c:f>'Semill búsqueda de la meseta'!#REF!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383-4398-9314-C93D17D347E2}"/>
            </c:ext>
          </c:extLst>
        </c:ser>
        <c:ser>
          <c:idx val="8"/>
          <c:order val="8"/>
          <c:tx>
            <c:strRef>
              <c:f>'Semill búsqueda de la meseta'!$G$25</c:f>
              <c:strCache>
                <c:ptCount val="1"/>
                <c:pt idx="0">
                  <c:v>Modelo Base: Sem5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'Semill búsqueda de la meseta'!$A$7:$A$17</c:f>
              <c:numCache>
                <c:formatCode>#,##0</c:formatCode>
                <c:ptCount val="11"/>
                <c:pt idx="0">
                  <c:v>9500</c:v>
                </c:pt>
                <c:pt idx="1">
                  <c:v>10000</c:v>
                </c:pt>
                <c:pt idx="2">
                  <c:v>10500</c:v>
                </c:pt>
                <c:pt idx="3">
                  <c:v>11000</c:v>
                </c:pt>
                <c:pt idx="4">
                  <c:v>11500</c:v>
                </c:pt>
                <c:pt idx="5">
                  <c:v>12000</c:v>
                </c:pt>
                <c:pt idx="6">
                  <c:v>12500</c:v>
                </c:pt>
                <c:pt idx="7">
                  <c:v>13000</c:v>
                </c:pt>
                <c:pt idx="8">
                  <c:v>13500</c:v>
                </c:pt>
                <c:pt idx="9">
                  <c:v>14000</c:v>
                </c:pt>
                <c:pt idx="10">
                  <c:v>14500</c:v>
                </c:pt>
              </c:numCache>
            </c:numRef>
          </c:cat>
          <c:val>
            <c:numRef>
              <c:f>'Semill búsqueda de la meseta'!#REF!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383-4398-9314-C93D17D347E2}"/>
            </c:ext>
          </c:extLst>
        </c:ser>
        <c:ser>
          <c:idx val="9"/>
          <c:order val="9"/>
          <c:tx>
            <c:strRef>
              <c:f>'Semill búsqueda de la meseta'!$G$30</c:f>
              <c:strCache>
                <c:ptCount val="1"/>
                <c:pt idx="0">
                  <c:v>Modelo Ajuste_x_Infla: Sem5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'Semill búsqueda de la meseta'!$A$7:$A$17</c:f>
              <c:numCache>
                <c:formatCode>#,##0</c:formatCode>
                <c:ptCount val="11"/>
                <c:pt idx="0">
                  <c:v>9500</c:v>
                </c:pt>
                <c:pt idx="1">
                  <c:v>10000</c:v>
                </c:pt>
                <c:pt idx="2">
                  <c:v>10500</c:v>
                </c:pt>
                <c:pt idx="3">
                  <c:v>11000</c:v>
                </c:pt>
                <c:pt idx="4">
                  <c:v>11500</c:v>
                </c:pt>
                <c:pt idx="5">
                  <c:v>12000</c:v>
                </c:pt>
                <c:pt idx="6">
                  <c:v>12500</c:v>
                </c:pt>
                <c:pt idx="7">
                  <c:v>13000</c:v>
                </c:pt>
                <c:pt idx="8">
                  <c:v>13500</c:v>
                </c:pt>
                <c:pt idx="9">
                  <c:v>14000</c:v>
                </c:pt>
                <c:pt idx="10">
                  <c:v>14500</c:v>
                </c:pt>
              </c:numCache>
            </c:numRef>
          </c:cat>
          <c:val>
            <c:numRef>
              <c:f>'Semill búsqueda de la meseta'!$O$4:$O$13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383-4398-9314-C93D17D34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1622215518042293E-2"/>
          <c:y val="0.77847156738275025"/>
          <c:w val="0.84582088913432218"/>
          <c:h val="0.221528432617249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Score Interno de todos los modelos </a:t>
            </a:r>
          </a:p>
          <a:p>
            <a:pPr>
              <a:defRPr sz="1050"/>
            </a:pPr>
            <a:r>
              <a:rPr lang="en-US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y Cantidad de Estímulos Enviados</a:t>
            </a:r>
          </a:p>
        </c:rich>
      </c:tx>
      <c:layout>
        <c:manualLayout>
          <c:xMode val="edge"/>
          <c:yMode val="edge"/>
          <c:x val="0.36873715041572191"/>
          <c:y val="1.31879543094496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445036635881695"/>
          <c:y val="0.13236097440944883"/>
          <c:w val="0.86818285214348201"/>
          <c:h val="0.48139526610039785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meseta'!$G$21</c:f>
              <c:strCache>
                <c:ptCount val="1"/>
                <c:pt idx="0">
                  <c:v>Modelo Base: Sem1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meseta'!$Y$4:$Y$14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5C-486D-A310-AFDBDF44F82A}"/>
            </c:ext>
          </c:extLst>
        </c:ser>
        <c:ser>
          <c:idx val="1"/>
          <c:order val="1"/>
          <c:tx>
            <c:strRef>
              <c:f>'Semill búsqueda de la meseta'!$G$26</c:f>
              <c:strCache>
                <c:ptCount val="1"/>
                <c:pt idx="0">
                  <c:v>Modelo Ajuste_x_Infla: Sem1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meseta'!$Z$4:$Z$14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5C-486D-A310-AFDBDF44F82A}"/>
            </c:ext>
          </c:extLst>
        </c:ser>
        <c:ser>
          <c:idx val="2"/>
          <c:order val="2"/>
          <c:tx>
            <c:strRef>
              <c:f>'Semill búsqueda de la meseta'!$G$22</c:f>
              <c:strCache>
                <c:ptCount val="1"/>
                <c:pt idx="0">
                  <c:v>Modelo Base: Sem2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'Semill búsqueda de la meseta'!$AB$4:$AB$14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5C-486D-A310-AFDBDF44F82A}"/>
            </c:ext>
          </c:extLst>
        </c:ser>
        <c:ser>
          <c:idx val="3"/>
          <c:order val="3"/>
          <c:tx>
            <c:strRef>
              <c:f>'Semill búsqueda de la meseta'!$G$27</c:f>
              <c:strCache>
                <c:ptCount val="1"/>
                <c:pt idx="0">
                  <c:v>Modelo Ajuste_x_Infla: Sem2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'Semill búsqueda de la meseta'!$AC$4:$AC$14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5C-486D-A310-AFDBDF44F82A}"/>
            </c:ext>
          </c:extLst>
        </c:ser>
        <c:ser>
          <c:idx val="4"/>
          <c:order val="4"/>
          <c:tx>
            <c:strRef>
              <c:f>'Semill búsqueda de la meseta'!$G$23</c:f>
              <c:strCache>
                <c:ptCount val="1"/>
                <c:pt idx="0">
                  <c:v>Modelo Base: Sem3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'Semill búsqueda de la meseta'!$AE$4:$AE$14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5C-486D-A310-AFDBDF44F82A}"/>
            </c:ext>
          </c:extLst>
        </c:ser>
        <c:ser>
          <c:idx val="5"/>
          <c:order val="5"/>
          <c:tx>
            <c:strRef>
              <c:f>'Semill búsqueda de la meseta'!$G$28</c:f>
              <c:strCache>
                <c:ptCount val="1"/>
                <c:pt idx="0">
                  <c:v>Modelo Ajuste_x_Infla: Sem3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'Semill búsqueda de la meseta'!$AF$4:$AF$14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5C-486D-A310-AFDBDF44F82A}"/>
            </c:ext>
          </c:extLst>
        </c:ser>
        <c:ser>
          <c:idx val="6"/>
          <c:order val="6"/>
          <c:tx>
            <c:strRef>
              <c:f>'Semill búsqueda de la meseta'!$G$24</c:f>
              <c:strCache>
                <c:ptCount val="1"/>
                <c:pt idx="0">
                  <c:v>Modelo Base: Sem4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'Semill búsqueda de la meseta'!$AH$4:$AH$14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5C-486D-A310-AFDBDF44F82A}"/>
            </c:ext>
          </c:extLst>
        </c:ser>
        <c:ser>
          <c:idx val="7"/>
          <c:order val="7"/>
          <c:tx>
            <c:strRef>
              <c:f>'Semill búsqueda de la meseta'!$G$29</c:f>
              <c:strCache>
                <c:ptCount val="1"/>
                <c:pt idx="0">
                  <c:v>Modelo Ajuste_x_Infla: Sem4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'Semill búsqueda de la meseta'!$AI$4:$AI$14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5C-486D-A310-AFDBDF44F82A}"/>
            </c:ext>
          </c:extLst>
        </c:ser>
        <c:ser>
          <c:idx val="8"/>
          <c:order val="8"/>
          <c:tx>
            <c:strRef>
              <c:f>'Semill búsqueda de la meseta'!$G$25</c:f>
              <c:strCache>
                <c:ptCount val="1"/>
                <c:pt idx="0">
                  <c:v>Modelo Base: Sem5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'Semill búsqueda de la meseta'!$AK$4:$AK$14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55C-486D-A310-AFDBDF44F82A}"/>
            </c:ext>
          </c:extLst>
        </c:ser>
        <c:ser>
          <c:idx val="9"/>
          <c:order val="9"/>
          <c:tx>
            <c:strRef>
              <c:f>'Semill búsqueda de la meseta'!$G$30</c:f>
              <c:strCache>
                <c:ptCount val="1"/>
                <c:pt idx="0">
                  <c:v>Modelo Ajuste_x_Infla: Sem5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'Semill búsqueda de la meseta'!$AL$4:$AL$14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55C-486D-A310-AFDBDF44F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1622215518042293E-2"/>
          <c:y val="0.77847156738275025"/>
          <c:w val="0.84582088913432218"/>
          <c:h val="0.221528432617249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Ganancia de BO </a:t>
            </a:r>
            <a:r>
              <a:rPr lang="en-US" sz="1050" baseline="0"/>
              <a:t>de LGBM en Jul-21 en 66 iteraciones:</a:t>
            </a:r>
          </a:p>
          <a:p>
            <a:pPr>
              <a:defRPr sz="1050"/>
            </a:pPr>
            <a:r>
              <a:rPr lang="en-US" sz="1050" baseline="0"/>
              <a:t>Semilla 1 (279511)</a:t>
            </a:r>
            <a:endParaRPr lang="en-US" sz="1050"/>
          </a:p>
        </c:rich>
      </c:tx>
      <c:layout>
        <c:manualLayout>
          <c:xMode val="edge"/>
          <c:yMode val="edge"/>
          <c:x val="0.2151202785486105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6999847082065808"/>
          <c:y val="0.11152777777777778"/>
          <c:w val="0.8188850123237753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'Ganancia por Iteración'!$B$1:$G$1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Iteración'!$B$4:$B$68</c:f>
              <c:numCache>
                <c:formatCode>#,##0</c:formatCode>
                <c:ptCount val="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20-4C17-A585-79E590329065}"/>
            </c:ext>
          </c:extLst>
        </c:ser>
        <c:ser>
          <c:idx val="1"/>
          <c:order val="1"/>
          <c:tx>
            <c:strRef>
              <c:f>'Ganancia por Iteración'!$I$1:$N$1</c:f>
              <c:strCache>
                <c:ptCount val="1"/>
                <c:pt idx="0">
                  <c:v>Modelo Ajustado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Iteración'!$I$3:$I$68</c:f>
              <c:numCache>
                <c:formatCode>#,##0</c:formatCode>
                <c:ptCount val="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20-4C17-A585-79E590329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10000000000000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Ganancia Test (millones)</a:t>
                </a:r>
              </a:p>
            </c:rich>
          </c:tx>
          <c:layout>
            <c:manualLayout>
              <c:xMode val="edge"/>
              <c:yMode val="edge"/>
              <c:x val="3.2258192457135601E-4"/>
              <c:y val="0.33001993421708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Ganancia de BO </a:t>
            </a:r>
            <a:r>
              <a:rPr lang="en-US" sz="1050" baseline="0"/>
              <a:t>de LGBM en Jul-21 en 66 iteraciones:</a:t>
            </a:r>
          </a:p>
          <a:p>
            <a:pPr>
              <a:defRPr sz="1050"/>
            </a:pPr>
            <a:r>
              <a:rPr lang="en-US" sz="1050" baseline="0"/>
              <a:t>Semilla 2 (279523)</a:t>
            </a:r>
            <a:endParaRPr lang="en-US" sz="1050"/>
          </a:p>
        </c:rich>
      </c:tx>
      <c:layout>
        <c:manualLayout>
          <c:xMode val="edge"/>
          <c:yMode val="edge"/>
          <c:x val="0.2151202785486105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6999847082065808"/>
          <c:y val="0.11152777777777778"/>
          <c:w val="0.8188850123237753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'Ganancia por Iteración'!$B$1:$G$1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Iteración'!$C$4:$C$68</c:f>
              <c:numCache>
                <c:formatCode>#,##0</c:formatCode>
                <c:ptCount val="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A-4CDF-8E1F-FF63FA55B967}"/>
            </c:ext>
          </c:extLst>
        </c:ser>
        <c:ser>
          <c:idx val="1"/>
          <c:order val="1"/>
          <c:tx>
            <c:strRef>
              <c:f>'Ganancia por Iteración'!$I$1:$N$1</c:f>
              <c:strCache>
                <c:ptCount val="1"/>
                <c:pt idx="0">
                  <c:v>Modelo Ajustado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Iteración'!$J$3:$J$68</c:f>
              <c:numCache>
                <c:formatCode>#,##0</c:formatCode>
                <c:ptCount val="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A-4CDF-8E1F-FF63FA55B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10000000000000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Ganancia Test (millones)</a:t>
                </a:r>
              </a:p>
            </c:rich>
          </c:tx>
          <c:layout>
            <c:manualLayout>
              <c:xMode val="edge"/>
              <c:yMode val="edge"/>
              <c:x val="3.2258192457135601E-4"/>
              <c:y val="0.33001993421708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Ganancia de BO </a:t>
            </a:r>
            <a:r>
              <a:rPr lang="en-US" sz="1050" baseline="0"/>
              <a:t>de LGBM en Jul-21 en 66 iteraciones:</a:t>
            </a:r>
          </a:p>
          <a:p>
            <a:pPr>
              <a:defRPr sz="1050"/>
            </a:pPr>
            <a:r>
              <a:rPr lang="en-US" sz="1050" baseline="0"/>
              <a:t>Semilla 3 (279541)</a:t>
            </a:r>
            <a:endParaRPr lang="en-US" sz="1050"/>
          </a:p>
        </c:rich>
      </c:tx>
      <c:layout>
        <c:manualLayout>
          <c:xMode val="edge"/>
          <c:yMode val="edge"/>
          <c:x val="0.2500098441763043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6999847082065808"/>
          <c:y val="0.11152777777777778"/>
          <c:w val="0.8188850123237753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'Ganancia por Iteración'!$B$1:$G$1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Iteración'!$D$4:$D$68</c:f>
              <c:numCache>
                <c:formatCode>#,##0</c:formatCode>
                <c:ptCount val="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10-44C9-99D9-93DC4F27F004}"/>
            </c:ext>
          </c:extLst>
        </c:ser>
        <c:ser>
          <c:idx val="1"/>
          <c:order val="1"/>
          <c:tx>
            <c:strRef>
              <c:f>'Ganancia por Iteración'!$I$1:$N$1</c:f>
              <c:strCache>
                <c:ptCount val="1"/>
                <c:pt idx="0">
                  <c:v>Modelo Ajustado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Iteración'!$K$3:$K$68</c:f>
              <c:numCache>
                <c:formatCode>#,##0</c:formatCode>
                <c:ptCount val="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10-44C9-99D9-93DC4F27F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10000000000000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Ganancia Test (millones)</a:t>
                </a:r>
              </a:p>
            </c:rich>
          </c:tx>
          <c:layout>
            <c:manualLayout>
              <c:xMode val="edge"/>
              <c:yMode val="edge"/>
              <c:x val="3.2258192457135601E-4"/>
              <c:y val="0.33001993421708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Ganancia de BO </a:t>
            </a:r>
            <a:r>
              <a:rPr lang="en-US" sz="1050" baseline="0"/>
              <a:t>de LGBM en Jul-21 en 66 iteraciones:</a:t>
            </a:r>
          </a:p>
          <a:p>
            <a:pPr>
              <a:defRPr sz="1050"/>
            </a:pPr>
            <a:r>
              <a:rPr lang="en-US" sz="1050" baseline="0"/>
              <a:t>Semilla 4 (279551)</a:t>
            </a:r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2151202785486105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6999847082065808"/>
          <c:y val="0.11152777777777778"/>
          <c:w val="0.8188850123237753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'Ganancia por Iteración'!$B$1:$G$1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Iteración'!$E$4:$E$68</c:f>
              <c:numCache>
                <c:formatCode>#,##0</c:formatCode>
                <c:ptCount val="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7-4820-BCE3-BB42CF78BC1D}"/>
            </c:ext>
          </c:extLst>
        </c:ser>
        <c:ser>
          <c:idx val="1"/>
          <c:order val="1"/>
          <c:tx>
            <c:strRef>
              <c:f>'Ganancia por Iteración'!$I$1:$N$1</c:f>
              <c:strCache>
                <c:ptCount val="1"/>
                <c:pt idx="0">
                  <c:v>Modelo Ajustado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Iteración'!$L$3:$L$68</c:f>
              <c:numCache>
                <c:formatCode>#,##0</c:formatCode>
                <c:ptCount val="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7-4820-BCE3-BB42CF78B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10000000000000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Ganancia Test (millones)</a:t>
                </a:r>
              </a:p>
            </c:rich>
          </c:tx>
          <c:layout>
            <c:manualLayout>
              <c:xMode val="edge"/>
              <c:yMode val="edge"/>
              <c:x val="3.2258192457135601E-4"/>
              <c:y val="0.33001993421708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Ganancia de BO </a:t>
            </a:r>
            <a:r>
              <a:rPr lang="en-US" sz="1050" baseline="0"/>
              <a:t>de LGBM en Jul-21 en 66 iteraciones:</a:t>
            </a:r>
          </a:p>
          <a:p>
            <a:pPr>
              <a:defRPr sz="1050"/>
            </a:pPr>
            <a:r>
              <a:rPr lang="en-US" sz="1050" baseline="0"/>
              <a:t>Semilla 5 (279571)</a:t>
            </a:r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2263623618661500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6999847082065808"/>
          <c:y val="0.11152777777777778"/>
          <c:w val="0.8188850123237753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'Ganancia por Iteración'!$B$1:$G$1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Iteración'!$F$4:$F$68</c:f>
              <c:numCache>
                <c:formatCode>#,##0</c:formatCode>
                <c:ptCount val="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C9-4A86-9B73-0FEAD700B600}"/>
            </c:ext>
          </c:extLst>
        </c:ser>
        <c:ser>
          <c:idx val="1"/>
          <c:order val="1"/>
          <c:tx>
            <c:strRef>
              <c:f>'Ganancia por Iteración'!$I$1:$N$1</c:f>
              <c:strCache>
                <c:ptCount val="1"/>
                <c:pt idx="0">
                  <c:v>Modelo Ajustado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Iteración'!$M$3:$M$68</c:f>
              <c:numCache>
                <c:formatCode>#,##0</c:formatCode>
                <c:ptCount val="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C9-4A86-9B73-0FEAD700B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10000000000000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Ganancia Test (millones)</a:t>
                </a:r>
              </a:p>
            </c:rich>
          </c:tx>
          <c:layout>
            <c:manualLayout>
              <c:xMode val="edge"/>
              <c:yMode val="edge"/>
              <c:x val="3.2258192457135601E-4"/>
              <c:y val="0.33001993421708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Score Interno</a:t>
            </a:r>
            <a:r>
              <a:rPr lang="en-US" sz="1050" baseline="0"/>
              <a:t> y </a:t>
            </a:r>
            <a:r>
              <a:rPr lang="en-US" sz="1050"/>
              <a:t>Cantidad</a:t>
            </a:r>
            <a:r>
              <a:rPr lang="en-US" sz="1050" baseline="0"/>
              <a:t> de Estímulos Enviados: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5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Promedio de 5 Semillas de Mejor BO de LGBM</a:t>
            </a:r>
            <a:endParaRPr lang="en-US" sz="1050"/>
          </a:p>
        </c:rich>
      </c:tx>
      <c:layout>
        <c:manualLayout>
          <c:xMode val="edge"/>
          <c:yMode val="edge"/>
          <c:x val="0.2314166666666667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5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9230096236"/>
          <c:y val="0.11152777777777778"/>
          <c:w val="0.86818285214348201"/>
          <c:h val="0.63717089228605606"/>
        </c:manualLayout>
      </c:layout>
      <c:lineChart>
        <c:grouping val="standard"/>
        <c:varyColors val="0"/>
        <c:ser>
          <c:idx val="0"/>
          <c:order val="0"/>
          <c:tx>
            <c:strRef>
              <c:f>'Prom. En búsqueda de la meseta'!$G$3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'Prom. En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'Prom. En búsqueda de la meseta'!$G$4:$G$14</c:f>
              <c:numCache>
                <c:formatCode>#,##0.0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2F-4F75-9202-ED60624F3673}"/>
            </c:ext>
          </c:extLst>
        </c:ser>
        <c:ser>
          <c:idx val="1"/>
          <c:order val="1"/>
          <c:tx>
            <c:strRef>
              <c:f>'Prom. En búsqueda de la meseta'!$H$3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'Prom. En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'Prom. En búsqueda de la meseta'!$H$4:$H$14</c:f>
              <c:numCache>
                <c:formatCode>#,##0.0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2F-4F75-9202-ED60624F3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0929790026246718E-2"/>
          <c:y val="0.9121985272674249"/>
          <c:w val="0.97240354330708656"/>
          <c:h val="8.68066491688538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Ganancia de BO </a:t>
            </a:r>
            <a:r>
              <a:rPr lang="en-US" sz="1050" baseline="0"/>
              <a:t>de LGBM en Jul-21 en 66 iteraciones:</a:t>
            </a:r>
          </a:p>
          <a:p>
            <a:pPr>
              <a:defRPr sz="1050"/>
            </a:pPr>
            <a:r>
              <a:rPr lang="en-US" sz="1050" baseline="0"/>
              <a:t>Promedio 5 Semillas</a:t>
            </a:r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2263623618661500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6999847082065808"/>
          <c:y val="0.11152777777777778"/>
          <c:w val="0.8188850123237753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'Ganancia por Iteración'!$B$1:$G$1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Iteración'!$G$4:$G$68</c:f>
              <c:numCache>
                <c:formatCode>#,##0</c:formatCode>
                <c:ptCount val="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F2-4E4E-90A4-FD42335ACF41}"/>
            </c:ext>
          </c:extLst>
        </c:ser>
        <c:ser>
          <c:idx val="1"/>
          <c:order val="1"/>
          <c:tx>
            <c:strRef>
              <c:f>'Ganancia por Iteración'!$I$1:$N$1</c:f>
              <c:strCache>
                <c:ptCount val="1"/>
                <c:pt idx="0">
                  <c:v>Modelo Ajustado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Iteración'!$N$3:$N$68</c:f>
              <c:numCache>
                <c:formatCode>#,##0</c:formatCode>
                <c:ptCount val="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F2-4E4E-90A4-FD42335AC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200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Ganancia Test (millones)</a:t>
                </a:r>
              </a:p>
            </c:rich>
          </c:tx>
          <c:layout>
            <c:manualLayout>
              <c:xMode val="edge"/>
              <c:yMode val="edge"/>
              <c:x val="3.2258192457135601E-4"/>
              <c:y val="0.33001993421708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1 de Kaggle y </a:t>
            </a:r>
            <a:r>
              <a:rPr lang="en-US" sz="1050"/>
              <a:t>Cantidad</a:t>
            </a:r>
            <a:r>
              <a:rPr lang="en-US" sz="1050" baseline="0"/>
              <a:t> de Estímulos Enviado: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445036635881695"/>
          <c:y val="0.11152764107611546"/>
          <c:w val="0.86818285214348201"/>
          <c:h val="0.64561064632545917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meseta'!$B$3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meseta'!$B$4:$B$14</c:f>
              <c:numCache>
                <c:formatCode>#,##0.0000</c:formatCode>
                <c:ptCount val="11"/>
                <c:pt idx="3" formatCode="#,##0.00">
                  <c:v>128.875</c:v>
                </c:pt>
                <c:pt idx="4" formatCode="#,##0.00">
                  <c:v>128.315</c:v>
                </c:pt>
                <c:pt idx="5" formatCode="#,##0.00">
                  <c:v>124.815</c:v>
                </c:pt>
                <c:pt idx="6" formatCode="#,##0.00">
                  <c:v>121.455</c:v>
                </c:pt>
                <c:pt idx="7" formatCode="#,##0.00">
                  <c:v>120.405</c:v>
                </c:pt>
                <c:pt idx="8" formatCode="#,##0.00">
                  <c:v>122.505</c:v>
                </c:pt>
                <c:pt idx="9" formatCode="#,##0.00">
                  <c:v>119.77500000000001</c:v>
                </c:pt>
                <c:pt idx="10" formatCode="#,##0.00">
                  <c:v>116.34399999999999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9-45D6-A39A-051A526E1A9D}"/>
            </c:ext>
          </c:extLst>
        </c:ser>
        <c:ser>
          <c:idx val="1"/>
          <c:order val="1"/>
          <c:tx>
            <c:strRef>
              <c:f>'Semill búsqueda de la meseta'!$C$3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meseta'!$C$4:$C$14</c:f>
              <c:numCache>
                <c:formatCode>#,##0.0000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09-45D6-A39A-051A526E1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381921159376608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2 de Kaggle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1399102185777556"/>
          <c:y val="0.12715264107611549"/>
          <c:w val="0.8522649905596148"/>
          <c:h val="0.64561064632545917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meseta'!$E$3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meseta'!$E$4:$E$14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CD-4829-B69F-CCDA4B550B04}"/>
            </c:ext>
          </c:extLst>
        </c:ser>
        <c:ser>
          <c:idx val="1"/>
          <c:order val="1"/>
          <c:tx>
            <c:strRef>
              <c:f>'Semill búsqueda de la meseta'!$F$3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meseta'!$F$4:$F$14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CD-4829-B69F-CCDA4B550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381921159376608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3 de Kaggle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1082501702559421"/>
          <c:y val="0.11673597440944881"/>
          <c:w val="0.86499725960049112"/>
          <c:h val="0.64561064632545917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meseta'!$H$3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meseta'!$H$4:$H$14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2-4131-AB95-5F9DDA3C32F5}"/>
            </c:ext>
          </c:extLst>
        </c:ser>
        <c:ser>
          <c:idx val="1"/>
          <c:order val="1"/>
          <c:tx>
            <c:strRef>
              <c:f>'Semill búsqueda de la meseta'!$I$3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meseta'!$I$4:$I$14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2-4131-AB95-5F9DDA3C3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381921159376608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4 de Kaggle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3630029556986129"/>
          <c:y val="0.11152764107611546"/>
          <c:w val="0.84589783074132097"/>
          <c:h val="0.64561064632545917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meseta'!$K$3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meseta'!$K$4:$K$14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8-4FC4-86A2-C96A8E835DDA}"/>
            </c:ext>
          </c:extLst>
        </c:ser>
        <c:ser>
          <c:idx val="1"/>
          <c:order val="1"/>
          <c:tx>
            <c:strRef>
              <c:f>'Semill búsqueda de la meseta'!$L$3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meseta'!$L$4:$L$14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8-4FC4-86A2-C96A8E835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ax val="115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908147485625724"/>
          <c:y val="0.12863353018372703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5 de Kaggle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1083097866355221"/>
          <c:y val="0.10631930774278214"/>
          <c:w val="0.86818285214348201"/>
          <c:h val="0.64561064632545917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meseta'!$N$3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meseta'!$N$4:$N$14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9C-4CF8-BC21-8BC75B833124}"/>
            </c:ext>
          </c:extLst>
        </c:ser>
        <c:ser>
          <c:idx val="1"/>
          <c:order val="1"/>
          <c:tx>
            <c:strRef>
              <c:f>'Semill búsqueda de la meseta'!$O$3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meseta'!$O$4:$O$14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9C-4CF8-BC21-8BC75B833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898667570859857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1 de Score Interno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4367290606807698"/>
          <c:y val="0.11673597440944881"/>
          <c:w val="0.82920580014792877"/>
          <c:h val="0.62477731299212602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meseta'!$Y$3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meseta'!$Y$4:$Y$14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E5-4935-88B5-FB8BAE66C9E7}"/>
            </c:ext>
          </c:extLst>
        </c:ser>
        <c:ser>
          <c:idx val="1"/>
          <c:order val="1"/>
          <c:tx>
            <c:strRef>
              <c:f>'Semill búsqueda de la meseta'!$Z$3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meseta'!$Z$4:$Z$14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E5-4935-88B5-FB8BAE66C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381921159376608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2 de Score Interno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4940846205"/>
          <c:y val="0.13236097440944883"/>
          <c:w val="0.86818285214348201"/>
          <c:h val="0.59873564632545928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meseta'!$AB$3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meseta'!$AB$4:$AB$14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40-4CD6-B9D3-6E52C8E49213}"/>
            </c:ext>
          </c:extLst>
        </c:ser>
        <c:ser>
          <c:idx val="1"/>
          <c:order val="1"/>
          <c:tx>
            <c:strRef>
              <c:f>'Semill búsqueda de la meseta'!$AC$3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meseta'!$AC$4:$AC$14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40-4CD6-B9D3-6E52C8E49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080334093280102"/>
          <c:y val="0.47759186351706034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386042</xdr:colOff>
      <xdr:row>21</xdr:row>
      <xdr:rowOff>82363</xdr:rowOff>
    </xdr:from>
    <xdr:to>
      <xdr:col>7</xdr:col>
      <xdr:colOff>195542</xdr:colOff>
      <xdr:row>37</xdr:row>
      <xdr:rowOff>44263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A10566-FB88-478E-AD55-0A97A6F8D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347943</xdr:colOff>
      <xdr:row>19</xdr:row>
      <xdr:rowOff>142315</xdr:rowOff>
    </xdr:from>
    <xdr:to>
      <xdr:col>17</xdr:col>
      <xdr:colOff>392207</xdr:colOff>
      <xdr:row>35</xdr:row>
      <xdr:rowOff>112058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5B92A44-01F7-44C6-85BC-D5167B644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41</xdr:row>
      <xdr:rowOff>123825</xdr:rowOff>
    </xdr:from>
    <xdr:to>
      <xdr:col>4</xdr:col>
      <xdr:colOff>742950</xdr:colOff>
      <xdr:row>54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3A6FA5-B7B6-4C3C-A907-25B2F23E62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790575</xdr:colOff>
      <xdr:row>41</xdr:row>
      <xdr:rowOff>123825</xdr:rowOff>
    </xdr:from>
    <xdr:to>
      <xdr:col>8</xdr:col>
      <xdr:colOff>381000</xdr:colOff>
      <xdr:row>54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B847D4B-A65E-4610-BA2F-0A4D43C00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904875</xdr:colOff>
      <xdr:row>41</xdr:row>
      <xdr:rowOff>95250</xdr:rowOff>
    </xdr:from>
    <xdr:to>
      <xdr:col>11</xdr:col>
      <xdr:colOff>1323975</xdr:colOff>
      <xdr:row>54</xdr:row>
      <xdr:rowOff>57150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C67AF8F-5398-46BB-8917-E77238B9A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1876425</xdr:colOff>
      <xdr:row>41</xdr:row>
      <xdr:rowOff>114300</xdr:rowOff>
    </xdr:from>
    <xdr:to>
      <xdr:col>15</xdr:col>
      <xdr:colOff>323850</xdr:colOff>
      <xdr:row>54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E1F7012-7D18-45E4-B7A5-811C21560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581025</xdr:colOff>
      <xdr:row>41</xdr:row>
      <xdr:rowOff>85725</xdr:rowOff>
    </xdr:from>
    <xdr:to>
      <xdr:col>20</xdr:col>
      <xdr:colOff>752475</xdr:colOff>
      <xdr:row>54</xdr:row>
      <xdr:rowOff>47625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FD9F124-C9CB-489E-A7B1-DC85900930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381000</xdr:colOff>
      <xdr:row>40</xdr:row>
      <xdr:rowOff>179294</xdr:rowOff>
    </xdr:from>
    <xdr:to>
      <xdr:col>29</xdr:col>
      <xdr:colOff>44823</xdr:colOff>
      <xdr:row>53</xdr:row>
      <xdr:rowOff>141194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ABC4E43-2CE9-4F4B-88CA-D166871797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358588</xdr:colOff>
      <xdr:row>40</xdr:row>
      <xdr:rowOff>134470</xdr:rowOff>
    </xdr:from>
    <xdr:to>
      <xdr:col>35</xdr:col>
      <xdr:colOff>22411</xdr:colOff>
      <xdr:row>53</xdr:row>
      <xdr:rowOff>96370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E38FF47-2856-4943-84AE-30CDD628E2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100853</xdr:colOff>
      <xdr:row>40</xdr:row>
      <xdr:rowOff>156882</xdr:rowOff>
    </xdr:from>
    <xdr:to>
      <xdr:col>40</xdr:col>
      <xdr:colOff>526676</xdr:colOff>
      <xdr:row>53</xdr:row>
      <xdr:rowOff>118782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0ECF853-39C5-4290-AB41-DF2A3D6CB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593912</xdr:colOff>
      <xdr:row>40</xdr:row>
      <xdr:rowOff>134470</xdr:rowOff>
    </xdr:from>
    <xdr:to>
      <xdr:col>46</xdr:col>
      <xdr:colOff>257735</xdr:colOff>
      <xdr:row>53</xdr:row>
      <xdr:rowOff>96370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AF0FCF3B-FE89-F1ED-DB41-56D44AE194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47</xdr:col>
      <xdr:colOff>0</xdr:colOff>
      <xdr:row>41</xdr:row>
      <xdr:rowOff>0</xdr:rowOff>
    </xdr:from>
    <xdr:to>
      <xdr:col>52</xdr:col>
      <xdr:colOff>425823</xdr:colOff>
      <xdr:row>53</xdr:row>
      <xdr:rowOff>152400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2B97DCF3-99BB-4908-A0CD-B29D350ED8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710044</xdr:colOff>
      <xdr:row>17</xdr:row>
      <xdr:rowOff>149678</xdr:rowOff>
    </xdr:from>
    <xdr:to>
      <xdr:col>8</xdr:col>
      <xdr:colOff>859723</xdr:colOff>
      <xdr:row>38</xdr:row>
      <xdr:rowOff>13607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72E673A1-C0C6-482A-8D22-83F266E0B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571500</xdr:colOff>
      <xdr:row>18</xdr:row>
      <xdr:rowOff>40820</xdr:rowOff>
    </xdr:from>
    <xdr:to>
      <xdr:col>32</xdr:col>
      <xdr:colOff>529500</xdr:colOff>
      <xdr:row>38</xdr:row>
      <xdr:rowOff>82820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21762EA3-17DC-4D04-ADD2-5E69E7C57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73</xdr:row>
      <xdr:rowOff>171450</xdr:rowOff>
    </xdr:from>
    <xdr:to>
      <xdr:col>4</xdr:col>
      <xdr:colOff>1071282</xdr:colOff>
      <xdr:row>89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099F78-4A81-4F9C-8FF8-965A9C3AF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74</xdr:row>
      <xdr:rowOff>0</xdr:rowOff>
    </xdr:from>
    <xdr:to>
      <xdr:col>9</xdr:col>
      <xdr:colOff>90208</xdr:colOff>
      <xdr:row>89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BEBD572-2A13-4A31-8DB3-734D9148B3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484910</xdr:colOff>
      <xdr:row>74</xdr:row>
      <xdr:rowOff>33618</xdr:rowOff>
    </xdr:from>
    <xdr:to>
      <xdr:col>12</xdr:col>
      <xdr:colOff>526677</xdr:colOff>
      <xdr:row>89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7890C8D-ACC6-4AF5-A347-66DBC7D88F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90</xdr:row>
      <xdr:rowOff>0</xdr:rowOff>
    </xdr:from>
    <xdr:to>
      <xdr:col>4</xdr:col>
      <xdr:colOff>829942</xdr:colOff>
      <xdr:row>105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38BE7F0-2E3C-49E4-A4DB-9DEA8F969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22412</xdr:colOff>
      <xdr:row>90</xdr:row>
      <xdr:rowOff>55011</xdr:rowOff>
    </xdr:from>
    <xdr:to>
      <xdr:col>9</xdr:col>
      <xdr:colOff>90355</xdr:colOff>
      <xdr:row>106</xdr:row>
      <xdr:rowOff>16911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3C631F4-3F9F-44EB-8AF0-82E6DD905D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432954</xdr:colOff>
      <xdr:row>90</xdr:row>
      <xdr:rowOff>78441</xdr:rowOff>
    </xdr:from>
    <xdr:to>
      <xdr:col>12</xdr:col>
      <xdr:colOff>649941</xdr:colOff>
      <xdr:row>106</xdr:row>
      <xdr:rowOff>48491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444CABC-3512-4F80-900C-694B20F59B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5E0EF-B695-4BF3-A9BE-69493420B127}">
  <sheetPr>
    <tabColor rgb="FF00B0F0"/>
  </sheetPr>
  <dimension ref="A1:AH16"/>
  <sheetViews>
    <sheetView zoomScale="85" zoomScaleNormal="85" workbookViewId="0">
      <selection activeCell="A17" sqref="A17"/>
    </sheetView>
  </sheetViews>
  <sheetFormatPr baseColWidth="10" defaultRowHeight="15" x14ac:dyDescent="0.25"/>
  <cols>
    <col min="2" max="8" width="3" customWidth="1"/>
    <col min="9" max="10" width="4.85546875" bestFit="1" customWidth="1"/>
    <col min="11" max="13" width="5.28515625" bestFit="1" customWidth="1"/>
    <col min="14" max="14" width="5.140625" bestFit="1" customWidth="1"/>
    <col min="15" max="15" width="5.28515625" bestFit="1" customWidth="1"/>
    <col min="16" max="16" width="5.140625" bestFit="1" customWidth="1"/>
    <col min="17" max="18" width="5.28515625" bestFit="1" customWidth="1"/>
  </cols>
  <sheetData>
    <row r="1" spans="1:34" ht="15.75" thickBot="1" x14ac:dyDescent="0.3">
      <c r="A1" s="57" t="s">
        <v>127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</row>
    <row r="2" spans="1:34" x14ac:dyDescent="0.25">
      <c r="A2" s="42" t="s">
        <v>30</v>
      </c>
      <c r="B2" s="58">
        <v>2019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60"/>
      <c r="N2" s="58">
        <v>2020</v>
      </c>
      <c r="O2" s="59"/>
      <c r="P2" s="59"/>
      <c r="Q2" s="59"/>
      <c r="R2" s="59"/>
      <c r="S2" s="59"/>
      <c r="T2" s="59"/>
      <c r="U2" s="59"/>
      <c r="V2" s="59"/>
      <c r="W2" s="59"/>
      <c r="X2" s="59"/>
      <c r="Y2" s="60"/>
      <c r="Z2" s="61">
        <v>2021</v>
      </c>
      <c r="AA2" s="62"/>
      <c r="AB2" s="62"/>
      <c r="AC2" s="62"/>
      <c r="AD2" s="62"/>
      <c r="AE2" s="62"/>
      <c r="AF2" s="62"/>
      <c r="AG2" s="62"/>
      <c r="AH2" s="63"/>
    </row>
    <row r="3" spans="1:34" x14ac:dyDescent="0.25">
      <c r="A3" s="42" t="s">
        <v>29</v>
      </c>
      <c r="B3" s="43" t="s">
        <v>35</v>
      </c>
      <c r="C3" s="44" t="s">
        <v>36</v>
      </c>
      <c r="D3" s="44" t="s">
        <v>37</v>
      </c>
      <c r="E3" s="44" t="s">
        <v>38</v>
      </c>
      <c r="F3" s="44" t="s">
        <v>39</v>
      </c>
      <c r="G3" s="44" t="s">
        <v>40</v>
      </c>
      <c r="H3" s="44" t="s">
        <v>31</v>
      </c>
      <c r="I3" s="44" t="s">
        <v>32</v>
      </c>
      <c r="J3" s="44" t="s">
        <v>33</v>
      </c>
      <c r="K3" s="44" t="s">
        <v>128</v>
      </c>
      <c r="L3" s="44" t="s">
        <v>129</v>
      </c>
      <c r="M3" s="45" t="s">
        <v>34</v>
      </c>
      <c r="N3" s="43" t="s">
        <v>35</v>
      </c>
      <c r="O3" s="44" t="s">
        <v>36</v>
      </c>
      <c r="P3" s="44" t="s">
        <v>37</v>
      </c>
      <c r="Q3" s="44" t="s">
        <v>38</v>
      </c>
      <c r="R3" s="44" t="s">
        <v>39</v>
      </c>
      <c r="S3" s="44" t="s">
        <v>40</v>
      </c>
      <c r="T3" s="44" t="s">
        <v>31</v>
      </c>
      <c r="U3" s="44" t="s">
        <v>32</v>
      </c>
      <c r="V3" s="44" t="s">
        <v>33</v>
      </c>
      <c r="W3" s="44" t="s">
        <v>128</v>
      </c>
      <c r="X3" s="44" t="s">
        <v>129</v>
      </c>
      <c r="Y3" s="45" t="s">
        <v>34</v>
      </c>
      <c r="Z3" s="43" t="s">
        <v>35</v>
      </c>
      <c r="AA3" s="44" t="s">
        <v>36</v>
      </c>
      <c r="AB3" s="44" t="s">
        <v>37</v>
      </c>
      <c r="AC3" s="44" t="s">
        <v>38</v>
      </c>
      <c r="AD3" s="44" t="s">
        <v>39</v>
      </c>
      <c r="AE3" s="44" t="s">
        <v>40</v>
      </c>
      <c r="AF3" s="44" t="s">
        <v>31</v>
      </c>
      <c r="AG3" s="44" t="s">
        <v>32</v>
      </c>
      <c r="AH3" s="45" t="s">
        <v>33</v>
      </c>
    </row>
    <row r="4" spans="1:34" ht="15" customHeight="1" x14ac:dyDescent="0.25">
      <c r="A4" s="46" t="s">
        <v>26</v>
      </c>
      <c r="B4" s="47">
        <v>1</v>
      </c>
      <c r="C4" s="48">
        <v>1</v>
      </c>
      <c r="D4" s="48">
        <v>1</v>
      </c>
      <c r="E4" s="48">
        <v>1</v>
      </c>
      <c r="F4" s="48">
        <v>1</v>
      </c>
      <c r="G4" s="48">
        <v>1</v>
      </c>
      <c r="H4" s="48">
        <v>1</v>
      </c>
      <c r="I4" s="48">
        <v>1</v>
      </c>
      <c r="J4" s="48">
        <v>1</v>
      </c>
      <c r="K4" s="48">
        <v>1</v>
      </c>
      <c r="L4" s="48">
        <v>1</v>
      </c>
      <c r="M4" s="49">
        <v>1</v>
      </c>
      <c r="N4" s="47">
        <v>1</v>
      </c>
      <c r="O4" s="48">
        <v>1</v>
      </c>
      <c r="P4" s="64" t="s">
        <v>130</v>
      </c>
      <c r="Q4" s="65"/>
      <c r="R4" s="65"/>
      <c r="S4" s="65"/>
      <c r="T4" s="66"/>
      <c r="U4" s="48">
        <v>1</v>
      </c>
      <c r="V4" s="48">
        <v>1</v>
      </c>
      <c r="W4" s="48">
        <v>1</v>
      </c>
      <c r="X4" s="48">
        <v>1</v>
      </c>
      <c r="Y4" s="49">
        <v>1</v>
      </c>
      <c r="Z4" s="47">
        <v>1</v>
      </c>
      <c r="AA4" s="48">
        <v>1</v>
      </c>
      <c r="AB4" s="48">
        <v>1</v>
      </c>
      <c r="AC4" s="48">
        <v>1</v>
      </c>
      <c r="AD4" s="48">
        <v>1</v>
      </c>
      <c r="AE4" s="10"/>
      <c r="AF4" s="10"/>
      <c r="AG4" s="10"/>
      <c r="AH4" s="15"/>
    </row>
    <row r="5" spans="1:34" x14ac:dyDescent="0.25">
      <c r="A5" s="13" t="s">
        <v>27</v>
      </c>
      <c r="B5" s="14"/>
      <c r="C5" s="10"/>
      <c r="D5" s="10"/>
      <c r="E5" s="10"/>
      <c r="F5" s="50"/>
      <c r="G5" s="10"/>
      <c r="H5" s="10"/>
      <c r="I5" s="10"/>
      <c r="J5" s="10"/>
      <c r="K5" s="10"/>
      <c r="L5" s="10"/>
      <c r="M5" s="15"/>
      <c r="N5" s="14"/>
      <c r="O5" s="10"/>
      <c r="P5" s="67"/>
      <c r="Q5" s="68"/>
      <c r="R5" s="68"/>
      <c r="S5" s="68"/>
      <c r="T5" s="69"/>
      <c r="U5" s="10"/>
      <c r="V5" s="10"/>
      <c r="W5" s="10"/>
      <c r="X5" s="10"/>
      <c r="Y5" s="15"/>
      <c r="Z5" s="14"/>
      <c r="AA5" s="10"/>
      <c r="AB5" s="10"/>
      <c r="AC5" s="10"/>
      <c r="AD5" s="10"/>
      <c r="AE5" s="11">
        <v>1</v>
      </c>
      <c r="AF5" s="10"/>
      <c r="AG5" s="10"/>
      <c r="AH5" s="15"/>
    </row>
    <row r="6" spans="1:34" ht="15" customHeight="1" x14ac:dyDescent="0.25">
      <c r="A6" s="13" t="s">
        <v>28</v>
      </c>
      <c r="B6" s="14"/>
      <c r="C6" s="10"/>
      <c r="D6" s="10"/>
      <c r="E6" s="10"/>
      <c r="F6" s="50"/>
      <c r="G6" s="10"/>
      <c r="H6" s="10"/>
      <c r="I6" s="10"/>
      <c r="J6" s="10"/>
      <c r="K6" s="10"/>
      <c r="L6" s="10"/>
      <c r="M6" s="15"/>
      <c r="N6" s="14"/>
      <c r="O6" s="10"/>
      <c r="P6" s="67"/>
      <c r="Q6" s="68"/>
      <c r="R6" s="68"/>
      <c r="S6" s="68"/>
      <c r="T6" s="69"/>
      <c r="U6" s="10"/>
      <c r="V6" s="10"/>
      <c r="W6" s="10"/>
      <c r="X6" s="10"/>
      <c r="Y6" s="15"/>
      <c r="Z6" s="14"/>
      <c r="AA6" s="10"/>
      <c r="AB6" s="10"/>
      <c r="AC6" s="10"/>
      <c r="AD6" s="10"/>
      <c r="AE6" s="10"/>
      <c r="AF6" s="11">
        <v>1</v>
      </c>
      <c r="AG6" s="10"/>
      <c r="AH6" s="15"/>
    </row>
    <row r="7" spans="1:34" ht="15" customHeight="1" x14ac:dyDescent="0.25">
      <c r="A7" s="46" t="s">
        <v>118</v>
      </c>
      <c r="B7" s="14"/>
      <c r="C7" s="10"/>
      <c r="D7" s="48">
        <v>1</v>
      </c>
      <c r="E7" s="48">
        <v>1</v>
      </c>
      <c r="F7" s="48">
        <v>1</v>
      </c>
      <c r="G7" s="48">
        <v>1</v>
      </c>
      <c r="H7" s="48">
        <v>1</v>
      </c>
      <c r="I7" s="48">
        <v>1</v>
      </c>
      <c r="J7" s="48">
        <v>1</v>
      </c>
      <c r="K7" s="48">
        <v>1</v>
      </c>
      <c r="L7" s="48">
        <v>1</v>
      </c>
      <c r="M7" s="49">
        <v>1</v>
      </c>
      <c r="N7" s="47">
        <v>1</v>
      </c>
      <c r="O7" s="48">
        <v>1</v>
      </c>
      <c r="P7" s="67"/>
      <c r="Q7" s="68"/>
      <c r="R7" s="68"/>
      <c r="S7" s="68"/>
      <c r="T7" s="69"/>
      <c r="U7" s="48">
        <v>1</v>
      </c>
      <c r="V7" s="48">
        <v>1</v>
      </c>
      <c r="W7" s="48">
        <v>1</v>
      </c>
      <c r="X7" s="48">
        <v>1</v>
      </c>
      <c r="Y7" s="49">
        <v>1</v>
      </c>
      <c r="Z7" s="47">
        <v>1</v>
      </c>
      <c r="AA7" s="48">
        <v>1</v>
      </c>
      <c r="AB7" s="48">
        <v>1</v>
      </c>
      <c r="AC7" s="48">
        <v>1</v>
      </c>
      <c r="AD7" s="48">
        <v>1</v>
      </c>
      <c r="AE7" s="48">
        <v>1</v>
      </c>
      <c r="AF7" s="48">
        <v>1</v>
      </c>
      <c r="AG7" s="51"/>
      <c r="AH7" s="52"/>
    </row>
    <row r="8" spans="1:34" ht="15" customHeight="1" thickBot="1" x14ac:dyDescent="0.3">
      <c r="A8" s="53" t="s">
        <v>41</v>
      </c>
      <c r="B8" s="54"/>
      <c r="C8" s="17"/>
      <c r="D8" s="17"/>
      <c r="E8" s="17"/>
      <c r="F8" s="56"/>
      <c r="G8" s="55"/>
      <c r="H8" s="17"/>
      <c r="I8" s="55"/>
      <c r="J8" s="17"/>
      <c r="K8" s="17"/>
      <c r="L8" s="17"/>
      <c r="M8" s="18"/>
      <c r="N8" s="16"/>
      <c r="O8" s="17"/>
      <c r="P8" s="70"/>
      <c r="Q8" s="71"/>
      <c r="R8" s="71"/>
      <c r="S8" s="71"/>
      <c r="T8" s="72"/>
      <c r="U8" s="17"/>
      <c r="V8" s="17"/>
      <c r="W8" s="17"/>
      <c r="X8" s="17"/>
      <c r="Y8" s="18"/>
      <c r="Z8" s="16"/>
      <c r="AA8" s="17"/>
      <c r="AB8" s="17"/>
      <c r="AC8" s="17"/>
      <c r="AD8" s="17"/>
      <c r="AE8" s="17"/>
      <c r="AF8" s="17"/>
      <c r="AG8" s="17"/>
      <c r="AH8" s="19">
        <v>1</v>
      </c>
    </row>
    <row r="11" spans="1:34" x14ac:dyDescent="0.25">
      <c r="A11" t="s">
        <v>299</v>
      </c>
    </row>
    <row r="12" spans="1:34" x14ac:dyDescent="0.25">
      <c r="A12" t="s">
        <v>300</v>
      </c>
    </row>
    <row r="13" spans="1:34" x14ac:dyDescent="0.25">
      <c r="A13" t="s">
        <v>301</v>
      </c>
    </row>
    <row r="14" spans="1:34" x14ac:dyDescent="0.25">
      <c r="A14" t="s">
        <v>302</v>
      </c>
    </row>
    <row r="15" spans="1:34" x14ac:dyDescent="0.25">
      <c r="A15" t="s">
        <v>297</v>
      </c>
      <c r="B15" t="s">
        <v>298</v>
      </c>
    </row>
    <row r="16" spans="1:34" x14ac:dyDescent="0.25">
      <c r="A16" t="s">
        <v>303</v>
      </c>
    </row>
  </sheetData>
  <mergeCells count="5">
    <mergeCell ref="A1:AH1"/>
    <mergeCell ref="N2:Y2"/>
    <mergeCell ref="Z2:AH2"/>
    <mergeCell ref="P4:T8"/>
    <mergeCell ref="B2:M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65344-81F6-4F0B-A109-33F94B976C9A}">
  <sheetPr>
    <tabColor rgb="FF002060"/>
  </sheetPr>
  <dimension ref="A1:H18"/>
  <sheetViews>
    <sheetView zoomScale="85" zoomScaleNormal="85" workbookViewId="0">
      <pane xSplit="1" ySplit="3" topLeftCell="B4" activePane="bottomRight" state="frozen"/>
      <selection activeCell="E8" sqref="E8"/>
      <selection pane="topRight" activeCell="E8" sqref="E8"/>
      <selection pane="bottomLeft" activeCell="E8" sqref="E8"/>
      <selection pane="bottomRight" activeCell="B17" sqref="B17"/>
    </sheetView>
  </sheetViews>
  <sheetFormatPr baseColWidth="10" defaultRowHeight="15" x14ac:dyDescent="0.25"/>
  <cols>
    <col min="1" max="1" width="11.42578125" style="1"/>
    <col min="2" max="2" width="13.7109375" style="1" bestFit="1" customWidth="1"/>
    <col min="3" max="16384" width="11.42578125" style="1"/>
  </cols>
  <sheetData>
    <row r="1" spans="1:8" x14ac:dyDescent="0.25">
      <c r="B1" s="74" t="s">
        <v>4</v>
      </c>
      <c r="C1" s="74"/>
      <c r="G1" s="74" t="s">
        <v>5</v>
      </c>
      <c r="H1" s="74"/>
    </row>
    <row r="2" spans="1:8" x14ac:dyDescent="0.25">
      <c r="B2" s="73" t="s">
        <v>3</v>
      </c>
      <c r="C2" s="73"/>
      <c r="G2" s="73" t="s">
        <v>3</v>
      </c>
      <c r="H2" s="73"/>
    </row>
    <row r="3" spans="1:8" x14ac:dyDescent="0.25">
      <c r="A3" s="1" t="s">
        <v>0</v>
      </c>
      <c r="B3" s="1" t="s">
        <v>1</v>
      </c>
      <c r="C3" s="1" t="s">
        <v>2</v>
      </c>
      <c r="G3" s="1" t="s">
        <v>1</v>
      </c>
      <c r="H3" s="1" t="s">
        <v>2</v>
      </c>
    </row>
    <row r="4" spans="1:8" x14ac:dyDescent="0.25">
      <c r="A4" s="2">
        <v>8000</v>
      </c>
      <c r="B4" s="9"/>
      <c r="C4" s="9"/>
      <c r="D4" s="9"/>
      <c r="E4" s="9"/>
      <c r="F4" s="9"/>
      <c r="G4" s="9"/>
      <c r="H4" s="9"/>
    </row>
    <row r="5" spans="1:8" x14ac:dyDescent="0.25">
      <c r="A5" s="2">
        <v>8500</v>
      </c>
      <c r="B5" s="9"/>
      <c r="C5" s="9"/>
      <c r="D5" s="9"/>
      <c r="E5" s="9"/>
      <c r="F5" s="9"/>
      <c r="G5" s="9"/>
      <c r="H5" s="9"/>
    </row>
    <row r="6" spans="1:8" x14ac:dyDescent="0.25">
      <c r="A6" s="2">
        <v>9000</v>
      </c>
      <c r="B6" s="9"/>
      <c r="C6" s="9"/>
      <c r="D6" s="9"/>
      <c r="E6" s="9"/>
      <c r="F6" s="9"/>
      <c r="G6" s="9"/>
      <c r="H6" s="9"/>
    </row>
    <row r="7" spans="1:8" x14ac:dyDescent="0.25">
      <c r="A7" s="2">
        <v>9500</v>
      </c>
      <c r="B7" s="9"/>
      <c r="C7" s="9"/>
      <c r="D7" s="9"/>
      <c r="E7" s="9"/>
      <c r="F7" s="9"/>
      <c r="G7" s="9"/>
      <c r="H7" s="9"/>
    </row>
    <row r="8" spans="1:8" x14ac:dyDescent="0.25">
      <c r="A8" s="2">
        <v>10000</v>
      </c>
      <c r="B8" s="9"/>
      <c r="C8" s="9"/>
      <c r="D8" s="9"/>
      <c r="E8" s="9"/>
      <c r="F8" s="9"/>
      <c r="G8" s="9"/>
      <c r="H8" s="9"/>
    </row>
    <row r="9" spans="1:8" x14ac:dyDescent="0.25">
      <c r="A9" s="2">
        <v>10500</v>
      </c>
      <c r="B9" s="9"/>
      <c r="C9" s="9"/>
      <c r="D9" s="9"/>
      <c r="E9" s="9"/>
      <c r="F9" s="9"/>
      <c r="G9" s="9"/>
      <c r="H9" s="9"/>
    </row>
    <row r="10" spans="1:8" x14ac:dyDescent="0.25">
      <c r="A10" s="2">
        <v>11000</v>
      </c>
      <c r="B10" s="9"/>
      <c r="C10" s="9"/>
      <c r="D10" s="9"/>
      <c r="E10" s="9"/>
      <c r="F10" s="9"/>
      <c r="G10" s="9"/>
      <c r="H10" s="9"/>
    </row>
    <row r="11" spans="1:8" x14ac:dyDescent="0.25">
      <c r="A11" s="2">
        <v>11500</v>
      </c>
      <c r="B11" s="9"/>
      <c r="C11" s="9"/>
      <c r="D11" s="9"/>
      <c r="E11" s="9"/>
      <c r="F11" s="9"/>
      <c r="G11" s="9"/>
      <c r="H11" s="9"/>
    </row>
    <row r="12" spans="1:8" x14ac:dyDescent="0.25">
      <c r="A12" s="2">
        <v>12000</v>
      </c>
      <c r="B12" s="9"/>
      <c r="C12" s="9"/>
      <c r="D12" s="9"/>
      <c r="E12" s="9"/>
      <c r="F12" s="9"/>
      <c r="G12" s="9"/>
      <c r="H12" s="9"/>
    </row>
    <row r="13" spans="1:8" x14ac:dyDescent="0.25">
      <c r="A13" s="2">
        <v>12500</v>
      </c>
      <c r="B13" s="9"/>
      <c r="C13" s="9"/>
      <c r="D13" s="9"/>
      <c r="E13" s="9"/>
      <c r="F13" s="9"/>
      <c r="G13" s="9"/>
      <c r="H13" s="9"/>
    </row>
    <row r="14" spans="1:8" x14ac:dyDescent="0.25">
      <c r="A14" s="2">
        <v>13000</v>
      </c>
      <c r="B14" s="9"/>
      <c r="C14" s="9"/>
      <c r="D14" s="9"/>
      <c r="E14" s="9"/>
      <c r="F14" s="9"/>
      <c r="G14" s="9"/>
      <c r="H14" s="9"/>
    </row>
    <row r="15" spans="1:8" x14ac:dyDescent="0.25">
      <c r="A15" s="2">
        <v>13500</v>
      </c>
    </row>
    <row r="16" spans="1:8" x14ac:dyDescent="0.25">
      <c r="A16" s="2">
        <v>14000</v>
      </c>
    </row>
    <row r="17" spans="1:1" x14ac:dyDescent="0.25">
      <c r="A17" s="2">
        <v>14500</v>
      </c>
    </row>
    <row r="18" spans="1:1" x14ac:dyDescent="0.25">
      <c r="A18" s="2">
        <v>15000</v>
      </c>
    </row>
  </sheetData>
  <mergeCells count="4">
    <mergeCell ref="B2:C2"/>
    <mergeCell ref="B1:C1"/>
    <mergeCell ref="G1:H1"/>
    <mergeCell ref="G2:H2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09052-D9B2-494C-8AA1-5520B8A088D1}">
  <sheetPr>
    <tabColor rgb="FF002060"/>
  </sheetPr>
  <dimension ref="A1:AL39"/>
  <sheetViews>
    <sheetView tabSelected="1" zoomScale="55" zoomScaleNormal="55" workbookViewId="0">
      <pane xSplit="1" ySplit="3" topLeftCell="B4" activePane="bottomRight" state="frozen"/>
      <selection activeCell="E8" sqref="E8"/>
      <selection pane="topRight" activeCell="E8" sqref="E8"/>
      <selection pane="bottomLeft" activeCell="E8" sqref="E8"/>
      <selection pane="bottomRight" activeCell="C8" sqref="C8"/>
    </sheetView>
  </sheetViews>
  <sheetFormatPr baseColWidth="10" defaultRowHeight="15" x14ac:dyDescent="0.25"/>
  <cols>
    <col min="1" max="1" width="11.42578125" style="1"/>
    <col min="2" max="2" width="12.42578125" style="1" bestFit="1" customWidth="1"/>
    <col min="3" max="3" width="29.5703125" style="1" bestFit="1" customWidth="1"/>
    <col min="4" max="4" width="11.42578125" style="1"/>
    <col min="5" max="5" width="12.42578125" style="1" bestFit="1" customWidth="1"/>
    <col min="6" max="6" width="29.5703125" style="1" bestFit="1" customWidth="1"/>
    <col min="7" max="7" width="11.42578125" style="1"/>
    <col min="8" max="8" width="12.42578125" style="1" bestFit="1" customWidth="1"/>
    <col min="9" max="9" width="29.5703125" style="1" bestFit="1" customWidth="1"/>
    <col min="10" max="10" width="11.42578125" style="1"/>
    <col min="11" max="11" width="12.42578125" style="1" bestFit="1" customWidth="1"/>
    <col min="12" max="12" width="29.5703125" style="1" bestFit="1" customWidth="1"/>
    <col min="13" max="13" width="11.42578125" style="1"/>
    <col min="14" max="14" width="12.42578125" style="1" bestFit="1" customWidth="1"/>
    <col min="15" max="15" width="29.5703125" style="1" bestFit="1" customWidth="1"/>
    <col min="16" max="22" width="11.42578125" style="1"/>
    <col min="23" max="23" width="11.42578125" style="8"/>
    <col min="24" max="16384" width="11.42578125" style="1"/>
  </cols>
  <sheetData>
    <row r="1" spans="1:38" x14ac:dyDescent="0.25">
      <c r="B1" s="74" t="s">
        <v>4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Y1" s="74" t="s">
        <v>15</v>
      </c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</row>
    <row r="2" spans="1:38" x14ac:dyDescent="0.25">
      <c r="B2" s="73" t="s">
        <v>9</v>
      </c>
      <c r="C2" s="73"/>
      <c r="E2" s="73" t="s">
        <v>10</v>
      </c>
      <c r="F2" s="73"/>
      <c r="H2" s="73" t="s">
        <v>11</v>
      </c>
      <c r="I2" s="73"/>
      <c r="K2" s="73" t="s">
        <v>12</v>
      </c>
      <c r="L2" s="73"/>
      <c r="N2" s="73" t="s">
        <v>13</v>
      </c>
      <c r="O2" s="73"/>
      <c r="Y2" s="73" t="s">
        <v>9</v>
      </c>
      <c r="Z2" s="73"/>
      <c r="AB2" s="73" t="s">
        <v>10</v>
      </c>
      <c r="AC2" s="73"/>
      <c r="AE2" s="73" t="s">
        <v>11</v>
      </c>
      <c r="AF2" s="73"/>
      <c r="AH2" s="73" t="s">
        <v>12</v>
      </c>
      <c r="AI2" s="73"/>
      <c r="AK2" s="73" t="s">
        <v>13</v>
      </c>
      <c r="AL2" s="73"/>
    </row>
    <row r="3" spans="1:38" x14ac:dyDescent="0.25">
      <c r="A3" s="1" t="s">
        <v>0</v>
      </c>
      <c r="B3" s="25" t="s">
        <v>1</v>
      </c>
      <c r="C3" s="25" t="s">
        <v>2</v>
      </c>
      <c r="D3" s="25"/>
      <c r="E3" s="25" t="s">
        <v>1</v>
      </c>
      <c r="F3" s="25" t="s">
        <v>2</v>
      </c>
      <c r="G3" s="25"/>
      <c r="H3" s="25" t="s">
        <v>1</v>
      </c>
      <c r="I3" s="25" t="s">
        <v>2</v>
      </c>
      <c r="J3" s="25"/>
      <c r="K3" s="25" t="s">
        <v>1</v>
      </c>
      <c r="L3" s="25" t="s">
        <v>2</v>
      </c>
      <c r="M3" s="25"/>
      <c r="N3" s="25" t="s">
        <v>1</v>
      </c>
      <c r="O3" s="25" t="s">
        <v>2</v>
      </c>
      <c r="Y3" s="1" t="s">
        <v>1</v>
      </c>
      <c r="Z3" s="1" t="s">
        <v>2</v>
      </c>
      <c r="AB3" s="1" t="s">
        <v>1</v>
      </c>
      <c r="AC3" s="1" t="s">
        <v>2</v>
      </c>
      <c r="AE3" s="1" t="s">
        <v>1</v>
      </c>
      <c r="AF3" s="1" t="s">
        <v>2</v>
      </c>
      <c r="AH3" s="1" t="s">
        <v>1</v>
      </c>
      <c r="AI3" s="1" t="s">
        <v>2</v>
      </c>
      <c r="AK3" s="1" t="s">
        <v>1</v>
      </c>
      <c r="AL3" s="1" t="s">
        <v>2</v>
      </c>
    </row>
    <row r="4" spans="1:38" x14ac:dyDescent="0.25">
      <c r="A4" s="2">
        <v>8000</v>
      </c>
      <c r="B4" s="3"/>
      <c r="C4" s="3"/>
      <c r="D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1:38" x14ac:dyDescent="0.25">
      <c r="A5" s="2">
        <v>8500</v>
      </c>
      <c r="B5" s="3"/>
      <c r="C5" s="3"/>
      <c r="D5" s="25"/>
      <c r="F5" s="25"/>
      <c r="G5" s="25"/>
      <c r="H5" s="25"/>
      <c r="I5" s="25"/>
      <c r="J5" s="25"/>
      <c r="K5" s="25"/>
      <c r="L5" s="25"/>
      <c r="M5" s="25"/>
      <c r="N5" s="25"/>
      <c r="O5" s="25"/>
    </row>
    <row r="6" spans="1:38" x14ac:dyDescent="0.25">
      <c r="A6" s="2">
        <v>9000</v>
      </c>
      <c r="B6" s="3"/>
      <c r="C6" s="3"/>
      <c r="D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1:38" x14ac:dyDescent="0.25">
      <c r="A7" s="2">
        <v>9500</v>
      </c>
      <c r="B7" s="78">
        <v>128.875</v>
      </c>
      <c r="C7" s="3"/>
      <c r="D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spans="1:38" x14ac:dyDescent="0.25">
      <c r="A8" s="2">
        <v>10000</v>
      </c>
      <c r="B8" s="78">
        <v>128.315</v>
      </c>
      <c r="C8" s="3"/>
      <c r="D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1:38" x14ac:dyDescent="0.25">
      <c r="A9" s="2">
        <v>10500</v>
      </c>
      <c r="B9" s="78">
        <v>124.815</v>
      </c>
      <c r="C9" s="3"/>
      <c r="D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1:38" x14ac:dyDescent="0.25">
      <c r="A10" s="2">
        <v>11000</v>
      </c>
      <c r="B10" s="78">
        <v>121.455</v>
      </c>
      <c r="C10" s="3"/>
      <c r="D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1:38" x14ac:dyDescent="0.25">
      <c r="A11" s="2">
        <v>11500</v>
      </c>
      <c r="B11" s="78">
        <v>120.405</v>
      </c>
      <c r="C11" s="3"/>
      <c r="D11" s="25"/>
      <c r="F11" s="25"/>
      <c r="G11" s="25"/>
      <c r="H11" s="25"/>
      <c r="I11" s="25"/>
      <c r="J11" s="25"/>
      <c r="K11" s="25"/>
      <c r="L11" s="25"/>
      <c r="M11" s="25"/>
      <c r="N11" s="25"/>
      <c r="O11" s="25"/>
    </row>
    <row r="12" spans="1:38" x14ac:dyDescent="0.25">
      <c r="A12" s="2">
        <v>12000</v>
      </c>
      <c r="B12" s="78">
        <v>122.505</v>
      </c>
      <c r="C12" s="3"/>
      <c r="D12" s="25"/>
      <c r="F12" s="25"/>
      <c r="G12" s="25"/>
      <c r="H12" s="25"/>
      <c r="I12" s="25"/>
      <c r="J12" s="25"/>
      <c r="K12" s="25"/>
      <c r="L12" s="25"/>
      <c r="M12" s="25"/>
      <c r="N12" s="25"/>
      <c r="O12" s="25"/>
    </row>
    <row r="13" spans="1:38" x14ac:dyDescent="0.25">
      <c r="A13" s="2">
        <v>12500</v>
      </c>
      <c r="B13" s="78">
        <v>119.77500000000001</v>
      </c>
      <c r="C13" s="3"/>
      <c r="D13" s="25"/>
      <c r="F13" s="25"/>
      <c r="G13" s="25"/>
      <c r="H13" s="25"/>
      <c r="I13" s="25"/>
      <c r="J13" s="25"/>
      <c r="K13" s="25"/>
      <c r="L13" s="25"/>
      <c r="M13" s="25"/>
      <c r="N13" s="25"/>
      <c r="O13" s="25"/>
    </row>
    <row r="14" spans="1:38" x14ac:dyDescent="0.25">
      <c r="A14" s="2">
        <v>13000</v>
      </c>
      <c r="B14" s="78">
        <v>116.34399999999999</v>
      </c>
      <c r="C14" s="3"/>
      <c r="D14" s="25"/>
      <c r="F14" s="25"/>
      <c r="G14" s="25"/>
      <c r="H14" s="25"/>
      <c r="I14" s="25"/>
      <c r="J14" s="25"/>
      <c r="K14" s="25"/>
      <c r="L14" s="25"/>
      <c r="M14" s="25"/>
      <c r="N14" s="25"/>
      <c r="O14" s="25"/>
    </row>
    <row r="15" spans="1:38" x14ac:dyDescent="0.25">
      <c r="A15" s="2">
        <v>13500</v>
      </c>
      <c r="B15" s="78">
        <v>115.994</v>
      </c>
      <c r="C15" s="3"/>
    </row>
    <row r="16" spans="1:38" x14ac:dyDescent="0.25">
      <c r="A16" s="2">
        <v>14000</v>
      </c>
    </row>
    <row r="17" spans="1:7" x14ac:dyDescent="0.25">
      <c r="A17" s="2">
        <v>14500</v>
      </c>
    </row>
    <row r="18" spans="1:7" x14ac:dyDescent="0.25">
      <c r="A18" s="2">
        <v>15000</v>
      </c>
    </row>
    <row r="19" spans="1:7" x14ac:dyDescent="0.25">
      <c r="A19" s="2">
        <v>15500</v>
      </c>
    </row>
    <row r="20" spans="1:7" x14ac:dyDescent="0.25">
      <c r="A20" s="2">
        <v>16000</v>
      </c>
    </row>
    <row r="21" spans="1:7" x14ac:dyDescent="0.25">
      <c r="A21" s="2"/>
      <c r="G21" s="1" t="s">
        <v>16</v>
      </c>
    </row>
    <row r="22" spans="1:7" x14ac:dyDescent="0.25">
      <c r="A22" s="2"/>
      <c r="G22" s="1" t="s">
        <v>17</v>
      </c>
    </row>
    <row r="23" spans="1:7" x14ac:dyDescent="0.25">
      <c r="A23" s="2"/>
      <c r="G23" s="1" t="s">
        <v>18</v>
      </c>
    </row>
    <row r="24" spans="1:7" x14ac:dyDescent="0.25">
      <c r="A24" s="2"/>
      <c r="G24" s="1" t="s">
        <v>19</v>
      </c>
    </row>
    <row r="25" spans="1:7" x14ac:dyDescent="0.25">
      <c r="A25" s="2"/>
      <c r="G25" s="1" t="s">
        <v>20</v>
      </c>
    </row>
    <row r="26" spans="1:7" x14ac:dyDescent="0.25">
      <c r="A26" s="2"/>
      <c r="G26" s="1" t="s">
        <v>21</v>
      </c>
    </row>
    <row r="27" spans="1:7" x14ac:dyDescent="0.25">
      <c r="A27" s="2"/>
      <c r="G27" s="1" t="s">
        <v>22</v>
      </c>
    </row>
    <row r="28" spans="1:7" x14ac:dyDescent="0.25">
      <c r="A28" s="2"/>
      <c r="G28" s="1" t="s">
        <v>23</v>
      </c>
    </row>
    <row r="29" spans="1:7" x14ac:dyDescent="0.25">
      <c r="A29" s="2"/>
      <c r="G29" s="1" t="s">
        <v>24</v>
      </c>
    </row>
    <row r="30" spans="1:7" x14ac:dyDescent="0.25">
      <c r="A30" s="2"/>
      <c r="G30" s="1" t="s">
        <v>25</v>
      </c>
    </row>
    <row r="31" spans="1:7" x14ac:dyDescent="0.25">
      <c r="A31" s="2"/>
    </row>
    <row r="32" spans="1:7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</sheetData>
  <mergeCells count="12">
    <mergeCell ref="B1:O1"/>
    <mergeCell ref="B2:C2"/>
    <mergeCell ref="Y2:Z2"/>
    <mergeCell ref="E2:F2"/>
    <mergeCell ref="H2:I2"/>
    <mergeCell ref="K2:L2"/>
    <mergeCell ref="N2:O2"/>
    <mergeCell ref="Y1:AL1"/>
    <mergeCell ref="AB2:AC2"/>
    <mergeCell ref="AE2:AF2"/>
    <mergeCell ref="AH2:AI2"/>
    <mergeCell ref="AK2:AL2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16F9D-7D32-4392-B17C-B4E104017D7A}">
  <sheetPr>
    <tabColor rgb="FF002060"/>
  </sheetPr>
  <dimension ref="A1:Q70"/>
  <sheetViews>
    <sheetView zoomScale="55" zoomScaleNormal="55" workbookViewId="0">
      <pane xSplit="1" ySplit="2" topLeftCell="B37" activePane="bottomRight" state="frozen"/>
      <selection pane="topRight" activeCell="B1" sqref="B1"/>
      <selection pane="bottomLeft" activeCell="A3" sqref="A3"/>
      <selection pane="bottomRight" activeCell="B3" sqref="B3:N68"/>
    </sheetView>
  </sheetViews>
  <sheetFormatPr baseColWidth="10" defaultRowHeight="15" x14ac:dyDescent="0.25"/>
  <cols>
    <col min="2" max="2" width="18.42578125" style="26" bestFit="1" customWidth="1"/>
    <col min="3" max="7" width="18.42578125" bestFit="1" customWidth="1"/>
    <col min="8" max="8" width="11.42578125" style="33"/>
    <col min="9" max="11" width="18.42578125" bestFit="1" customWidth="1"/>
    <col min="12" max="12" width="25.5703125" bestFit="1" customWidth="1"/>
    <col min="13" max="13" width="18" customWidth="1"/>
    <col min="14" max="14" width="18.42578125" bestFit="1" customWidth="1"/>
  </cols>
  <sheetData>
    <row r="1" spans="1:17" x14ac:dyDescent="0.25">
      <c r="A1" s="29"/>
      <c r="B1" s="73" t="s">
        <v>1</v>
      </c>
      <c r="C1" s="73"/>
      <c r="D1" s="73"/>
      <c r="E1" s="73"/>
      <c r="F1" s="73"/>
      <c r="G1" s="73"/>
      <c r="H1" s="31"/>
      <c r="I1" s="73" t="s">
        <v>126</v>
      </c>
      <c r="J1" s="73"/>
      <c r="K1" s="73"/>
      <c r="L1" s="73"/>
      <c r="M1" s="73"/>
      <c r="N1" s="73"/>
    </row>
    <row r="2" spans="1:17" x14ac:dyDescent="0.25">
      <c r="A2" s="30" t="s">
        <v>120</v>
      </c>
      <c r="B2" s="28" t="s">
        <v>121</v>
      </c>
      <c r="C2" s="27" t="s">
        <v>122</v>
      </c>
      <c r="D2" s="27" t="s">
        <v>123</v>
      </c>
      <c r="E2" s="27" t="s">
        <v>124</v>
      </c>
      <c r="F2" s="27" t="s">
        <v>125</v>
      </c>
      <c r="G2" s="27" t="s">
        <v>7</v>
      </c>
      <c r="H2" s="32"/>
      <c r="I2" s="28" t="s">
        <v>121</v>
      </c>
      <c r="J2" s="27" t="s">
        <v>122</v>
      </c>
      <c r="K2" s="27" t="s">
        <v>123</v>
      </c>
      <c r="L2" s="27" t="s">
        <v>124</v>
      </c>
      <c r="M2" s="27" t="s">
        <v>125</v>
      </c>
      <c r="N2" s="27" t="s">
        <v>7</v>
      </c>
    </row>
    <row r="3" spans="1:17" x14ac:dyDescent="0.25">
      <c r="A3">
        <v>1</v>
      </c>
      <c r="B3" s="4"/>
      <c r="C3" s="4"/>
      <c r="D3" s="4"/>
      <c r="E3" s="4"/>
      <c r="F3" s="4"/>
      <c r="G3" s="34"/>
      <c r="I3" s="7"/>
      <c r="J3" s="7"/>
      <c r="K3" s="7"/>
      <c r="L3" s="7"/>
      <c r="M3" s="7"/>
      <c r="N3" s="35"/>
    </row>
    <row r="4" spans="1:17" x14ac:dyDescent="0.25">
      <c r="A4">
        <v>2</v>
      </c>
      <c r="B4" s="4"/>
      <c r="C4" s="4"/>
      <c r="D4" s="4"/>
      <c r="E4" s="4"/>
      <c r="F4" s="4"/>
      <c r="G4" s="34"/>
      <c r="I4" s="7"/>
      <c r="J4" s="7"/>
      <c r="K4" s="7"/>
      <c r="L4" s="7"/>
      <c r="M4" s="7"/>
      <c r="N4" s="35"/>
      <c r="Q4" s="4"/>
    </row>
    <row r="5" spans="1:17" x14ac:dyDescent="0.25">
      <c r="A5">
        <v>3</v>
      </c>
      <c r="B5" s="4"/>
      <c r="C5" s="4"/>
      <c r="D5" s="4"/>
      <c r="E5" s="4"/>
      <c r="F5" s="4"/>
      <c r="G5" s="34"/>
      <c r="I5" s="36"/>
      <c r="J5" s="7"/>
      <c r="K5" s="7"/>
      <c r="L5" s="7"/>
      <c r="M5" s="7"/>
      <c r="N5" s="35"/>
      <c r="Q5" s="4"/>
    </row>
    <row r="6" spans="1:17" x14ac:dyDescent="0.25">
      <c r="A6">
        <v>4</v>
      </c>
      <c r="B6" s="4"/>
      <c r="C6" s="4"/>
      <c r="D6" s="4"/>
      <c r="E6" s="4"/>
      <c r="F6" s="4"/>
      <c r="G6" s="34"/>
      <c r="I6" s="7"/>
      <c r="J6" s="7"/>
      <c r="K6" s="7"/>
      <c r="L6" s="7"/>
      <c r="M6" s="7"/>
      <c r="N6" s="35"/>
      <c r="Q6" s="4"/>
    </row>
    <row r="7" spans="1:17" x14ac:dyDescent="0.25">
      <c r="A7">
        <v>5</v>
      </c>
      <c r="B7" s="4"/>
      <c r="C7" s="4"/>
      <c r="D7" s="4"/>
      <c r="E7" s="4"/>
      <c r="F7" s="4"/>
      <c r="G7" s="34"/>
      <c r="I7" s="7"/>
      <c r="J7" s="7"/>
      <c r="K7" s="7"/>
      <c r="L7" s="7"/>
      <c r="M7" s="7"/>
      <c r="N7" s="35"/>
      <c r="Q7" s="4"/>
    </row>
    <row r="8" spans="1:17" x14ac:dyDescent="0.25">
      <c r="A8">
        <v>6</v>
      </c>
      <c r="B8" s="4"/>
      <c r="C8" s="4"/>
      <c r="D8" s="4"/>
      <c r="E8" s="4"/>
      <c r="F8" s="4"/>
      <c r="G8" s="34"/>
      <c r="I8" s="7"/>
      <c r="J8" s="7"/>
      <c r="K8" s="7"/>
      <c r="L8" s="7"/>
      <c r="M8" s="7"/>
      <c r="N8" s="35"/>
      <c r="Q8" s="4"/>
    </row>
    <row r="9" spans="1:17" x14ac:dyDescent="0.25">
      <c r="A9">
        <v>7</v>
      </c>
      <c r="B9" s="4"/>
      <c r="C9" s="4"/>
      <c r="D9" s="4"/>
      <c r="E9" s="4"/>
      <c r="F9" s="4"/>
      <c r="G9" s="34"/>
      <c r="I9" s="7"/>
      <c r="J9" s="7"/>
      <c r="K9" s="7"/>
      <c r="L9" s="7"/>
      <c r="M9" s="7"/>
      <c r="N9" s="35"/>
      <c r="Q9" s="4"/>
    </row>
    <row r="10" spans="1:17" x14ac:dyDescent="0.25">
      <c r="A10">
        <v>8</v>
      </c>
      <c r="B10" s="4"/>
      <c r="C10" s="4"/>
      <c r="D10" s="4"/>
      <c r="E10" s="4"/>
      <c r="F10" s="4"/>
      <c r="G10" s="34"/>
      <c r="I10" s="7"/>
      <c r="J10" s="7"/>
      <c r="K10" s="7"/>
      <c r="L10" s="7"/>
      <c r="M10" s="7"/>
      <c r="N10" s="35"/>
      <c r="Q10" s="4"/>
    </row>
    <row r="11" spans="1:17" x14ac:dyDescent="0.25">
      <c r="A11">
        <v>9</v>
      </c>
      <c r="B11" s="4"/>
      <c r="C11" s="4"/>
      <c r="D11" s="4"/>
      <c r="E11" s="4"/>
      <c r="F11" s="4"/>
      <c r="G11" s="34"/>
      <c r="I11" s="7"/>
      <c r="J11" s="7"/>
      <c r="K11" s="7"/>
      <c r="L11" s="7"/>
      <c r="M11" s="7"/>
      <c r="N11" s="35"/>
      <c r="Q11" s="4"/>
    </row>
    <row r="12" spans="1:17" x14ac:dyDescent="0.25">
      <c r="A12">
        <v>10</v>
      </c>
      <c r="B12" s="4"/>
      <c r="C12" s="4"/>
      <c r="D12" s="4"/>
      <c r="E12" s="4"/>
      <c r="F12" s="4"/>
      <c r="G12" s="34"/>
      <c r="I12" s="7"/>
      <c r="J12" s="7"/>
      <c r="K12" s="7"/>
      <c r="L12" s="7"/>
      <c r="M12" s="7"/>
      <c r="N12" s="35"/>
      <c r="Q12" s="4"/>
    </row>
    <row r="13" spans="1:17" x14ac:dyDescent="0.25">
      <c r="A13">
        <v>11</v>
      </c>
      <c r="B13" s="4"/>
      <c r="C13" s="4"/>
      <c r="D13" s="4"/>
      <c r="E13" s="4"/>
      <c r="F13" s="4"/>
      <c r="G13" s="34"/>
      <c r="I13" s="7"/>
      <c r="J13" s="7"/>
      <c r="K13" s="7"/>
      <c r="L13" s="7"/>
      <c r="M13" s="7"/>
      <c r="N13" s="35"/>
      <c r="Q13" s="4"/>
    </row>
    <row r="14" spans="1:17" x14ac:dyDescent="0.25">
      <c r="A14">
        <v>12</v>
      </c>
      <c r="B14" s="4"/>
      <c r="C14" s="4"/>
      <c r="D14" s="4"/>
      <c r="E14" s="4"/>
      <c r="F14" s="4"/>
      <c r="G14" s="34"/>
      <c r="I14" s="7"/>
      <c r="J14" s="7"/>
      <c r="K14" s="7"/>
      <c r="L14" s="7"/>
      <c r="M14" s="7"/>
      <c r="N14" s="35"/>
      <c r="Q14" s="4"/>
    </row>
    <row r="15" spans="1:17" x14ac:dyDescent="0.25">
      <c r="A15">
        <v>13</v>
      </c>
      <c r="B15" s="4"/>
      <c r="C15" s="4"/>
      <c r="D15" s="4"/>
      <c r="E15" s="4"/>
      <c r="F15" s="4"/>
      <c r="G15" s="34"/>
      <c r="I15" s="7"/>
      <c r="J15" s="7"/>
      <c r="K15" s="7"/>
      <c r="L15" s="7"/>
      <c r="M15" s="7"/>
      <c r="N15" s="35"/>
      <c r="Q15" s="4"/>
    </row>
    <row r="16" spans="1:17" x14ac:dyDescent="0.25">
      <c r="A16">
        <v>14</v>
      </c>
      <c r="B16" s="4"/>
      <c r="C16" s="4"/>
      <c r="D16" s="4"/>
      <c r="E16" s="4"/>
      <c r="F16" s="4"/>
      <c r="G16" s="34"/>
      <c r="I16" s="7"/>
      <c r="J16" s="7"/>
      <c r="K16" s="7"/>
      <c r="L16" s="7"/>
      <c r="M16" s="7"/>
      <c r="N16" s="35"/>
      <c r="Q16" s="4"/>
    </row>
    <row r="17" spans="1:17" x14ac:dyDescent="0.25">
      <c r="A17">
        <v>15</v>
      </c>
      <c r="B17" s="4"/>
      <c r="C17" s="4"/>
      <c r="D17" s="4"/>
      <c r="E17" s="4"/>
      <c r="F17" s="4"/>
      <c r="G17" s="34"/>
      <c r="I17" s="7"/>
      <c r="J17" s="7"/>
      <c r="K17" s="7"/>
      <c r="L17" s="7"/>
      <c r="M17" s="7"/>
      <c r="N17" s="35"/>
      <c r="Q17" s="4"/>
    </row>
    <row r="18" spans="1:17" x14ac:dyDescent="0.25">
      <c r="A18">
        <v>16</v>
      </c>
      <c r="B18" s="4"/>
      <c r="C18" s="23"/>
      <c r="D18" s="4"/>
      <c r="E18" s="4"/>
      <c r="F18" s="4"/>
      <c r="G18" s="34"/>
      <c r="I18" s="7"/>
      <c r="J18" s="7"/>
      <c r="K18" s="7"/>
      <c r="L18" s="7"/>
      <c r="M18" s="7"/>
      <c r="N18" s="35"/>
      <c r="Q18" s="4"/>
    </row>
    <row r="19" spans="1:17" x14ac:dyDescent="0.25">
      <c r="A19">
        <v>17</v>
      </c>
      <c r="B19" s="4"/>
      <c r="C19" s="4"/>
      <c r="D19" s="4"/>
      <c r="E19" s="4"/>
      <c r="F19" s="4"/>
      <c r="G19" s="34"/>
      <c r="I19" s="7"/>
      <c r="J19" s="7"/>
      <c r="K19" s="36"/>
      <c r="L19" s="36"/>
      <c r="M19" s="7"/>
      <c r="N19" s="35"/>
      <c r="Q19" s="4"/>
    </row>
    <row r="20" spans="1:17" x14ac:dyDescent="0.25">
      <c r="A20">
        <v>18</v>
      </c>
      <c r="B20" s="4"/>
      <c r="C20" s="4"/>
      <c r="D20" s="4"/>
      <c r="E20" s="4"/>
      <c r="F20" s="4"/>
      <c r="G20" s="34"/>
      <c r="I20" s="7"/>
      <c r="J20" s="7"/>
      <c r="K20" s="7"/>
      <c r="L20" s="7"/>
      <c r="M20" s="7"/>
      <c r="N20" s="35"/>
      <c r="Q20" s="4"/>
    </row>
    <row r="21" spans="1:17" x14ac:dyDescent="0.25">
      <c r="A21">
        <v>19</v>
      </c>
      <c r="B21" s="4"/>
      <c r="C21" s="4"/>
      <c r="D21" s="4"/>
      <c r="E21" s="4"/>
      <c r="F21" s="4"/>
      <c r="G21" s="34"/>
      <c r="I21" s="7"/>
      <c r="J21" s="7"/>
      <c r="K21" s="7"/>
      <c r="L21" s="7"/>
      <c r="M21" s="7"/>
      <c r="N21" s="35"/>
      <c r="Q21" s="4"/>
    </row>
    <row r="22" spans="1:17" x14ac:dyDescent="0.25">
      <c r="A22">
        <v>20</v>
      </c>
      <c r="B22" s="4"/>
      <c r="C22" s="4"/>
      <c r="D22" s="4"/>
      <c r="E22" s="4"/>
      <c r="F22" s="4"/>
      <c r="G22" s="34"/>
      <c r="I22" s="7"/>
      <c r="J22" s="7"/>
      <c r="K22" s="7"/>
      <c r="L22" s="7"/>
      <c r="M22" s="7"/>
      <c r="N22" s="35"/>
      <c r="Q22" s="4"/>
    </row>
    <row r="23" spans="1:17" x14ac:dyDescent="0.25">
      <c r="A23">
        <v>21</v>
      </c>
      <c r="B23" s="4"/>
      <c r="C23" s="4"/>
      <c r="D23" s="4"/>
      <c r="E23" s="4"/>
      <c r="F23" s="4"/>
      <c r="G23" s="34"/>
      <c r="I23" s="7"/>
      <c r="J23" s="7"/>
      <c r="K23" s="7"/>
      <c r="L23" s="7"/>
      <c r="M23" s="7"/>
      <c r="N23" s="35"/>
      <c r="Q23" s="4"/>
    </row>
    <row r="24" spans="1:17" x14ac:dyDescent="0.25">
      <c r="A24">
        <v>22</v>
      </c>
      <c r="B24" s="4"/>
      <c r="C24" s="4"/>
      <c r="D24" s="4"/>
      <c r="E24" s="4"/>
      <c r="F24" s="4"/>
      <c r="G24" s="34"/>
      <c r="I24" s="7"/>
      <c r="J24" s="7"/>
      <c r="K24" s="7"/>
      <c r="L24" s="7"/>
      <c r="M24" s="7"/>
      <c r="N24" s="35"/>
      <c r="Q24" s="4"/>
    </row>
    <row r="25" spans="1:17" x14ac:dyDescent="0.25">
      <c r="A25">
        <v>23</v>
      </c>
      <c r="B25" s="4"/>
      <c r="C25" s="4"/>
      <c r="D25" s="4"/>
      <c r="E25" s="4"/>
      <c r="F25" s="4"/>
      <c r="G25" s="34"/>
      <c r="I25" s="7"/>
      <c r="J25" s="7"/>
      <c r="K25" s="7"/>
      <c r="L25" s="7"/>
      <c r="M25" s="7"/>
      <c r="N25" s="35"/>
      <c r="Q25" s="4"/>
    </row>
    <row r="26" spans="1:17" x14ac:dyDescent="0.25">
      <c r="A26">
        <v>24</v>
      </c>
      <c r="B26" s="4"/>
      <c r="C26" s="4"/>
      <c r="D26" s="4"/>
      <c r="E26" s="4"/>
      <c r="F26" s="4"/>
      <c r="G26" s="34"/>
      <c r="I26" s="7"/>
      <c r="J26" s="7"/>
      <c r="K26" s="7"/>
      <c r="L26" s="7"/>
      <c r="M26" s="7"/>
      <c r="N26" s="35"/>
      <c r="Q26" s="4"/>
    </row>
    <row r="27" spans="1:17" x14ac:dyDescent="0.25">
      <c r="A27">
        <v>25</v>
      </c>
      <c r="B27" s="4"/>
      <c r="C27" s="4"/>
      <c r="D27" s="4"/>
      <c r="E27" s="4"/>
      <c r="F27" s="4"/>
      <c r="G27" s="34"/>
      <c r="I27" s="7"/>
      <c r="J27" s="7"/>
      <c r="K27" s="7"/>
      <c r="L27" s="7"/>
      <c r="M27" s="7"/>
      <c r="N27" s="35"/>
      <c r="Q27" s="4"/>
    </row>
    <row r="28" spans="1:17" x14ac:dyDescent="0.25">
      <c r="A28">
        <v>26</v>
      </c>
      <c r="B28" s="4"/>
      <c r="C28" s="4"/>
      <c r="D28" s="4"/>
      <c r="E28" s="4"/>
      <c r="F28" s="4"/>
      <c r="G28" s="34"/>
      <c r="I28" s="7"/>
      <c r="J28" s="7"/>
      <c r="K28" s="7"/>
      <c r="L28" s="7"/>
      <c r="M28" s="7"/>
      <c r="N28" s="35"/>
      <c r="Q28" s="4"/>
    </row>
    <row r="29" spans="1:17" x14ac:dyDescent="0.25">
      <c r="A29">
        <v>27</v>
      </c>
      <c r="B29" s="4"/>
      <c r="C29" s="4"/>
      <c r="D29" s="4"/>
      <c r="E29" s="4"/>
      <c r="F29" s="4"/>
      <c r="G29" s="34"/>
      <c r="I29" s="7"/>
      <c r="J29" s="7"/>
      <c r="K29" s="7"/>
      <c r="L29" s="7"/>
      <c r="M29" s="36"/>
      <c r="N29" s="35"/>
      <c r="Q29" s="4"/>
    </row>
    <row r="30" spans="1:17" x14ac:dyDescent="0.25">
      <c r="A30">
        <v>28</v>
      </c>
      <c r="B30" s="4"/>
      <c r="C30" s="4"/>
      <c r="D30" s="4"/>
      <c r="E30" s="4"/>
      <c r="F30" s="4"/>
      <c r="G30" s="34"/>
      <c r="I30" s="7"/>
      <c r="J30" s="7"/>
      <c r="K30" s="7"/>
      <c r="L30" s="7"/>
      <c r="M30" s="7"/>
      <c r="N30" s="35"/>
      <c r="Q30" s="4"/>
    </row>
    <row r="31" spans="1:17" x14ac:dyDescent="0.25">
      <c r="A31">
        <v>29</v>
      </c>
      <c r="B31" s="4"/>
      <c r="C31" s="4"/>
      <c r="D31" s="4"/>
      <c r="E31" s="4"/>
      <c r="F31" s="4"/>
      <c r="G31" s="34"/>
      <c r="I31" s="7"/>
      <c r="J31" s="7"/>
      <c r="K31" s="7"/>
      <c r="L31" s="7"/>
      <c r="M31" s="7"/>
      <c r="N31" s="35"/>
      <c r="Q31" s="4"/>
    </row>
    <row r="32" spans="1:17" x14ac:dyDescent="0.25">
      <c r="A32">
        <v>30</v>
      </c>
      <c r="B32" s="4"/>
      <c r="C32" s="4"/>
      <c r="D32" s="4"/>
      <c r="E32" s="4"/>
      <c r="F32" s="4"/>
      <c r="G32" s="34"/>
      <c r="I32" s="7"/>
      <c r="J32" s="7"/>
      <c r="K32" s="7"/>
      <c r="L32" s="7"/>
      <c r="M32" s="7"/>
      <c r="N32" s="35"/>
      <c r="Q32" s="4"/>
    </row>
    <row r="33" spans="1:17" x14ac:dyDescent="0.25">
      <c r="A33">
        <v>31</v>
      </c>
      <c r="B33" s="4"/>
      <c r="C33" s="4"/>
      <c r="D33" s="4"/>
      <c r="E33" s="4"/>
      <c r="F33" s="4"/>
      <c r="G33" s="34"/>
      <c r="I33" s="7"/>
      <c r="J33" s="7"/>
      <c r="K33" s="7"/>
      <c r="L33" s="7"/>
      <c r="M33" s="7"/>
      <c r="N33" s="35"/>
      <c r="Q33" s="4"/>
    </row>
    <row r="34" spans="1:17" x14ac:dyDescent="0.25">
      <c r="A34">
        <v>32</v>
      </c>
      <c r="B34" s="4"/>
      <c r="C34" s="4"/>
      <c r="D34" s="4"/>
      <c r="E34" s="4"/>
      <c r="F34" s="4"/>
      <c r="G34" s="34"/>
      <c r="I34" s="7"/>
      <c r="J34" s="7"/>
      <c r="K34" s="7"/>
      <c r="L34" s="7"/>
      <c r="M34" s="7"/>
      <c r="N34" s="35"/>
      <c r="Q34" s="4"/>
    </row>
    <row r="35" spans="1:17" x14ac:dyDescent="0.25">
      <c r="A35">
        <v>33</v>
      </c>
      <c r="B35" s="4"/>
      <c r="C35" s="4"/>
      <c r="D35" s="4"/>
      <c r="E35" s="4"/>
      <c r="F35" s="4"/>
      <c r="G35" s="34"/>
      <c r="I35" s="7"/>
      <c r="J35" s="7"/>
      <c r="K35" s="7"/>
      <c r="L35" s="7"/>
      <c r="M35" s="7"/>
      <c r="N35" s="35"/>
      <c r="Q35" s="4"/>
    </row>
    <row r="36" spans="1:17" x14ac:dyDescent="0.25">
      <c r="A36">
        <v>34</v>
      </c>
      <c r="B36" s="4"/>
      <c r="C36" s="4"/>
      <c r="D36" s="4"/>
      <c r="E36" s="4"/>
      <c r="F36" s="4"/>
      <c r="G36" s="34"/>
      <c r="I36" s="7"/>
      <c r="J36" s="7"/>
      <c r="K36" s="7"/>
      <c r="L36" s="7"/>
      <c r="M36" s="7"/>
      <c r="N36" s="35"/>
      <c r="Q36" s="4"/>
    </row>
    <row r="37" spans="1:17" x14ac:dyDescent="0.25">
      <c r="A37">
        <v>35</v>
      </c>
      <c r="B37" s="4"/>
      <c r="C37" s="4"/>
      <c r="D37" s="4"/>
      <c r="E37" s="4"/>
      <c r="F37" s="4"/>
      <c r="G37" s="34"/>
      <c r="I37" s="7"/>
      <c r="J37" s="7"/>
      <c r="K37" s="7"/>
      <c r="L37" s="7"/>
      <c r="M37" s="7"/>
      <c r="N37" s="35"/>
      <c r="Q37" s="4"/>
    </row>
    <row r="38" spans="1:17" x14ac:dyDescent="0.25">
      <c r="A38">
        <v>36</v>
      </c>
      <c r="B38" s="4"/>
      <c r="C38" s="4"/>
      <c r="D38" s="4"/>
      <c r="E38" s="4"/>
      <c r="F38" s="4"/>
      <c r="G38" s="34"/>
      <c r="I38" s="7"/>
      <c r="J38" s="7"/>
      <c r="K38" s="7"/>
      <c r="L38" s="7"/>
      <c r="M38" s="7"/>
      <c r="N38" s="35"/>
      <c r="Q38" s="4"/>
    </row>
    <row r="39" spans="1:17" x14ac:dyDescent="0.25">
      <c r="A39">
        <v>37</v>
      </c>
      <c r="B39" s="4"/>
      <c r="C39" s="4"/>
      <c r="D39" s="4"/>
      <c r="E39" s="4"/>
      <c r="F39" s="4"/>
      <c r="G39" s="34"/>
      <c r="I39" s="7"/>
      <c r="J39" s="7"/>
      <c r="K39" s="7"/>
      <c r="L39" s="7"/>
      <c r="M39" s="7"/>
      <c r="N39" s="35"/>
      <c r="Q39" s="4"/>
    </row>
    <row r="40" spans="1:17" x14ac:dyDescent="0.25">
      <c r="A40">
        <v>38</v>
      </c>
      <c r="B40" s="4"/>
      <c r="C40" s="4"/>
      <c r="D40" s="4"/>
      <c r="E40" s="4"/>
      <c r="F40" s="4"/>
      <c r="G40" s="34"/>
      <c r="I40" s="7"/>
      <c r="J40" s="7"/>
      <c r="K40" s="7"/>
      <c r="L40" s="7"/>
      <c r="M40" s="7"/>
      <c r="N40" s="35"/>
      <c r="Q40" s="4"/>
    </row>
    <row r="41" spans="1:17" x14ac:dyDescent="0.25">
      <c r="A41">
        <v>39</v>
      </c>
      <c r="B41" s="4"/>
      <c r="C41" s="4"/>
      <c r="D41" s="4"/>
      <c r="E41" s="4"/>
      <c r="F41" s="4"/>
      <c r="G41" s="34"/>
      <c r="I41" s="7"/>
      <c r="J41" s="7"/>
      <c r="K41" s="7"/>
      <c r="L41" s="7"/>
      <c r="M41" s="7"/>
      <c r="N41" s="35"/>
      <c r="Q41" s="4"/>
    </row>
    <row r="42" spans="1:17" x14ac:dyDescent="0.25">
      <c r="A42">
        <v>40</v>
      </c>
      <c r="B42" s="4"/>
      <c r="C42" s="4"/>
      <c r="D42" s="4"/>
      <c r="E42" s="4"/>
      <c r="F42" s="4"/>
      <c r="G42" s="34"/>
      <c r="I42" s="7"/>
      <c r="J42" s="7"/>
      <c r="K42" s="7"/>
      <c r="L42" s="7"/>
      <c r="M42" s="7"/>
      <c r="N42" s="35"/>
      <c r="Q42" s="4"/>
    </row>
    <row r="43" spans="1:17" x14ac:dyDescent="0.25">
      <c r="A43">
        <v>41</v>
      </c>
      <c r="B43" s="4"/>
      <c r="C43" s="4"/>
      <c r="D43" s="4"/>
      <c r="E43" s="4"/>
      <c r="F43" s="4"/>
      <c r="G43" s="34"/>
      <c r="I43" s="7"/>
      <c r="J43" s="7"/>
      <c r="K43" s="7"/>
      <c r="L43" s="7"/>
      <c r="M43" s="7"/>
      <c r="N43" s="35"/>
      <c r="Q43" s="4"/>
    </row>
    <row r="44" spans="1:17" x14ac:dyDescent="0.25">
      <c r="A44">
        <v>42</v>
      </c>
      <c r="B44" s="4"/>
      <c r="C44" s="4"/>
      <c r="D44" s="4"/>
      <c r="E44" s="4"/>
      <c r="F44" s="4"/>
      <c r="G44" s="34"/>
      <c r="I44" s="7"/>
      <c r="J44" s="7"/>
      <c r="K44" s="7"/>
      <c r="L44" s="7"/>
      <c r="M44" s="7"/>
      <c r="N44" s="35"/>
      <c r="Q44" s="4"/>
    </row>
    <row r="45" spans="1:17" x14ac:dyDescent="0.25">
      <c r="A45">
        <v>43</v>
      </c>
      <c r="B45" s="4"/>
      <c r="C45" s="4"/>
      <c r="D45" s="4"/>
      <c r="E45" s="4"/>
      <c r="F45" s="4"/>
      <c r="G45" s="34"/>
      <c r="I45" s="7"/>
      <c r="J45" s="36"/>
      <c r="K45" s="7"/>
      <c r="L45" s="7"/>
      <c r="M45" s="7"/>
      <c r="N45" s="35"/>
      <c r="Q45" s="4"/>
    </row>
    <row r="46" spans="1:17" x14ac:dyDescent="0.25">
      <c r="A46">
        <v>44</v>
      </c>
      <c r="B46" s="4"/>
      <c r="C46" s="4"/>
      <c r="D46" s="4"/>
      <c r="E46" s="4"/>
      <c r="F46" s="23"/>
      <c r="G46" s="34"/>
      <c r="I46" s="7"/>
      <c r="J46" s="7"/>
      <c r="K46" s="7"/>
      <c r="L46" s="7"/>
      <c r="M46" s="7"/>
      <c r="N46" s="35"/>
      <c r="Q46" s="4"/>
    </row>
    <row r="47" spans="1:17" x14ac:dyDescent="0.25">
      <c r="A47">
        <v>45</v>
      </c>
      <c r="B47" s="4"/>
      <c r="C47" s="4"/>
      <c r="D47" s="4"/>
      <c r="E47" s="4"/>
      <c r="F47" s="4"/>
      <c r="G47" s="34"/>
      <c r="I47" s="7"/>
      <c r="J47" s="7"/>
      <c r="K47" s="7"/>
      <c r="L47" s="7"/>
      <c r="M47" s="7"/>
      <c r="N47" s="35"/>
      <c r="Q47" s="4"/>
    </row>
    <row r="48" spans="1:17" x14ac:dyDescent="0.25">
      <c r="A48">
        <v>46</v>
      </c>
      <c r="B48" s="4"/>
      <c r="C48" s="4"/>
      <c r="D48" s="23"/>
      <c r="E48" s="4"/>
      <c r="F48" s="4"/>
      <c r="G48" s="34"/>
      <c r="I48" s="7"/>
      <c r="J48" s="7"/>
      <c r="K48" s="7"/>
      <c r="L48" s="7"/>
      <c r="M48" s="7"/>
      <c r="N48" s="35"/>
      <c r="Q48" s="4"/>
    </row>
    <row r="49" spans="1:17" x14ac:dyDescent="0.25">
      <c r="A49">
        <v>47</v>
      </c>
      <c r="B49" s="4"/>
      <c r="C49" s="4"/>
      <c r="D49" s="4"/>
      <c r="E49" s="23"/>
      <c r="F49" s="4"/>
      <c r="G49" s="34"/>
      <c r="I49" s="7"/>
      <c r="J49" s="7"/>
      <c r="K49" s="7"/>
      <c r="L49" s="7"/>
      <c r="M49" s="7"/>
      <c r="N49" s="35"/>
      <c r="Q49" s="4"/>
    </row>
    <row r="50" spans="1:17" x14ac:dyDescent="0.25">
      <c r="A50">
        <v>48</v>
      </c>
      <c r="B50" s="4"/>
      <c r="C50" s="4"/>
      <c r="D50" s="4"/>
      <c r="E50" s="4"/>
      <c r="F50" s="4"/>
      <c r="G50" s="34"/>
      <c r="I50" s="7"/>
      <c r="J50" s="7"/>
      <c r="K50" s="7"/>
      <c r="L50" s="7"/>
      <c r="M50" s="7"/>
      <c r="N50" s="35"/>
      <c r="Q50" s="4"/>
    </row>
    <row r="51" spans="1:17" x14ac:dyDescent="0.25">
      <c r="A51">
        <v>49</v>
      </c>
      <c r="B51" s="4"/>
      <c r="C51" s="4"/>
      <c r="D51" s="4"/>
      <c r="E51" s="4"/>
      <c r="F51" s="4"/>
      <c r="G51" s="34"/>
      <c r="I51" s="7"/>
      <c r="J51" s="7"/>
      <c r="K51" s="7"/>
      <c r="L51" s="7"/>
      <c r="M51" s="7"/>
      <c r="N51" s="35"/>
      <c r="Q51" s="4"/>
    </row>
    <row r="52" spans="1:17" x14ac:dyDescent="0.25">
      <c r="A52">
        <v>50</v>
      </c>
      <c r="B52" s="4"/>
      <c r="C52" s="4"/>
      <c r="D52" s="4"/>
      <c r="E52" s="4"/>
      <c r="F52" s="4"/>
      <c r="G52" s="34"/>
      <c r="I52" s="7"/>
      <c r="J52" s="7"/>
      <c r="K52" s="7"/>
      <c r="L52" s="7"/>
      <c r="M52" s="7"/>
      <c r="N52" s="35"/>
      <c r="Q52" s="4"/>
    </row>
    <row r="53" spans="1:17" x14ac:dyDescent="0.25">
      <c r="A53">
        <v>51</v>
      </c>
      <c r="B53" s="4"/>
      <c r="C53" s="4"/>
      <c r="D53" s="4"/>
      <c r="E53" s="4"/>
      <c r="F53" s="4"/>
      <c r="G53" s="34"/>
      <c r="I53" s="7"/>
      <c r="J53" s="7"/>
      <c r="K53" s="7"/>
      <c r="L53" s="7"/>
      <c r="M53" s="7"/>
      <c r="N53" s="35"/>
      <c r="Q53" s="4"/>
    </row>
    <row r="54" spans="1:17" x14ac:dyDescent="0.25">
      <c r="A54">
        <v>52</v>
      </c>
      <c r="B54" s="4"/>
      <c r="C54" s="4"/>
      <c r="D54" s="4"/>
      <c r="E54" s="4"/>
      <c r="F54" s="4"/>
      <c r="G54" s="34"/>
      <c r="I54" s="7"/>
      <c r="J54" s="7"/>
      <c r="K54" s="7"/>
      <c r="L54" s="7"/>
      <c r="M54" s="7"/>
      <c r="N54" s="35"/>
      <c r="Q54" s="4"/>
    </row>
    <row r="55" spans="1:17" x14ac:dyDescent="0.25">
      <c r="A55">
        <v>53</v>
      </c>
      <c r="B55" s="4"/>
      <c r="C55" s="4"/>
      <c r="D55" s="4"/>
      <c r="E55" s="4"/>
      <c r="F55" s="4"/>
      <c r="G55" s="34"/>
      <c r="I55" s="7"/>
      <c r="J55" s="7"/>
      <c r="K55" s="7"/>
      <c r="L55" s="7"/>
      <c r="M55" s="7"/>
      <c r="N55" s="35"/>
      <c r="Q55" s="4"/>
    </row>
    <row r="56" spans="1:17" x14ac:dyDescent="0.25">
      <c r="A56">
        <v>54</v>
      </c>
      <c r="B56" s="4"/>
      <c r="C56" s="4"/>
      <c r="D56" s="4"/>
      <c r="E56" s="4"/>
      <c r="F56" s="4"/>
      <c r="G56" s="34"/>
      <c r="I56" s="7"/>
      <c r="J56" s="7"/>
      <c r="K56" s="7"/>
      <c r="L56" s="7"/>
      <c r="M56" s="7"/>
      <c r="N56" s="35"/>
      <c r="Q56" s="4"/>
    </row>
    <row r="57" spans="1:17" x14ac:dyDescent="0.25">
      <c r="A57">
        <v>55</v>
      </c>
      <c r="B57" s="4"/>
      <c r="C57" s="4"/>
      <c r="D57" s="4"/>
      <c r="E57" s="4"/>
      <c r="F57" s="4"/>
      <c r="G57" s="34"/>
      <c r="I57" s="7"/>
      <c r="J57" s="7"/>
      <c r="K57" s="7"/>
      <c r="L57" s="7"/>
      <c r="M57" s="7"/>
      <c r="N57" s="35"/>
      <c r="Q57" s="4"/>
    </row>
    <row r="58" spans="1:17" x14ac:dyDescent="0.25">
      <c r="A58">
        <v>56</v>
      </c>
      <c r="B58" s="4"/>
      <c r="C58" s="4"/>
      <c r="D58" s="4"/>
      <c r="E58" s="4"/>
      <c r="F58" s="4"/>
      <c r="G58" s="34"/>
      <c r="I58" s="7"/>
      <c r="J58" s="7"/>
      <c r="K58" s="7"/>
      <c r="L58" s="7"/>
      <c r="M58" s="7"/>
      <c r="N58" s="35"/>
      <c r="Q58" s="4"/>
    </row>
    <row r="59" spans="1:17" x14ac:dyDescent="0.25">
      <c r="A59">
        <v>57</v>
      </c>
      <c r="B59" s="23"/>
      <c r="C59" s="4"/>
      <c r="D59" s="4"/>
      <c r="E59" s="4"/>
      <c r="F59" s="4"/>
      <c r="G59" s="34"/>
      <c r="I59" s="7"/>
      <c r="J59" s="7"/>
      <c r="K59" s="7"/>
      <c r="L59" s="7"/>
      <c r="M59" s="7"/>
      <c r="N59" s="35"/>
      <c r="Q59" s="4"/>
    </row>
    <row r="60" spans="1:17" x14ac:dyDescent="0.25">
      <c r="A60">
        <v>58</v>
      </c>
      <c r="B60" s="4"/>
      <c r="C60" s="4"/>
      <c r="D60" s="4"/>
      <c r="E60" s="4"/>
      <c r="F60" s="4"/>
      <c r="G60" s="34"/>
      <c r="I60" s="7"/>
      <c r="J60" s="7"/>
      <c r="K60" s="7"/>
      <c r="L60" s="7"/>
      <c r="M60" s="7"/>
      <c r="N60" s="35"/>
      <c r="Q60" s="4"/>
    </row>
    <row r="61" spans="1:17" x14ac:dyDescent="0.25">
      <c r="A61">
        <v>59</v>
      </c>
      <c r="B61" s="4"/>
      <c r="C61" s="4"/>
      <c r="D61" s="4"/>
      <c r="E61" s="4"/>
      <c r="F61" s="4"/>
      <c r="G61" s="34"/>
      <c r="I61" s="7"/>
      <c r="J61" s="7"/>
      <c r="K61" s="7"/>
      <c r="L61" s="7"/>
      <c r="M61" s="7"/>
      <c r="N61" s="35"/>
      <c r="Q61" s="4"/>
    </row>
    <row r="62" spans="1:17" x14ac:dyDescent="0.25">
      <c r="A62">
        <v>60</v>
      </c>
      <c r="B62" s="4"/>
      <c r="C62" s="4"/>
      <c r="D62" s="4"/>
      <c r="E62" s="4"/>
      <c r="F62" s="4"/>
      <c r="G62" s="34"/>
      <c r="I62" s="7"/>
      <c r="J62" s="7"/>
      <c r="K62" s="7"/>
      <c r="L62" s="36"/>
      <c r="M62" s="7"/>
      <c r="N62" s="35"/>
      <c r="Q62" s="4"/>
    </row>
    <row r="63" spans="1:17" x14ac:dyDescent="0.25">
      <c r="A63">
        <v>61</v>
      </c>
      <c r="B63" s="4"/>
      <c r="C63" s="4"/>
      <c r="D63" s="4"/>
      <c r="E63" s="4"/>
      <c r="F63" s="4"/>
      <c r="G63" s="34"/>
      <c r="I63" s="7"/>
      <c r="J63" s="7"/>
      <c r="K63" s="7"/>
      <c r="L63" s="7"/>
      <c r="M63" s="7"/>
      <c r="N63" s="35"/>
      <c r="Q63" s="4"/>
    </row>
    <row r="64" spans="1:17" x14ac:dyDescent="0.25">
      <c r="A64">
        <v>62</v>
      </c>
      <c r="B64" s="4"/>
      <c r="C64" s="4"/>
      <c r="D64" s="4"/>
      <c r="E64" s="4"/>
      <c r="F64" s="4"/>
      <c r="G64" s="34"/>
      <c r="I64" s="7"/>
      <c r="J64" s="7"/>
      <c r="K64" s="7"/>
      <c r="L64" s="7"/>
      <c r="M64" s="7"/>
      <c r="N64" s="35"/>
      <c r="Q64" s="4"/>
    </row>
    <row r="65" spans="1:17" x14ac:dyDescent="0.25">
      <c r="A65">
        <v>63</v>
      </c>
      <c r="B65" s="4"/>
      <c r="C65" s="4"/>
      <c r="D65" s="4"/>
      <c r="E65" s="4"/>
      <c r="F65" s="4"/>
      <c r="G65" s="34"/>
      <c r="I65" s="7"/>
      <c r="J65" s="7"/>
      <c r="K65" s="7"/>
      <c r="L65" s="7"/>
      <c r="M65" s="7"/>
      <c r="N65" s="35"/>
      <c r="Q65" s="4"/>
    </row>
    <row r="66" spans="1:17" x14ac:dyDescent="0.25">
      <c r="A66">
        <v>64</v>
      </c>
      <c r="B66" s="4"/>
      <c r="C66" s="4"/>
      <c r="D66" s="4"/>
      <c r="E66" s="4"/>
      <c r="F66" s="4"/>
      <c r="G66" s="34"/>
      <c r="I66" s="7"/>
      <c r="J66" s="7"/>
      <c r="K66" s="7"/>
      <c r="L66" s="7"/>
      <c r="M66" s="7"/>
      <c r="N66" s="35"/>
      <c r="Q66" s="4"/>
    </row>
    <row r="67" spans="1:17" x14ac:dyDescent="0.25">
      <c r="A67">
        <v>65</v>
      </c>
      <c r="B67" s="4"/>
      <c r="C67" s="4"/>
      <c r="D67" s="4"/>
      <c r="E67" s="4"/>
      <c r="F67" s="4"/>
      <c r="G67" s="34"/>
      <c r="I67" s="7"/>
      <c r="J67" s="7"/>
      <c r="K67" s="7"/>
      <c r="L67" s="7"/>
      <c r="M67" s="7"/>
      <c r="N67" s="35"/>
      <c r="Q67" s="4"/>
    </row>
    <row r="68" spans="1:17" x14ac:dyDescent="0.25">
      <c r="A68">
        <v>66</v>
      </c>
      <c r="B68" s="4"/>
      <c r="C68" s="4"/>
      <c r="D68" s="4"/>
      <c r="E68" s="4"/>
      <c r="F68" s="4"/>
      <c r="G68" s="34"/>
      <c r="I68" s="7"/>
      <c r="J68" s="7"/>
      <c r="K68" s="7"/>
      <c r="L68" s="7"/>
      <c r="M68" s="7"/>
      <c r="N68" s="35"/>
      <c r="Q68" s="4"/>
    </row>
    <row r="69" spans="1:17" x14ac:dyDescent="0.25">
      <c r="A69" s="37" t="s">
        <v>7</v>
      </c>
      <c r="B69" s="38" t="e">
        <f>+AVERAGE(B3:B68)</f>
        <v>#DIV/0!</v>
      </c>
      <c r="C69" s="38" t="e">
        <f t="shared" ref="C69:G69" si="0">+AVERAGE(C3:C68)</f>
        <v>#DIV/0!</v>
      </c>
      <c r="D69" s="38" t="e">
        <f t="shared" si="0"/>
        <v>#DIV/0!</v>
      </c>
      <c r="E69" s="38" t="e">
        <f t="shared" si="0"/>
        <v>#DIV/0!</v>
      </c>
      <c r="F69" s="38" t="e">
        <f t="shared" si="0"/>
        <v>#DIV/0!</v>
      </c>
      <c r="G69" s="39" t="e">
        <f t="shared" si="0"/>
        <v>#DIV/0!</v>
      </c>
      <c r="I69" s="38" t="e">
        <f>+AVERAGE(I3:I68)</f>
        <v>#DIV/0!</v>
      </c>
      <c r="J69" s="38" t="e">
        <f t="shared" ref="J69" si="1">+AVERAGE(J3:J68)</f>
        <v>#DIV/0!</v>
      </c>
      <c r="K69" s="38" t="e">
        <f t="shared" ref="K69" si="2">+AVERAGE(K3:K68)</f>
        <v>#DIV/0!</v>
      </c>
      <c r="L69" s="38" t="e">
        <f t="shared" ref="L69" si="3">+AVERAGE(L3:L68)</f>
        <v>#DIV/0!</v>
      </c>
      <c r="M69" s="38" t="e">
        <f t="shared" ref="M69" si="4">+AVERAGE(M3:M68)</f>
        <v>#DIV/0!</v>
      </c>
      <c r="N69" s="39" t="e">
        <f t="shared" ref="N69" si="5">+AVERAGE(N3:N68)</f>
        <v>#DIV/0!</v>
      </c>
      <c r="Q69" s="4"/>
    </row>
    <row r="70" spans="1:17" x14ac:dyDescent="0.25">
      <c r="B70"/>
    </row>
  </sheetData>
  <sortState xmlns:xlrd2="http://schemas.microsoft.com/office/spreadsheetml/2017/richdata2" ref="Q4:R69">
    <sortCondition ref="R4:R69"/>
  </sortState>
  <mergeCells count="2">
    <mergeCell ref="B1:G1"/>
    <mergeCell ref="I1:N1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098B2-C039-478B-8BF3-D0DBCD5DB196}">
  <sheetPr>
    <tabColor rgb="FF00B0F0"/>
  </sheetPr>
  <dimension ref="A1:Z50"/>
  <sheetViews>
    <sheetView topLeftCell="A6" zoomScale="70" zoomScaleNormal="70" workbookViewId="0">
      <selection activeCell="G6" sqref="G6"/>
    </sheetView>
  </sheetViews>
  <sheetFormatPr baseColWidth="10" defaultRowHeight="15" x14ac:dyDescent="0.25"/>
  <cols>
    <col min="1" max="1" width="22.42578125" style="5" customWidth="1"/>
    <col min="2" max="2" width="15" style="5" customWidth="1"/>
    <col min="3" max="3" width="16.28515625" style="5" bestFit="1" customWidth="1"/>
    <col min="4" max="6" width="15.85546875" style="5" bestFit="1" customWidth="1"/>
    <col min="7" max="7" width="15.85546875" style="5" customWidth="1"/>
    <col min="8" max="10" width="11.42578125" style="5"/>
    <col min="11" max="11" width="15" style="5" bestFit="1" customWidth="1"/>
    <col min="12" max="12" width="16.28515625" style="5" bestFit="1" customWidth="1"/>
    <col min="13" max="15" width="15.85546875" style="5" bestFit="1" customWidth="1"/>
    <col min="16" max="16" width="12.42578125" style="5" bestFit="1" customWidth="1"/>
    <col min="20" max="20" width="45.85546875" bestFit="1" customWidth="1"/>
    <col min="21" max="21" width="23" bestFit="1" customWidth="1"/>
    <col min="22" max="25" width="23" customWidth="1"/>
  </cols>
  <sheetData>
    <row r="1" spans="1:26" x14ac:dyDescent="0.25">
      <c r="A1" s="77" t="s">
        <v>4</v>
      </c>
      <c r="B1" s="77"/>
      <c r="C1" s="77"/>
      <c r="D1" s="77"/>
      <c r="E1" s="77"/>
      <c r="F1" s="77"/>
      <c r="G1" s="77"/>
      <c r="J1" s="77" t="s">
        <v>8</v>
      </c>
      <c r="K1" s="77"/>
      <c r="L1" s="77"/>
      <c r="M1" s="77"/>
      <c r="N1" s="77"/>
      <c r="O1" s="77"/>
      <c r="P1" s="77"/>
      <c r="T1" s="75" t="s">
        <v>119</v>
      </c>
      <c r="U1" s="75"/>
      <c r="V1" s="75"/>
      <c r="W1" s="75"/>
      <c r="X1" s="75"/>
      <c r="Y1" s="75"/>
      <c r="Z1" s="75"/>
    </row>
    <row r="2" spans="1:26" x14ac:dyDescent="0.25">
      <c r="T2" s="20" t="s">
        <v>42</v>
      </c>
      <c r="U2" s="20" t="s">
        <v>9</v>
      </c>
      <c r="V2" s="20" t="s">
        <v>10</v>
      </c>
      <c r="W2" s="20" t="s">
        <v>11</v>
      </c>
      <c r="X2" s="20" t="s">
        <v>12</v>
      </c>
      <c r="Y2" s="20" t="s">
        <v>13</v>
      </c>
      <c r="Z2" s="5"/>
    </row>
    <row r="3" spans="1:26" x14ac:dyDescent="0.25">
      <c r="A3" s="76" t="s">
        <v>6</v>
      </c>
      <c r="B3" s="76"/>
      <c r="C3" s="76"/>
      <c r="D3" s="76"/>
      <c r="E3" s="76"/>
      <c r="F3" s="76"/>
      <c r="G3" s="76"/>
      <c r="J3" s="76" t="s">
        <v>6</v>
      </c>
      <c r="K3" s="76"/>
      <c r="L3" s="76"/>
      <c r="M3" s="76"/>
      <c r="N3" s="76"/>
      <c r="O3" s="76"/>
      <c r="P3" s="76"/>
      <c r="T3" s="20" t="s">
        <v>60</v>
      </c>
      <c r="U3" s="21">
        <f>+'BO Base Sem 1'!R2</f>
        <v>1213</v>
      </c>
      <c r="V3" s="21" t="e">
        <f>+#REF!</f>
        <v>#REF!</v>
      </c>
      <c r="W3" s="21" t="e">
        <f>+#REF!</f>
        <v>#REF!</v>
      </c>
      <c r="X3" s="21" t="e">
        <f>+#REF!</f>
        <v>#REF!</v>
      </c>
      <c r="Y3" s="21"/>
      <c r="Z3" s="5"/>
    </row>
    <row r="4" spans="1:26" x14ac:dyDescent="0.25">
      <c r="A4" s="11" t="s">
        <v>0</v>
      </c>
      <c r="B4" s="10" t="s">
        <v>9</v>
      </c>
      <c r="C4" s="10" t="s">
        <v>10</v>
      </c>
      <c r="D4" s="10" t="s">
        <v>11</v>
      </c>
      <c r="E4" s="10" t="s">
        <v>12</v>
      </c>
      <c r="F4" s="10" t="s">
        <v>13</v>
      </c>
      <c r="G4" s="11" t="s">
        <v>7</v>
      </c>
      <c r="J4" s="11" t="s">
        <v>0</v>
      </c>
      <c r="K4" s="10" t="str">
        <f>+B4</f>
        <v>Sem1  (279511)</v>
      </c>
      <c r="L4" s="10" t="str">
        <f t="shared" ref="L4:O4" si="0">+C4</f>
        <v>Sem 2 (279523)</v>
      </c>
      <c r="M4" s="10" t="str">
        <f t="shared" si="0"/>
        <v>Sem 3 (279541)</v>
      </c>
      <c r="N4" s="10" t="str">
        <f t="shared" si="0"/>
        <v>Sem 4 (279551)</v>
      </c>
      <c r="O4" s="10" t="str">
        <f t="shared" si="0"/>
        <v>Sem 5 (279571)</v>
      </c>
      <c r="P4" s="11" t="s">
        <v>7</v>
      </c>
      <c r="S4" s="6"/>
      <c r="T4" s="20" t="s">
        <v>71</v>
      </c>
      <c r="U4" s="21" t="str">
        <f>+'BO Base Sem 1'!AC2</f>
        <v>0.0292608373298842</v>
      </c>
      <c r="V4" s="21" t="e">
        <f>+#REF!</f>
        <v>#REF!</v>
      </c>
      <c r="W4" s="21" t="e">
        <f>+#REF!</f>
        <v>#REF!</v>
      </c>
      <c r="X4" s="21" t="e">
        <f>+#REF!</f>
        <v>#REF!</v>
      </c>
      <c r="Y4" s="21"/>
      <c r="Z4" s="5"/>
    </row>
    <row r="5" spans="1:26" x14ac:dyDescent="0.25">
      <c r="A5" s="12">
        <f>+'Prom. En búsqueda de la meseta'!A4</f>
        <v>8000</v>
      </c>
      <c r="B5" s="10">
        <f>+'Semill búsqueda de la meseta'!B4</f>
        <v>0</v>
      </c>
      <c r="C5" s="10">
        <f>+'Semill búsqueda de la meseta'!E4</f>
        <v>0</v>
      </c>
      <c r="D5" s="10">
        <f>+'Semill búsqueda de la meseta'!H4</f>
        <v>0</v>
      </c>
      <c r="E5" s="10">
        <f>+'Semill búsqueda de la meseta'!K4</f>
        <v>0</v>
      </c>
      <c r="F5" s="10">
        <f>+'Semill búsqueda de la meseta'!$N$4</f>
        <v>0</v>
      </c>
      <c r="G5" s="11" t="e">
        <f>+AVERAGEIFS(B5:F5,B5:F5,"&lt;&gt;0")</f>
        <v>#DIV/0!</v>
      </c>
      <c r="J5" s="12">
        <f>+A5</f>
        <v>8000</v>
      </c>
      <c r="K5" s="10">
        <f>+'Semill búsqueda de la meseta'!Y4</f>
        <v>0</v>
      </c>
      <c r="L5" s="10">
        <f>+'Semill búsqueda de la meseta'!AB4</f>
        <v>0</v>
      </c>
      <c r="M5" s="10">
        <f>+'Semill búsqueda de la meseta'!AE4</f>
        <v>0</v>
      </c>
      <c r="N5" s="10">
        <f>+'Semill búsqueda de la meseta'!AH4</f>
        <v>0</v>
      </c>
      <c r="O5" s="10">
        <f>+'Semill búsqueda de la meseta'!AK4</f>
        <v>0</v>
      </c>
      <c r="P5" s="11" t="e">
        <f>+AVERAGEIFS(K5:O5,K5:O5,"&lt;&gt;0")</f>
        <v>#DIV/0!</v>
      </c>
      <c r="S5" s="6"/>
      <c r="T5" s="20" t="s">
        <v>72</v>
      </c>
      <c r="U5" s="21" t="str">
        <f>+'BO Base Sem 1'!AD2</f>
        <v>0.136781998386116</v>
      </c>
      <c r="V5" s="21" t="e">
        <f>+#REF!</f>
        <v>#REF!</v>
      </c>
      <c r="W5" s="21" t="e">
        <f>+#REF!</f>
        <v>#REF!</v>
      </c>
      <c r="X5" s="21" t="e">
        <f>+#REF!</f>
        <v>#REF!</v>
      </c>
      <c r="Y5" s="21"/>
      <c r="Z5" s="5"/>
    </row>
    <row r="6" spans="1:26" x14ac:dyDescent="0.25">
      <c r="A6" s="12">
        <f>+'Prom. En búsqueda de la meseta'!A5</f>
        <v>8500</v>
      </c>
      <c r="B6" s="10">
        <f>+'Semill búsqueda de la meseta'!B5</f>
        <v>0</v>
      </c>
      <c r="C6" s="10">
        <f>+'Semill búsqueda de la meseta'!E5</f>
        <v>0</v>
      </c>
      <c r="D6" s="10">
        <f>+'Semill búsqueda de la meseta'!H5</f>
        <v>0</v>
      </c>
      <c r="E6" s="10">
        <f>+'Semill búsqueda de la meseta'!K5</f>
        <v>0</v>
      </c>
      <c r="F6" s="10">
        <f>+'Semill búsqueda de la meseta'!$N$4</f>
        <v>0</v>
      </c>
      <c r="G6" s="11" t="e">
        <f t="shared" ref="G6:G15" si="1">+AVERAGEIFS(B6:F6,B6:F6,"&lt;&gt;0")</f>
        <v>#DIV/0!</v>
      </c>
      <c r="J6" s="12">
        <f t="shared" ref="J6:J15" si="2">+A6</f>
        <v>8500</v>
      </c>
      <c r="K6" s="10">
        <f>+'Semill búsqueda de la meseta'!Y5</f>
        <v>0</v>
      </c>
      <c r="L6" s="10">
        <f>+'Semill búsqueda de la meseta'!AB5</f>
        <v>0</v>
      </c>
      <c r="M6" s="10">
        <f>+'Semill búsqueda de la meseta'!AE5</f>
        <v>0</v>
      </c>
      <c r="N6" s="10">
        <f>+'Semill búsqueda de la meseta'!AH5</f>
        <v>0</v>
      </c>
      <c r="O6" s="10">
        <f>+'Semill búsqueda de la meseta'!AK5</f>
        <v>0</v>
      </c>
      <c r="P6" s="11" t="e">
        <f t="shared" ref="P6:P15" si="3">+AVERAGEIFS(K6:O6,K6:O6,"&lt;&gt;0")</f>
        <v>#DIV/0!</v>
      </c>
      <c r="S6" s="6"/>
      <c r="T6" s="20" t="s">
        <v>74</v>
      </c>
      <c r="U6" s="21">
        <f>+'BO Base Sem 1'!AF2</f>
        <v>43158</v>
      </c>
      <c r="V6" s="21" t="e">
        <f>+#REF!</f>
        <v>#REF!</v>
      </c>
      <c r="W6" s="21" t="e">
        <f>+#REF!</f>
        <v>#REF!</v>
      </c>
      <c r="X6" s="21" t="e">
        <f>+#REF!</f>
        <v>#REF!</v>
      </c>
      <c r="Y6" s="21"/>
      <c r="Z6" s="5"/>
    </row>
    <row r="7" spans="1:26" x14ac:dyDescent="0.25">
      <c r="A7" s="12">
        <f>+'Prom. En búsqueda de la meseta'!A6</f>
        <v>9000</v>
      </c>
      <c r="B7" s="10">
        <f>+'Semill búsqueda de la meseta'!B6</f>
        <v>0</v>
      </c>
      <c r="C7" s="10">
        <f>+'Semill búsqueda de la meseta'!E6</f>
        <v>0</v>
      </c>
      <c r="D7" s="10">
        <f>+'Semill búsqueda de la meseta'!H6</f>
        <v>0</v>
      </c>
      <c r="E7" s="10">
        <f>+'Semill búsqueda de la meseta'!K6</f>
        <v>0</v>
      </c>
      <c r="F7" s="10">
        <f>+'Semill búsqueda de la meseta'!$N$4</f>
        <v>0</v>
      </c>
      <c r="G7" s="11" t="e">
        <f t="shared" si="1"/>
        <v>#DIV/0!</v>
      </c>
      <c r="J7" s="12">
        <f t="shared" si="2"/>
        <v>9000</v>
      </c>
      <c r="K7" s="10">
        <f>+'Semill búsqueda de la meseta'!Y6</f>
        <v>0</v>
      </c>
      <c r="L7" s="10">
        <f>+'Semill búsqueda de la meseta'!AB6</f>
        <v>0</v>
      </c>
      <c r="M7" s="10">
        <f>+'Semill búsqueda de la meseta'!AE6</f>
        <v>0</v>
      </c>
      <c r="N7" s="10">
        <f>+'Semill búsqueda de la meseta'!AH6</f>
        <v>0</v>
      </c>
      <c r="O7" s="10">
        <f>+'Semill búsqueda de la meseta'!AK6</f>
        <v>0</v>
      </c>
      <c r="P7" s="11" t="e">
        <f t="shared" si="3"/>
        <v>#DIV/0!</v>
      </c>
      <c r="S7" s="6"/>
      <c r="T7" s="20" t="s">
        <v>73</v>
      </c>
      <c r="U7" s="21">
        <f>+'BO Base Sem 1'!AE2</f>
        <v>342</v>
      </c>
      <c r="V7" s="21" t="e">
        <f>+#REF!</f>
        <v>#REF!</v>
      </c>
      <c r="W7" s="21" t="e">
        <f>+#REF!</f>
        <v>#REF!</v>
      </c>
      <c r="X7" s="21" t="e">
        <f>+#REF!</f>
        <v>#REF!</v>
      </c>
      <c r="Y7" s="21"/>
      <c r="Z7" s="5"/>
    </row>
    <row r="8" spans="1:26" x14ac:dyDescent="0.25">
      <c r="A8" s="12">
        <f>+'Prom. En búsqueda de la meseta'!A7</f>
        <v>9500</v>
      </c>
      <c r="B8" s="10">
        <f>+'Semill búsqueda de la meseta'!B7</f>
        <v>128.875</v>
      </c>
      <c r="C8" s="10">
        <f>+'Semill búsqueda de la meseta'!E7</f>
        <v>0</v>
      </c>
      <c r="D8" s="10">
        <f>+'Semill búsqueda de la meseta'!H7</f>
        <v>0</v>
      </c>
      <c r="E8" s="10">
        <f>+'Semill búsqueda de la meseta'!K7</f>
        <v>0</v>
      </c>
      <c r="F8" s="10">
        <f>+'Semill búsqueda de la meseta'!$N$4</f>
        <v>0</v>
      </c>
      <c r="G8" s="11">
        <f t="shared" si="1"/>
        <v>128.875</v>
      </c>
      <c r="J8" s="12">
        <f t="shared" si="2"/>
        <v>9500</v>
      </c>
      <c r="K8" s="10">
        <f>+'Semill búsqueda de la meseta'!Y7</f>
        <v>0</v>
      </c>
      <c r="L8" s="10">
        <f>+'Semill búsqueda de la meseta'!AB7</f>
        <v>0</v>
      </c>
      <c r="M8" s="10">
        <f>+'Semill búsqueda de la meseta'!AE7</f>
        <v>0</v>
      </c>
      <c r="N8" s="10">
        <f>+'Semill búsqueda de la meseta'!AH7</f>
        <v>0</v>
      </c>
      <c r="O8" s="10">
        <f>+'Semill búsqueda de la meseta'!AK7</f>
        <v>0</v>
      </c>
      <c r="P8" s="11" t="e">
        <f t="shared" si="3"/>
        <v>#DIV/0!</v>
      </c>
      <c r="S8" s="6"/>
    </row>
    <row r="9" spans="1:26" x14ac:dyDescent="0.25">
      <c r="A9" s="12">
        <f>+'Prom. En búsqueda de la meseta'!A8</f>
        <v>10000</v>
      </c>
      <c r="B9" s="10">
        <f>+'Semill búsqueda de la meseta'!B8</f>
        <v>128.315</v>
      </c>
      <c r="C9" s="10">
        <f>+'Semill búsqueda de la meseta'!E8</f>
        <v>0</v>
      </c>
      <c r="D9" s="10">
        <f>+'Semill búsqueda de la meseta'!H8</f>
        <v>0</v>
      </c>
      <c r="E9" s="10">
        <f>+'Semill búsqueda de la meseta'!K8</f>
        <v>0</v>
      </c>
      <c r="F9" s="10">
        <f>+'Semill búsqueda de la meseta'!$N$4</f>
        <v>0</v>
      </c>
      <c r="G9" s="11">
        <f t="shared" si="1"/>
        <v>128.315</v>
      </c>
      <c r="J9" s="12">
        <f t="shared" si="2"/>
        <v>10000</v>
      </c>
      <c r="K9" s="10">
        <f>+'Semill búsqueda de la meseta'!Y8</f>
        <v>0</v>
      </c>
      <c r="L9" s="10">
        <f>+'Semill búsqueda de la meseta'!AB8</f>
        <v>0</v>
      </c>
      <c r="M9" s="10">
        <f>+'Semill búsqueda de la meseta'!AE8</f>
        <v>0</v>
      </c>
      <c r="N9" s="10">
        <f>+'Semill búsqueda de la meseta'!AH8</f>
        <v>0</v>
      </c>
      <c r="O9" s="10">
        <f>+'Semill búsqueda de la meseta'!AK8</f>
        <v>0</v>
      </c>
      <c r="P9" s="11" t="e">
        <f t="shared" si="3"/>
        <v>#DIV/0!</v>
      </c>
    </row>
    <row r="10" spans="1:26" x14ac:dyDescent="0.25">
      <c r="A10" s="12">
        <f>+'Prom. En búsqueda de la meseta'!A9</f>
        <v>10500</v>
      </c>
      <c r="B10" s="10">
        <f>+'Semill búsqueda de la meseta'!B9</f>
        <v>124.815</v>
      </c>
      <c r="C10" s="10">
        <f>+'Semill búsqueda de la meseta'!E9</f>
        <v>0</v>
      </c>
      <c r="D10" s="10">
        <f>+'Semill búsqueda de la meseta'!H9</f>
        <v>0</v>
      </c>
      <c r="E10" s="10">
        <f>+'Semill búsqueda de la meseta'!K9</f>
        <v>0</v>
      </c>
      <c r="F10" s="10">
        <f>+'Semill búsqueda de la meseta'!$N$4</f>
        <v>0</v>
      </c>
      <c r="G10" s="11">
        <f t="shared" si="1"/>
        <v>124.815</v>
      </c>
      <c r="J10" s="12">
        <f t="shared" si="2"/>
        <v>10500</v>
      </c>
      <c r="K10" s="10">
        <f>+'Semill búsqueda de la meseta'!Y9</f>
        <v>0</v>
      </c>
      <c r="L10" s="10">
        <f>+'Semill búsqueda de la meseta'!AB9</f>
        <v>0</v>
      </c>
      <c r="M10" s="10">
        <f>+'Semill búsqueda de la meseta'!AE9</f>
        <v>0</v>
      </c>
      <c r="N10" s="10">
        <f>+'Semill búsqueda de la meseta'!AH9</f>
        <v>0</v>
      </c>
      <c r="O10" s="10">
        <f>+'Semill búsqueda de la meseta'!AK9</f>
        <v>0</v>
      </c>
      <c r="P10" s="11" t="e">
        <f t="shared" si="3"/>
        <v>#DIV/0!</v>
      </c>
    </row>
    <row r="11" spans="1:26" x14ac:dyDescent="0.25">
      <c r="A11" s="12">
        <f>+'Prom. En búsqueda de la meseta'!A10</f>
        <v>11000</v>
      </c>
      <c r="B11" s="10">
        <f>+'Semill búsqueda de la meseta'!B10</f>
        <v>121.455</v>
      </c>
      <c r="C11" s="10">
        <f>+'Semill búsqueda de la meseta'!E10</f>
        <v>0</v>
      </c>
      <c r="D11" s="10">
        <f>+'Semill búsqueda de la meseta'!H10</f>
        <v>0</v>
      </c>
      <c r="E11" s="10">
        <f>+'Semill búsqueda de la meseta'!K10</f>
        <v>0</v>
      </c>
      <c r="F11" s="10">
        <f>+'Semill búsqueda de la meseta'!$N$4</f>
        <v>0</v>
      </c>
      <c r="G11" s="11">
        <f t="shared" si="1"/>
        <v>121.455</v>
      </c>
      <c r="J11" s="12">
        <f t="shared" ref="J11" si="4">+A11</f>
        <v>11000</v>
      </c>
      <c r="K11" s="10">
        <f>+'Semill búsqueda de la meseta'!Y10</f>
        <v>0</v>
      </c>
      <c r="L11" s="10">
        <f>+'Semill búsqueda de la meseta'!AB10</f>
        <v>0</v>
      </c>
      <c r="M11" s="10">
        <f>+'Semill búsqueda de la meseta'!AE10</f>
        <v>0</v>
      </c>
      <c r="N11" s="10">
        <f>+'Semill búsqueda de la meseta'!AH10</f>
        <v>0</v>
      </c>
      <c r="O11" s="10">
        <f>+'Semill búsqueda de la meseta'!AK10</f>
        <v>0</v>
      </c>
      <c r="P11" s="11" t="e">
        <f t="shared" si="3"/>
        <v>#DIV/0!</v>
      </c>
    </row>
    <row r="12" spans="1:26" x14ac:dyDescent="0.25">
      <c r="A12" s="12">
        <f>+'Prom. En búsqueda de la meseta'!A11</f>
        <v>11500</v>
      </c>
      <c r="B12" s="10">
        <f>+'Semill búsqueda de la meseta'!B11</f>
        <v>120.405</v>
      </c>
      <c r="C12" s="10">
        <f>+'Semill búsqueda de la meseta'!E11</f>
        <v>0</v>
      </c>
      <c r="D12" s="10">
        <f>+'Semill búsqueda de la meseta'!H11</f>
        <v>0</v>
      </c>
      <c r="E12" s="10">
        <f>+'Semill búsqueda de la meseta'!K11</f>
        <v>0</v>
      </c>
      <c r="F12" s="10">
        <f>+'Semill búsqueda de la meseta'!$N$4</f>
        <v>0</v>
      </c>
      <c r="G12" s="11">
        <f t="shared" si="1"/>
        <v>120.405</v>
      </c>
      <c r="J12" s="12">
        <f t="shared" si="2"/>
        <v>11500</v>
      </c>
      <c r="K12" s="10">
        <f>+'Semill búsqueda de la meseta'!Y11</f>
        <v>0</v>
      </c>
      <c r="L12" s="10">
        <f>+'Semill búsqueda de la meseta'!AB11</f>
        <v>0</v>
      </c>
      <c r="M12" s="10">
        <f>+'Semill búsqueda de la meseta'!AE11</f>
        <v>0</v>
      </c>
      <c r="N12" s="10">
        <f>+'Semill búsqueda de la meseta'!AH11</f>
        <v>0</v>
      </c>
      <c r="O12" s="10">
        <f>+'Semill búsqueda de la meseta'!AK11</f>
        <v>0</v>
      </c>
      <c r="P12" s="11" t="e">
        <f t="shared" si="3"/>
        <v>#DIV/0!</v>
      </c>
    </row>
    <row r="13" spans="1:26" x14ac:dyDescent="0.25">
      <c r="A13" s="12">
        <f>+'Prom. En búsqueda de la meseta'!A12</f>
        <v>12000</v>
      </c>
      <c r="B13" s="10">
        <f>+'Semill búsqueda de la meseta'!B12</f>
        <v>122.505</v>
      </c>
      <c r="C13" s="10">
        <f>+'Semill búsqueda de la meseta'!E12</f>
        <v>0</v>
      </c>
      <c r="D13" s="10">
        <f>+'Semill búsqueda de la meseta'!H12</f>
        <v>0</v>
      </c>
      <c r="E13" s="10">
        <f>+'Semill búsqueda de la meseta'!K12</f>
        <v>0</v>
      </c>
      <c r="F13" s="10">
        <f>+'Semill búsqueda de la meseta'!$N$4</f>
        <v>0</v>
      </c>
      <c r="G13" s="11">
        <f t="shared" si="1"/>
        <v>122.505</v>
      </c>
      <c r="J13" s="12">
        <f t="shared" si="2"/>
        <v>12000</v>
      </c>
      <c r="K13" s="10">
        <f>+'Semill búsqueda de la meseta'!Y12</f>
        <v>0</v>
      </c>
      <c r="L13" s="10">
        <f>+'Semill búsqueda de la meseta'!AB12</f>
        <v>0</v>
      </c>
      <c r="M13" s="10">
        <f>+'Semill búsqueda de la meseta'!AE12</f>
        <v>0</v>
      </c>
      <c r="N13" s="10">
        <f>+'Semill búsqueda de la meseta'!AH12</f>
        <v>0</v>
      </c>
      <c r="O13" s="10">
        <f>+'Semill búsqueda de la meseta'!AK12</f>
        <v>0</v>
      </c>
      <c r="P13" s="11" t="e">
        <f t="shared" si="3"/>
        <v>#DIV/0!</v>
      </c>
    </row>
    <row r="14" spans="1:26" x14ac:dyDescent="0.25">
      <c r="A14" s="12">
        <f>+'Prom. En búsqueda de la meseta'!A13</f>
        <v>12500</v>
      </c>
      <c r="B14" s="10">
        <f>+'Semill búsqueda de la meseta'!B13</f>
        <v>119.77500000000001</v>
      </c>
      <c r="C14" s="10">
        <f>+'Semill búsqueda de la meseta'!E13</f>
        <v>0</v>
      </c>
      <c r="D14" s="10">
        <f>+'Semill búsqueda de la meseta'!H13</f>
        <v>0</v>
      </c>
      <c r="E14" s="10">
        <f>+'Semill búsqueda de la meseta'!K13</f>
        <v>0</v>
      </c>
      <c r="F14" s="10">
        <f>+'Semill búsqueda de la meseta'!$N$4</f>
        <v>0</v>
      </c>
      <c r="G14" s="11">
        <f t="shared" si="1"/>
        <v>119.77500000000001</v>
      </c>
      <c r="J14" s="12">
        <f t="shared" si="2"/>
        <v>12500</v>
      </c>
      <c r="K14" s="10">
        <f>+'Semill búsqueda de la meseta'!Y13</f>
        <v>0</v>
      </c>
      <c r="L14" s="10">
        <f>+'Semill búsqueda de la meseta'!AB13</f>
        <v>0</v>
      </c>
      <c r="M14" s="10">
        <f>+'Semill búsqueda de la meseta'!AE13</f>
        <v>0</v>
      </c>
      <c r="N14" s="10">
        <f>+'Semill búsqueda de la meseta'!AH13</f>
        <v>0</v>
      </c>
      <c r="O14" s="10">
        <f>+'Semill búsqueda de la meseta'!AK13</f>
        <v>0</v>
      </c>
      <c r="P14" s="11" t="e">
        <f t="shared" si="3"/>
        <v>#DIV/0!</v>
      </c>
    </row>
    <row r="15" spans="1:26" x14ac:dyDescent="0.25">
      <c r="A15" s="12">
        <f>+'Prom. En búsqueda de la meseta'!A14</f>
        <v>13000</v>
      </c>
      <c r="B15" s="10">
        <f>+'Semill búsqueda de la meseta'!B14</f>
        <v>116.34399999999999</v>
      </c>
      <c r="C15" s="10">
        <f>+'Semill búsqueda de la meseta'!E14</f>
        <v>0</v>
      </c>
      <c r="D15" s="10">
        <f>+'Semill búsqueda de la meseta'!H14</f>
        <v>0</v>
      </c>
      <c r="E15" s="10">
        <f>+'Semill búsqueda de la meseta'!K14</f>
        <v>0</v>
      </c>
      <c r="F15" s="10">
        <f>+'Semill búsqueda de la meseta'!$N$4</f>
        <v>0</v>
      </c>
      <c r="G15" s="11">
        <f t="shared" si="1"/>
        <v>116.34399999999999</v>
      </c>
      <c r="J15" s="12">
        <f t="shared" si="2"/>
        <v>13000</v>
      </c>
      <c r="K15" s="10">
        <f>+'Semill búsqueda de la meseta'!Y14</f>
        <v>0</v>
      </c>
      <c r="L15" s="10">
        <f>+'Semill búsqueda de la meseta'!AB14</f>
        <v>0</v>
      </c>
      <c r="M15" s="10">
        <f>+'Semill búsqueda de la meseta'!AE14</f>
        <v>0</v>
      </c>
      <c r="N15" s="10">
        <f>+'Semill búsqueda de la meseta'!AH14</f>
        <v>0</v>
      </c>
      <c r="O15" s="10">
        <f>+'Semill búsqueda de la meseta'!AK14</f>
        <v>0</v>
      </c>
      <c r="P15" s="11" t="e">
        <f t="shared" si="3"/>
        <v>#DIV/0!</v>
      </c>
    </row>
    <row r="16" spans="1:26" x14ac:dyDescent="0.25">
      <c r="A16" s="37" t="s">
        <v>7</v>
      </c>
      <c r="B16" s="40">
        <f>+AVERAGEIFS(B5:B15,B5:B15,"&lt;&gt;0")</f>
        <v>122.811125</v>
      </c>
      <c r="C16" s="40" t="e">
        <f t="shared" ref="C16:G16" si="5">+AVERAGEIFS(C5:C15,C5:C15,"&lt;&gt;0")</f>
        <v>#DIV/0!</v>
      </c>
      <c r="D16" s="40" t="e">
        <f t="shared" si="5"/>
        <v>#DIV/0!</v>
      </c>
      <c r="E16" s="40" t="e">
        <f t="shared" si="5"/>
        <v>#DIV/0!</v>
      </c>
      <c r="F16" s="40" t="e">
        <f t="shared" si="5"/>
        <v>#DIV/0!</v>
      </c>
      <c r="G16" s="41" t="e">
        <f t="shared" si="5"/>
        <v>#DIV/0!</v>
      </c>
      <c r="J16" s="7"/>
    </row>
    <row r="17" spans="1:16" x14ac:dyDescent="0.25">
      <c r="J17" s="7"/>
    </row>
    <row r="18" spans="1:16" x14ac:dyDescent="0.25">
      <c r="J18" s="7"/>
    </row>
    <row r="19" spans="1:16" x14ac:dyDescent="0.25">
      <c r="A19" s="7"/>
      <c r="J19" s="7"/>
    </row>
    <row r="20" spans="1:16" x14ac:dyDescent="0.25">
      <c r="A20" s="7"/>
      <c r="J20" s="7"/>
    </row>
    <row r="21" spans="1:16" x14ac:dyDescent="0.25">
      <c r="A21" s="7"/>
      <c r="J21" s="7"/>
    </row>
    <row r="22" spans="1:16" x14ac:dyDescent="0.25">
      <c r="A22" s="7"/>
      <c r="J22" s="7"/>
    </row>
    <row r="23" spans="1:16" x14ac:dyDescent="0.25">
      <c r="A23" s="7"/>
      <c r="J23" s="7"/>
    </row>
    <row r="24" spans="1:16" x14ac:dyDescent="0.25">
      <c r="A24" s="7"/>
      <c r="J24" s="7"/>
    </row>
    <row r="25" spans="1:16" x14ac:dyDescent="0.25">
      <c r="A25" s="7"/>
      <c r="J25" s="7"/>
    </row>
    <row r="26" spans="1:16" x14ac:dyDescent="0.25">
      <c r="A26" s="7"/>
      <c r="J26" s="7"/>
    </row>
    <row r="27" spans="1:16" x14ac:dyDescent="0.25">
      <c r="A27" s="76" t="s">
        <v>14</v>
      </c>
      <c r="B27" s="76"/>
      <c r="C27" s="76"/>
      <c r="D27" s="76"/>
      <c r="E27" s="76"/>
      <c r="F27" s="76"/>
      <c r="G27" s="76"/>
      <c r="J27" s="76" t="s">
        <v>14</v>
      </c>
      <c r="K27" s="76"/>
      <c r="L27" s="76"/>
      <c r="M27" s="76"/>
      <c r="N27" s="76"/>
      <c r="O27" s="76"/>
      <c r="P27" s="76"/>
    </row>
    <row r="28" spans="1:16" x14ac:dyDescent="0.25">
      <c r="A28" s="11" t="s">
        <v>0</v>
      </c>
      <c r="B28" s="10" t="str">
        <f>+B4</f>
        <v>Sem1  (279511)</v>
      </c>
      <c r="C28" s="10" t="str">
        <f t="shared" ref="C28:F28" si="6">+C4</f>
        <v>Sem 2 (279523)</v>
      </c>
      <c r="D28" s="10" t="str">
        <f t="shared" si="6"/>
        <v>Sem 3 (279541)</v>
      </c>
      <c r="E28" s="10" t="str">
        <f t="shared" si="6"/>
        <v>Sem 4 (279551)</v>
      </c>
      <c r="F28" s="10" t="str">
        <f t="shared" si="6"/>
        <v>Sem 5 (279571)</v>
      </c>
      <c r="G28" s="11" t="s">
        <v>7</v>
      </c>
      <c r="J28" s="11" t="s">
        <v>0</v>
      </c>
      <c r="K28" s="10" t="str">
        <f>+K4</f>
        <v>Sem1  (279511)</v>
      </c>
      <c r="L28" s="10" t="str">
        <f t="shared" ref="L28:O28" si="7">+L4</f>
        <v>Sem 2 (279523)</v>
      </c>
      <c r="M28" s="10" t="str">
        <f t="shared" si="7"/>
        <v>Sem 3 (279541)</v>
      </c>
      <c r="N28" s="10" t="str">
        <f t="shared" si="7"/>
        <v>Sem 4 (279551)</v>
      </c>
      <c r="O28" s="10" t="str">
        <f t="shared" si="7"/>
        <v>Sem 5 (279571)</v>
      </c>
      <c r="P28" s="11" t="s">
        <v>7</v>
      </c>
    </row>
    <row r="29" spans="1:16" x14ac:dyDescent="0.25">
      <c r="A29" s="12">
        <f>+'Prom. En búsqueda de la meseta'!A4</f>
        <v>8000</v>
      </c>
      <c r="B29" s="10">
        <f>+'Semill búsqueda de la meseta'!C4</f>
        <v>0</v>
      </c>
      <c r="C29" s="10">
        <f>+'Semill búsqueda de la meseta'!F4</f>
        <v>0</v>
      </c>
      <c r="D29" s="10">
        <f>+'Semill búsqueda de la meseta'!I4</f>
        <v>0</v>
      </c>
      <c r="E29" s="10">
        <f>+'Semill búsqueda de la meseta'!L4</f>
        <v>0</v>
      </c>
      <c r="F29" s="10">
        <f>+'Semill búsqueda de la meseta'!O4</f>
        <v>0</v>
      </c>
      <c r="G29" s="11" t="e">
        <f>+AVERAGEIFS(B29:F29,B29:F29,"&lt;&gt;0")</f>
        <v>#DIV/0!</v>
      </c>
      <c r="J29" s="12">
        <f>+A29</f>
        <v>8000</v>
      </c>
      <c r="K29" s="10">
        <f>+'Semill búsqueda de la meseta'!Z4</f>
        <v>0</v>
      </c>
      <c r="L29" s="10">
        <f>+'Semill búsqueda de la meseta'!AC4</f>
        <v>0</v>
      </c>
      <c r="M29" s="10">
        <f>+'Semill búsqueda de la meseta'!AF4</f>
        <v>0</v>
      </c>
      <c r="N29" s="10">
        <f>+'Semill búsqueda de la meseta'!AI4</f>
        <v>0</v>
      </c>
      <c r="O29" s="10">
        <f>+'Semill búsqueda de la meseta'!AL4</f>
        <v>0</v>
      </c>
      <c r="P29" s="11" t="e">
        <f>+AVERAGEIFS(K29:O29,K29:O29,"&lt;&gt;0")</f>
        <v>#DIV/0!</v>
      </c>
    </row>
    <row r="30" spans="1:16" x14ac:dyDescent="0.25">
      <c r="A30" s="12">
        <f>+'Prom. En búsqueda de la meseta'!A5</f>
        <v>8500</v>
      </c>
      <c r="B30" s="10">
        <f>+'Semill búsqueda de la meseta'!C5</f>
        <v>0</v>
      </c>
      <c r="C30" s="10">
        <f>+'Semill búsqueda de la meseta'!F5</f>
        <v>0</v>
      </c>
      <c r="D30" s="10">
        <f>+'Semill búsqueda de la meseta'!I5</f>
        <v>0</v>
      </c>
      <c r="E30" s="10">
        <f>+'Semill búsqueda de la meseta'!L5</f>
        <v>0</v>
      </c>
      <c r="F30" s="10">
        <f>+'Semill búsqueda de la meseta'!O5</f>
        <v>0</v>
      </c>
      <c r="G30" s="11" t="e">
        <f t="shared" ref="G30:G39" si="8">+AVERAGEIFS(B30:F30,B30:F30,"&lt;&gt;0")</f>
        <v>#DIV/0!</v>
      </c>
      <c r="J30" s="12">
        <f t="shared" ref="J30:J39" si="9">+A30</f>
        <v>8500</v>
      </c>
      <c r="K30" s="10">
        <f>+'Semill búsqueda de la meseta'!Z5</f>
        <v>0</v>
      </c>
      <c r="L30" s="10">
        <f>+'Semill búsqueda de la meseta'!AC5</f>
        <v>0</v>
      </c>
      <c r="M30" s="10">
        <f>+'Semill búsqueda de la meseta'!AF5</f>
        <v>0</v>
      </c>
      <c r="N30" s="10">
        <f>+'Semill búsqueda de la meseta'!AI5</f>
        <v>0</v>
      </c>
      <c r="O30" s="10">
        <f>+'Semill búsqueda de la meseta'!AL5</f>
        <v>0</v>
      </c>
      <c r="P30" s="11" t="e">
        <f t="shared" ref="P30:P39" si="10">+AVERAGEIFS(K30:O30,K30:O30,"&lt;&gt;0")</f>
        <v>#DIV/0!</v>
      </c>
    </row>
    <row r="31" spans="1:16" x14ac:dyDescent="0.25">
      <c r="A31" s="12">
        <f>+'Prom. En búsqueda de la meseta'!A6</f>
        <v>9000</v>
      </c>
      <c r="B31" s="10">
        <f>+'Semill búsqueda de la meseta'!C6</f>
        <v>0</v>
      </c>
      <c r="C31" s="10">
        <f>+'Semill búsqueda de la meseta'!F6</f>
        <v>0</v>
      </c>
      <c r="D31" s="10">
        <f>+'Semill búsqueda de la meseta'!I6</f>
        <v>0</v>
      </c>
      <c r="E31" s="10">
        <f>+'Semill búsqueda de la meseta'!L6</f>
        <v>0</v>
      </c>
      <c r="F31" s="10">
        <f>+'Semill búsqueda de la meseta'!O6</f>
        <v>0</v>
      </c>
      <c r="G31" s="11" t="e">
        <f t="shared" si="8"/>
        <v>#DIV/0!</v>
      </c>
      <c r="J31" s="12">
        <f t="shared" si="9"/>
        <v>9000</v>
      </c>
      <c r="K31" s="10">
        <f>+'Semill búsqueda de la meseta'!Z6</f>
        <v>0</v>
      </c>
      <c r="L31" s="10">
        <f>+'Semill búsqueda de la meseta'!AC6</f>
        <v>0</v>
      </c>
      <c r="M31" s="10">
        <f>+'Semill búsqueda de la meseta'!AF6</f>
        <v>0</v>
      </c>
      <c r="N31" s="10">
        <f>+'Semill búsqueda de la meseta'!AI6</f>
        <v>0</v>
      </c>
      <c r="O31" s="10">
        <f>+'Semill búsqueda de la meseta'!AL6</f>
        <v>0</v>
      </c>
      <c r="P31" s="11" t="e">
        <f t="shared" si="10"/>
        <v>#DIV/0!</v>
      </c>
    </row>
    <row r="32" spans="1:16" x14ac:dyDescent="0.25">
      <c r="A32" s="12">
        <f>+'Prom. En búsqueda de la meseta'!A7</f>
        <v>9500</v>
      </c>
      <c r="B32" s="10">
        <f>+'Semill búsqueda de la meseta'!C7</f>
        <v>0</v>
      </c>
      <c r="C32" s="10">
        <f>+'Semill búsqueda de la meseta'!F7</f>
        <v>0</v>
      </c>
      <c r="D32" s="10">
        <f>+'Semill búsqueda de la meseta'!I7</f>
        <v>0</v>
      </c>
      <c r="E32" s="10">
        <f>+'Semill búsqueda de la meseta'!L7</f>
        <v>0</v>
      </c>
      <c r="F32" s="10">
        <f>+'Semill búsqueda de la meseta'!O7</f>
        <v>0</v>
      </c>
      <c r="G32" s="11" t="e">
        <f t="shared" si="8"/>
        <v>#DIV/0!</v>
      </c>
      <c r="J32" s="12">
        <f t="shared" si="9"/>
        <v>9500</v>
      </c>
      <c r="K32" s="10">
        <f>+'Semill búsqueda de la meseta'!Z7</f>
        <v>0</v>
      </c>
      <c r="L32" s="10">
        <f>+'Semill búsqueda de la meseta'!AC7</f>
        <v>0</v>
      </c>
      <c r="M32" s="10">
        <f>+'Semill búsqueda de la meseta'!AF7</f>
        <v>0</v>
      </c>
      <c r="N32" s="10">
        <f>+'Semill búsqueda de la meseta'!AI7</f>
        <v>0</v>
      </c>
      <c r="O32" s="10">
        <f>+'Semill búsqueda de la meseta'!AL7</f>
        <v>0</v>
      </c>
      <c r="P32" s="11" t="e">
        <f t="shared" si="10"/>
        <v>#DIV/0!</v>
      </c>
    </row>
    <row r="33" spans="1:16" x14ac:dyDescent="0.25">
      <c r="A33" s="12">
        <f>+'Prom. En búsqueda de la meseta'!A8</f>
        <v>10000</v>
      </c>
      <c r="B33" s="10">
        <f>+'Semill búsqueda de la meseta'!C8</f>
        <v>0</v>
      </c>
      <c r="C33" s="10">
        <f>+'Semill búsqueda de la meseta'!F8</f>
        <v>0</v>
      </c>
      <c r="D33" s="10">
        <f>+'Semill búsqueda de la meseta'!I8</f>
        <v>0</v>
      </c>
      <c r="E33" s="10">
        <f>+'Semill búsqueda de la meseta'!L8</f>
        <v>0</v>
      </c>
      <c r="F33" s="10">
        <f>+'Semill búsqueda de la meseta'!O8</f>
        <v>0</v>
      </c>
      <c r="G33" s="11" t="e">
        <f t="shared" si="8"/>
        <v>#DIV/0!</v>
      </c>
      <c r="J33" s="12">
        <f t="shared" si="9"/>
        <v>10000</v>
      </c>
      <c r="K33" s="10">
        <f>+'Semill búsqueda de la meseta'!Z8</f>
        <v>0</v>
      </c>
      <c r="L33" s="10">
        <f>+'Semill búsqueda de la meseta'!AC8</f>
        <v>0</v>
      </c>
      <c r="M33" s="10">
        <f>+'Semill búsqueda de la meseta'!AF8</f>
        <v>0</v>
      </c>
      <c r="N33" s="10">
        <f>+'Semill búsqueda de la meseta'!AI8</f>
        <v>0</v>
      </c>
      <c r="O33" s="10">
        <f>+'Semill búsqueda de la meseta'!AL8</f>
        <v>0</v>
      </c>
      <c r="P33" s="11" t="e">
        <f t="shared" si="10"/>
        <v>#DIV/0!</v>
      </c>
    </row>
    <row r="34" spans="1:16" x14ac:dyDescent="0.25">
      <c r="A34" s="12">
        <f>+'Prom. En búsqueda de la meseta'!A9</f>
        <v>10500</v>
      </c>
      <c r="B34" s="10">
        <f>+'Semill búsqueda de la meseta'!C9</f>
        <v>0</v>
      </c>
      <c r="C34" s="10">
        <f>+'Semill búsqueda de la meseta'!F9</f>
        <v>0</v>
      </c>
      <c r="D34" s="10">
        <f>+'Semill búsqueda de la meseta'!I9</f>
        <v>0</v>
      </c>
      <c r="E34" s="10">
        <f>+'Semill búsqueda de la meseta'!L9</f>
        <v>0</v>
      </c>
      <c r="F34" s="10">
        <f>+'Semill búsqueda de la meseta'!O9</f>
        <v>0</v>
      </c>
      <c r="G34" s="11" t="e">
        <f t="shared" si="8"/>
        <v>#DIV/0!</v>
      </c>
      <c r="J34" s="12">
        <f t="shared" si="9"/>
        <v>10500</v>
      </c>
      <c r="K34" s="10">
        <f>+'Semill búsqueda de la meseta'!Z9</f>
        <v>0</v>
      </c>
      <c r="L34" s="10">
        <f>+'Semill búsqueda de la meseta'!AC9</f>
        <v>0</v>
      </c>
      <c r="M34" s="10">
        <f>+'Semill búsqueda de la meseta'!AF9</f>
        <v>0</v>
      </c>
      <c r="N34" s="10">
        <f>+'Semill búsqueda de la meseta'!AI9</f>
        <v>0</v>
      </c>
      <c r="O34" s="10">
        <f>+'Semill búsqueda de la meseta'!AL9</f>
        <v>0</v>
      </c>
      <c r="P34" s="11" t="e">
        <f t="shared" si="10"/>
        <v>#DIV/0!</v>
      </c>
    </row>
    <row r="35" spans="1:16" x14ac:dyDescent="0.25">
      <c r="A35" s="12">
        <f>+'Prom. En búsqueda de la meseta'!A10</f>
        <v>11000</v>
      </c>
      <c r="B35" s="10">
        <f>+'Semill búsqueda de la meseta'!C10</f>
        <v>0</v>
      </c>
      <c r="C35" s="10">
        <f>+'Semill búsqueda de la meseta'!F10</f>
        <v>0</v>
      </c>
      <c r="D35" s="10">
        <f>+'Semill búsqueda de la meseta'!I10</f>
        <v>0</v>
      </c>
      <c r="E35" s="10">
        <f>+'Semill búsqueda de la meseta'!L10</f>
        <v>0</v>
      </c>
      <c r="F35" s="10">
        <f>+'Semill búsqueda de la meseta'!O10</f>
        <v>0</v>
      </c>
      <c r="G35" s="11" t="e">
        <f t="shared" si="8"/>
        <v>#DIV/0!</v>
      </c>
      <c r="J35" s="12">
        <f t="shared" ref="J35" si="11">+A35</f>
        <v>11000</v>
      </c>
      <c r="K35" s="10">
        <f>+'Semill búsqueda de la meseta'!Z10</f>
        <v>0</v>
      </c>
      <c r="L35" s="10">
        <f>+'Semill búsqueda de la meseta'!AC10</f>
        <v>0</v>
      </c>
      <c r="M35" s="10">
        <f>+'Semill búsqueda de la meseta'!AF10</f>
        <v>0</v>
      </c>
      <c r="N35" s="10">
        <f>+'Semill búsqueda de la meseta'!AI10</f>
        <v>0</v>
      </c>
      <c r="O35" s="10">
        <f>+'Semill búsqueda de la meseta'!AL10</f>
        <v>0</v>
      </c>
      <c r="P35" s="11" t="e">
        <f t="shared" si="10"/>
        <v>#DIV/0!</v>
      </c>
    </row>
    <row r="36" spans="1:16" x14ac:dyDescent="0.25">
      <c r="A36" s="12">
        <f>+'Prom. En búsqueda de la meseta'!A11</f>
        <v>11500</v>
      </c>
      <c r="B36" s="10">
        <f>+'Semill búsqueda de la meseta'!C11</f>
        <v>0</v>
      </c>
      <c r="C36" s="10">
        <f>+'Semill búsqueda de la meseta'!F11</f>
        <v>0</v>
      </c>
      <c r="D36" s="10">
        <f>+'Semill búsqueda de la meseta'!I11</f>
        <v>0</v>
      </c>
      <c r="E36" s="10">
        <f>+'Semill búsqueda de la meseta'!L11</f>
        <v>0</v>
      </c>
      <c r="F36" s="10">
        <f>+'Semill búsqueda de la meseta'!O11</f>
        <v>0</v>
      </c>
      <c r="G36" s="11" t="e">
        <f t="shared" si="8"/>
        <v>#DIV/0!</v>
      </c>
      <c r="J36" s="12">
        <f t="shared" si="9"/>
        <v>11500</v>
      </c>
      <c r="K36" s="10">
        <f>+'Semill búsqueda de la meseta'!Z11</f>
        <v>0</v>
      </c>
      <c r="L36" s="10">
        <f>+'Semill búsqueda de la meseta'!AC11</f>
        <v>0</v>
      </c>
      <c r="M36" s="10">
        <f>+'Semill búsqueda de la meseta'!AF11</f>
        <v>0</v>
      </c>
      <c r="N36" s="10">
        <f>+'Semill búsqueda de la meseta'!AI11</f>
        <v>0</v>
      </c>
      <c r="O36" s="10">
        <f>+'Semill búsqueda de la meseta'!AL11</f>
        <v>0</v>
      </c>
      <c r="P36" s="11" t="e">
        <f t="shared" si="10"/>
        <v>#DIV/0!</v>
      </c>
    </row>
    <row r="37" spans="1:16" x14ac:dyDescent="0.25">
      <c r="A37" s="12">
        <f>+'Prom. En búsqueda de la meseta'!A12</f>
        <v>12000</v>
      </c>
      <c r="B37" s="10">
        <f>+'Semill búsqueda de la meseta'!C12</f>
        <v>0</v>
      </c>
      <c r="C37" s="10">
        <f>+'Semill búsqueda de la meseta'!F12</f>
        <v>0</v>
      </c>
      <c r="D37" s="10">
        <f>+'Semill búsqueda de la meseta'!I12</f>
        <v>0</v>
      </c>
      <c r="E37" s="10">
        <f>+'Semill búsqueda de la meseta'!L12</f>
        <v>0</v>
      </c>
      <c r="F37" s="10">
        <f>+'Semill búsqueda de la meseta'!O12</f>
        <v>0</v>
      </c>
      <c r="G37" s="11" t="e">
        <f t="shared" si="8"/>
        <v>#DIV/0!</v>
      </c>
      <c r="J37" s="12">
        <f t="shared" si="9"/>
        <v>12000</v>
      </c>
      <c r="K37" s="10">
        <f>+'Semill búsqueda de la meseta'!Z12</f>
        <v>0</v>
      </c>
      <c r="L37" s="10">
        <f>+'Semill búsqueda de la meseta'!AC12</f>
        <v>0</v>
      </c>
      <c r="M37" s="10">
        <f>+'Semill búsqueda de la meseta'!AF12</f>
        <v>0</v>
      </c>
      <c r="N37" s="10">
        <f>+'Semill búsqueda de la meseta'!AI12</f>
        <v>0</v>
      </c>
      <c r="O37" s="10">
        <f>+'Semill búsqueda de la meseta'!AL12</f>
        <v>0</v>
      </c>
      <c r="P37" s="11" t="e">
        <f t="shared" si="10"/>
        <v>#DIV/0!</v>
      </c>
    </row>
    <row r="38" spans="1:16" x14ac:dyDescent="0.25">
      <c r="A38" s="12">
        <f>+'Prom. En búsqueda de la meseta'!A13</f>
        <v>12500</v>
      </c>
      <c r="B38" s="10">
        <f>+'Semill búsqueda de la meseta'!C13</f>
        <v>0</v>
      </c>
      <c r="C38" s="10">
        <f>+'Semill búsqueda de la meseta'!F13</f>
        <v>0</v>
      </c>
      <c r="D38" s="10">
        <f>+'Semill búsqueda de la meseta'!I13</f>
        <v>0</v>
      </c>
      <c r="E38" s="10">
        <f>+'Semill búsqueda de la meseta'!L13</f>
        <v>0</v>
      </c>
      <c r="F38" s="10">
        <f>+'Semill búsqueda de la meseta'!O13</f>
        <v>0</v>
      </c>
      <c r="G38" s="11" t="e">
        <f t="shared" si="8"/>
        <v>#DIV/0!</v>
      </c>
      <c r="J38" s="12">
        <f t="shared" si="9"/>
        <v>12500</v>
      </c>
      <c r="K38" s="10">
        <f>+'Semill búsqueda de la meseta'!Z13</f>
        <v>0</v>
      </c>
      <c r="L38" s="10">
        <f>+'Semill búsqueda de la meseta'!AC13</f>
        <v>0</v>
      </c>
      <c r="M38" s="10">
        <f>+'Semill búsqueda de la meseta'!AF13</f>
        <v>0</v>
      </c>
      <c r="N38" s="10">
        <f>+'Semill búsqueda de la meseta'!AI13</f>
        <v>0</v>
      </c>
      <c r="O38" s="10">
        <f>+'Semill búsqueda de la meseta'!AL13</f>
        <v>0</v>
      </c>
      <c r="P38" s="11" t="e">
        <f t="shared" si="10"/>
        <v>#DIV/0!</v>
      </c>
    </row>
    <row r="39" spans="1:16" x14ac:dyDescent="0.25">
      <c r="A39" s="12">
        <f>+'Prom. En búsqueda de la meseta'!A14</f>
        <v>13000</v>
      </c>
      <c r="B39" s="10">
        <f>+'Semill búsqueda de la meseta'!C14</f>
        <v>0</v>
      </c>
      <c r="C39" s="10">
        <f>+'Semill búsqueda de la meseta'!F14</f>
        <v>0</v>
      </c>
      <c r="D39" s="10">
        <f>+'Semill búsqueda de la meseta'!I14</f>
        <v>0</v>
      </c>
      <c r="E39" s="10">
        <f>+'Semill búsqueda de la meseta'!L14</f>
        <v>0</v>
      </c>
      <c r="F39" s="10">
        <f>+'Semill búsqueda de la meseta'!O14</f>
        <v>0</v>
      </c>
      <c r="G39" s="11" t="e">
        <f t="shared" si="8"/>
        <v>#DIV/0!</v>
      </c>
      <c r="J39" s="12">
        <f t="shared" si="9"/>
        <v>13000</v>
      </c>
      <c r="K39" s="10">
        <f>+'Semill búsqueda de la meseta'!Z14</f>
        <v>0</v>
      </c>
      <c r="L39" s="10">
        <f>+'Semill búsqueda de la meseta'!AC14</f>
        <v>0</v>
      </c>
      <c r="M39" s="10">
        <f>+'Semill búsqueda de la meseta'!AF14</f>
        <v>0</v>
      </c>
      <c r="N39" s="10">
        <f>+'Semill búsqueda de la meseta'!AI14</f>
        <v>0</v>
      </c>
      <c r="O39" s="10">
        <f>+'Semill búsqueda de la meseta'!AL14</f>
        <v>0</v>
      </c>
      <c r="P39" s="11" t="e">
        <f t="shared" si="10"/>
        <v>#DIV/0!</v>
      </c>
    </row>
    <row r="40" spans="1:16" x14ac:dyDescent="0.25">
      <c r="A40" s="37" t="s">
        <v>7</v>
      </c>
      <c r="B40" s="40" t="e">
        <f>+AVERAGEIFS(B29:B39,B29:B39,"&lt;&gt;0")</f>
        <v>#DIV/0!</v>
      </c>
      <c r="C40" s="40" t="e">
        <f t="shared" ref="C40" si="12">+AVERAGEIFS(C29:C39,C29:C39,"&lt;&gt;0")</f>
        <v>#DIV/0!</v>
      </c>
      <c r="D40" s="40" t="e">
        <f t="shared" ref="D40" si="13">+AVERAGEIFS(D29:D39,D29:D39,"&lt;&gt;0")</f>
        <v>#DIV/0!</v>
      </c>
      <c r="E40" s="40" t="e">
        <f t="shared" ref="E40" si="14">+AVERAGEIFS(E29:E39,E29:E39,"&lt;&gt;0")</f>
        <v>#DIV/0!</v>
      </c>
      <c r="F40" s="40" t="e">
        <f t="shared" ref="F40" si="15">+AVERAGEIFS(F29:F39,F29:F39,"&lt;&gt;0")</f>
        <v>#DIV/0!</v>
      </c>
      <c r="G40" s="41" t="e">
        <f t="shared" ref="G40" si="16">+AVERAGEIFS(G29:G39,G29:G39,"&lt;&gt;0")</f>
        <v>#DIV/0!</v>
      </c>
    </row>
    <row r="45" spans="1:16" x14ac:dyDescent="0.25">
      <c r="P45"/>
    </row>
    <row r="46" spans="1:16" x14ac:dyDescent="0.25">
      <c r="P46"/>
    </row>
    <row r="47" spans="1:16" x14ac:dyDescent="0.25">
      <c r="P47"/>
    </row>
    <row r="48" spans="1:16" x14ac:dyDescent="0.25">
      <c r="P48"/>
    </row>
    <row r="49" spans="16:16" x14ac:dyDescent="0.25">
      <c r="P49"/>
    </row>
    <row r="50" spans="16:16" x14ac:dyDescent="0.25">
      <c r="P50"/>
    </row>
  </sheetData>
  <mergeCells count="7">
    <mergeCell ref="T1:Z1"/>
    <mergeCell ref="A3:G3"/>
    <mergeCell ref="A27:G27"/>
    <mergeCell ref="A1:G1"/>
    <mergeCell ref="J1:P1"/>
    <mergeCell ref="J3:P3"/>
    <mergeCell ref="J27:P2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9D383-DE4C-4EB3-84E8-ED97B3924408}">
  <sheetPr>
    <tabColor theme="7" tint="0.79998168889431442"/>
  </sheetPr>
  <dimension ref="A1:AI67"/>
  <sheetViews>
    <sheetView topLeftCell="S1" zoomScale="85" zoomScaleNormal="85" workbookViewId="0">
      <selection activeCell="W24" sqref="W24"/>
    </sheetView>
  </sheetViews>
  <sheetFormatPr baseColWidth="10" defaultRowHeight="15" x14ac:dyDescent="0.25"/>
  <cols>
    <col min="34" max="34" width="18.42578125" customWidth="1"/>
  </cols>
  <sheetData>
    <row r="1" spans="1:35" x14ac:dyDescent="0.25">
      <c r="A1" t="s">
        <v>44</v>
      </c>
      <c r="B1" t="s">
        <v>45</v>
      </c>
      <c r="C1" t="s">
        <v>46</v>
      </c>
      <c r="D1" t="s">
        <v>43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  <c r="N1" t="s">
        <v>56</v>
      </c>
      <c r="O1" t="s">
        <v>57</v>
      </c>
      <c r="P1" t="s">
        <v>58</v>
      </c>
      <c r="Q1" t="s">
        <v>59</v>
      </c>
      <c r="R1" t="s">
        <v>60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67</v>
      </c>
      <c r="Z1" t="s">
        <v>68</v>
      </c>
      <c r="AA1" t="s">
        <v>69</v>
      </c>
      <c r="AB1" t="s">
        <v>70</v>
      </c>
      <c r="AC1" t="s">
        <v>71</v>
      </c>
      <c r="AD1" t="s">
        <v>72</v>
      </c>
      <c r="AE1" t="s">
        <v>73</v>
      </c>
      <c r="AF1" t="s">
        <v>74</v>
      </c>
      <c r="AG1" t="s">
        <v>75</v>
      </c>
      <c r="AH1" t="s">
        <v>76</v>
      </c>
      <c r="AI1" t="s">
        <v>77</v>
      </c>
    </row>
    <row r="2" spans="1:35" x14ac:dyDescent="0.25">
      <c r="A2" s="22" t="s">
        <v>282</v>
      </c>
      <c r="B2" s="22">
        <v>1060</v>
      </c>
      <c r="C2" s="22">
        <v>3475627</v>
      </c>
      <c r="D2" s="22" t="s">
        <v>78</v>
      </c>
      <c r="E2" s="22" t="s">
        <v>79</v>
      </c>
      <c r="F2" s="22" t="s">
        <v>80</v>
      </c>
      <c r="G2" s="22" t="s">
        <v>81</v>
      </c>
      <c r="H2" s="22" t="s">
        <v>81</v>
      </c>
      <c r="I2" s="22" t="s">
        <v>82</v>
      </c>
      <c r="J2" s="22" t="s">
        <v>81</v>
      </c>
      <c r="K2" s="22">
        <v>-100</v>
      </c>
      <c r="L2" s="22">
        <v>-1</v>
      </c>
      <c r="M2" s="22">
        <v>0</v>
      </c>
      <c r="N2" s="22" t="s">
        <v>83</v>
      </c>
      <c r="O2" s="22">
        <v>0</v>
      </c>
      <c r="P2" s="22">
        <v>0</v>
      </c>
      <c r="Q2" s="22">
        <v>31</v>
      </c>
      <c r="R2" s="24">
        <v>1213</v>
      </c>
      <c r="S2" s="22">
        <v>1</v>
      </c>
      <c r="T2" s="22">
        <v>1</v>
      </c>
      <c r="U2" s="22">
        <v>1</v>
      </c>
      <c r="V2" s="22" t="s">
        <v>82</v>
      </c>
      <c r="W2" s="22">
        <v>1</v>
      </c>
      <c r="X2" s="22" t="s">
        <v>84</v>
      </c>
      <c r="Y2" s="22">
        <v>50</v>
      </c>
      <c r="Z2" s="22" t="s">
        <v>85</v>
      </c>
      <c r="AA2" s="22" t="s">
        <v>81</v>
      </c>
      <c r="AB2" s="22">
        <v>279511</v>
      </c>
      <c r="AC2" s="24" t="s">
        <v>283</v>
      </c>
      <c r="AD2" s="24" t="s">
        <v>284</v>
      </c>
      <c r="AE2" s="24">
        <v>342</v>
      </c>
      <c r="AF2" s="24">
        <v>43158</v>
      </c>
      <c r="AG2" s="22">
        <v>12061</v>
      </c>
      <c r="AH2" s="23">
        <v>164347052973513</v>
      </c>
      <c r="AI2" s="22">
        <v>62</v>
      </c>
    </row>
    <row r="3" spans="1:35" x14ac:dyDescent="0.25">
      <c r="A3" t="s">
        <v>267</v>
      </c>
      <c r="B3">
        <v>1060</v>
      </c>
      <c r="C3">
        <v>3475627</v>
      </c>
      <c r="D3" t="s">
        <v>78</v>
      </c>
      <c r="E3" t="s">
        <v>79</v>
      </c>
      <c r="F3" t="s">
        <v>80</v>
      </c>
      <c r="G3" t="s">
        <v>81</v>
      </c>
      <c r="H3" t="s">
        <v>81</v>
      </c>
      <c r="I3" t="s">
        <v>82</v>
      </c>
      <c r="J3" t="s">
        <v>81</v>
      </c>
      <c r="K3">
        <v>-100</v>
      </c>
      <c r="L3">
        <v>-1</v>
      </c>
      <c r="M3">
        <v>0</v>
      </c>
      <c r="N3" t="s">
        <v>83</v>
      </c>
      <c r="O3">
        <v>0</v>
      </c>
      <c r="P3">
        <v>0</v>
      </c>
      <c r="Q3">
        <v>31</v>
      </c>
      <c r="R3">
        <v>561</v>
      </c>
      <c r="S3">
        <v>1</v>
      </c>
      <c r="T3">
        <v>1</v>
      </c>
      <c r="U3">
        <v>1</v>
      </c>
      <c r="V3" t="s">
        <v>82</v>
      </c>
      <c r="W3">
        <v>1</v>
      </c>
      <c r="X3" t="s">
        <v>84</v>
      </c>
      <c r="Y3">
        <v>50</v>
      </c>
      <c r="Z3" t="s">
        <v>85</v>
      </c>
      <c r="AA3" t="s">
        <v>81</v>
      </c>
      <c r="AB3">
        <v>279511</v>
      </c>
      <c r="AC3" t="s">
        <v>268</v>
      </c>
      <c r="AD3" t="s">
        <v>269</v>
      </c>
      <c r="AE3">
        <v>295</v>
      </c>
      <c r="AF3">
        <v>42234</v>
      </c>
      <c r="AG3">
        <v>11603</v>
      </c>
      <c r="AH3" s="4">
        <v>163984557221389</v>
      </c>
      <c r="AI3">
        <v>57</v>
      </c>
    </row>
    <row r="4" spans="1:35" x14ac:dyDescent="0.25">
      <c r="A4" t="s">
        <v>189</v>
      </c>
      <c r="B4">
        <v>1060</v>
      </c>
      <c r="C4">
        <v>3475627</v>
      </c>
      <c r="D4" t="s">
        <v>78</v>
      </c>
      <c r="E4" t="s">
        <v>79</v>
      </c>
      <c r="F4" t="s">
        <v>80</v>
      </c>
      <c r="G4" t="s">
        <v>81</v>
      </c>
      <c r="H4" t="s">
        <v>81</v>
      </c>
      <c r="I4" t="s">
        <v>82</v>
      </c>
      <c r="J4" t="s">
        <v>81</v>
      </c>
      <c r="K4">
        <v>-100</v>
      </c>
      <c r="L4">
        <v>-1</v>
      </c>
      <c r="M4">
        <v>0</v>
      </c>
      <c r="N4" t="s">
        <v>83</v>
      </c>
      <c r="O4">
        <v>0</v>
      </c>
      <c r="P4">
        <v>0</v>
      </c>
      <c r="Q4">
        <v>31</v>
      </c>
      <c r="R4">
        <v>2147</v>
      </c>
      <c r="S4">
        <v>1</v>
      </c>
      <c r="T4">
        <v>1</v>
      </c>
      <c r="U4">
        <v>1</v>
      </c>
      <c r="V4" t="s">
        <v>82</v>
      </c>
      <c r="W4">
        <v>1</v>
      </c>
      <c r="X4" t="s">
        <v>84</v>
      </c>
      <c r="Y4">
        <v>50</v>
      </c>
      <c r="Z4" t="s">
        <v>85</v>
      </c>
      <c r="AA4" t="s">
        <v>81</v>
      </c>
      <c r="AB4">
        <v>279511</v>
      </c>
      <c r="AC4" t="s">
        <v>190</v>
      </c>
      <c r="AD4" t="s">
        <v>191</v>
      </c>
      <c r="AE4">
        <v>331</v>
      </c>
      <c r="AF4">
        <v>22431</v>
      </c>
      <c r="AG4">
        <v>11483</v>
      </c>
      <c r="AH4" s="4">
        <v>163900739130435</v>
      </c>
      <c r="AI4">
        <v>31</v>
      </c>
    </row>
    <row r="5" spans="1:35" x14ac:dyDescent="0.25">
      <c r="A5" t="s">
        <v>279</v>
      </c>
      <c r="B5">
        <v>1060</v>
      </c>
      <c r="C5">
        <v>3475627</v>
      </c>
      <c r="D5" t="s">
        <v>78</v>
      </c>
      <c r="E5" t="s">
        <v>79</v>
      </c>
      <c r="F5" t="s">
        <v>80</v>
      </c>
      <c r="G5" t="s">
        <v>81</v>
      </c>
      <c r="H5" t="s">
        <v>81</v>
      </c>
      <c r="I5" t="s">
        <v>82</v>
      </c>
      <c r="J5" t="s">
        <v>81</v>
      </c>
      <c r="K5">
        <v>-100</v>
      </c>
      <c r="L5">
        <v>-1</v>
      </c>
      <c r="M5">
        <v>0</v>
      </c>
      <c r="N5" t="s">
        <v>83</v>
      </c>
      <c r="O5">
        <v>0</v>
      </c>
      <c r="P5">
        <v>0</v>
      </c>
      <c r="Q5">
        <v>31</v>
      </c>
      <c r="R5">
        <v>799</v>
      </c>
      <c r="S5">
        <v>1</v>
      </c>
      <c r="T5">
        <v>1</v>
      </c>
      <c r="U5">
        <v>1</v>
      </c>
      <c r="V5" t="s">
        <v>82</v>
      </c>
      <c r="W5">
        <v>1</v>
      </c>
      <c r="X5" t="s">
        <v>84</v>
      </c>
      <c r="Y5">
        <v>50</v>
      </c>
      <c r="Z5" t="s">
        <v>85</v>
      </c>
      <c r="AA5" t="s">
        <v>81</v>
      </c>
      <c r="AB5">
        <v>279511</v>
      </c>
      <c r="AC5" t="s">
        <v>280</v>
      </c>
      <c r="AD5" t="s">
        <v>281</v>
      </c>
      <c r="AE5">
        <v>247</v>
      </c>
      <c r="AF5">
        <v>49996</v>
      </c>
      <c r="AG5">
        <v>13296</v>
      </c>
      <c r="AH5" s="4">
        <v>162908729635182</v>
      </c>
      <c r="AI5">
        <v>61</v>
      </c>
    </row>
    <row r="6" spans="1:35" x14ac:dyDescent="0.25">
      <c r="A6" t="s">
        <v>171</v>
      </c>
      <c r="B6">
        <v>1060</v>
      </c>
      <c r="C6">
        <v>3475627</v>
      </c>
      <c r="D6" t="s">
        <v>78</v>
      </c>
      <c r="E6" t="s">
        <v>79</v>
      </c>
      <c r="F6" t="s">
        <v>80</v>
      </c>
      <c r="G6" t="s">
        <v>81</v>
      </c>
      <c r="H6" t="s">
        <v>81</v>
      </c>
      <c r="I6" t="s">
        <v>82</v>
      </c>
      <c r="J6" t="s">
        <v>81</v>
      </c>
      <c r="K6">
        <v>-100</v>
      </c>
      <c r="L6">
        <v>-1</v>
      </c>
      <c r="M6">
        <v>0</v>
      </c>
      <c r="N6" t="s">
        <v>83</v>
      </c>
      <c r="O6">
        <v>0</v>
      </c>
      <c r="P6">
        <v>0</v>
      </c>
      <c r="Q6">
        <v>31</v>
      </c>
      <c r="R6">
        <v>2985</v>
      </c>
      <c r="S6">
        <v>1</v>
      </c>
      <c r="T6">
        <v>1</v>
      </c>
      <c r="U6">
        <v>1</v>
      </c>
      <c r="V6" t="s">
        <v>82</v>
      </c>
      <c r="W6">
        <v>1</v>
      </c>
      <c r="X6" t="s">
        <v>84</v>
      </c>
      <c r="Y6">
        <v>50</v>
      </c>
      <c r="Z6" t="s">
        <v>85</v>
      </c>
      <c r="AA6" t="s">
        <v>81</v>
      </c>
      <c r="AB6">
        <v>279511</v>
      </c>
      <c r="AC6" t="s">
        <v>172</v>
      </c>
      <c r="AD6" t="s">
        <v>173</v>
      </c>
      <c r="AE6">
        <v>356</v>
      </c>
      <c r="AF6">
        <v>49985</v>
      </c>
      <c r="AG6">
        <v>12615</v>
      </c>
      <c r="AH6" s="4">
        <v>162833170914543</v>
      </c>
      <c r="AI6">
        <v>25</v>
      </c>
    </row>
    <row r="7" spans="1:35" x14ac:dyDescent="0.25">
      <c r="A7" t="s">
        <v>207</v>
      </c>
      <c r="B7">
        <v>1060</v>
      </c>
      <c r="C7">
        <v>3475627</v>
      </c>
      <c r="D7" t="s">
        <v>78</v>
      </c>
      <c r="E7" t="s">
        <v>79</v>
      </c>
      <c r="F7" t="s">
        <v>80</v>
      </c>
      <c r="G7" t="s">
        <v>81</v>
      </c>
      <c r="H7" t="s">
        <v>81</v>
      </c>
      <c r="I7" t="s">
        <v>82</v>
      </c>
      <c r="J7" t="s">
        <v>81</v>
      </c>
      <c r="K7">
        <v>-100</v>
      </c>
      <c r="L7">
        <v>-1</v>
      </c>
      <c r="M7">
        <v>0</v>
      </c>
      <c r="N7" t="s">
        <v>83</v>
      </c>
      <c r="O7">
        <v>0</v>
      </c>
      <c r="P7">
        <v>0</v>
      </c>
      <c r="Q7">
        <v>31</v>
      </c>
      <c r="R7">
        <v>2011</v>
      </c>
      <c r="S7">
        <v>1</v>
      </c>
      <c r="T7">
        <v>1</v>
      </c>
      <c r="U7">
        <v>1</v>
      </c>
      <c r="V7" t="s">
        <v>82</v>
      </c>
      <c r="W7">
        <v>1</v>
      </c>
      <c r="X7" t="s">
        <v>84</v>
      </c>
      <c r="Y7">
        <v>50</v>
      </c>
      <c r="Z7" t="s">
        <v>85</v>
      </c>
      <c r="AA7" t="s">
        <v>81</v>
      </c>
      <c r="AB7">
        <v>279511</v>
      </c>
      <c r="AC7" t="s">
        <v>208</v>
      </c>
      <c r="AD7" t="s">
        <v>209</v>
      </c>
      <c r="AE7">
        <v>336</v>
      </c>
      <c r="AF7">
        <v>26149</v>
      </c>
      <c r="AG7">
        <v>11635</v>
      </c>
      <c r="AH7" s="4">
        <v>162801896551724</v>
      </c>
      <c r="AI7">
        <v>37</v>
      </c>
    </row>
    <row r="8" spans="1:35" x14ac:dyDescent="0.25">
      <c r="A8" t="s">
        <v>183</v>
      </c>
      <c r="B8">
        <v>1060</v>
      </c>
      <c r="C8">
        <v>3475627</v>
      </c>
      <c r="D8" t="s">
        <v>78</v>
      </c>
      <c r="E8" t="s">
        <v>79</v>
      </c>
      <c r="F8" t="s">
        <v>80</v>
      </c>
      <c r="G8" t="s">
        <v>81</v>
      </c>
      <c r="H8" t="s">
        <v>81</v>
      </c>
      <c r="I8" t="s">
        <v>82</v>
      </c>
      <c r="J8" t="s">
        <v>81</v>
      </c>
      <c r="K8">
        <v>-100</v>
      </c>
      <c r="L8">
        <v>-1</v>
      </c>
      <c r="M8">
        <v>0</v>
      </c>
      <c r="N8" t="s">
        <v>83</v>
      </c>
      <c r="O8">
        <v>0</v>
      </c>
      <c r="P8">
        <v>0</v>
      </c>
      <c r="Q8">
        <v>31</v>
      </c>
      <c r="R8">
        <v>2476</v>
      </c>
      <c r="S8">
        <v>1</v>
      </c>
      <c r="T8">
        <v>1</v>
      </c>
      <c r="U8">
        <v>1</v>
      </c>
      <c r="V8" t="s">
        <v>82</v>
      </c>
      <c r="W8">
        <v>1</v>
      </c>
      <c r="X8" t="s">
        <v>84</v>
      </c>
      <c r="Y8">
        <v>50</v>
      </c>
      <c r="Z8" t="s">
        <v>85</v>
      </c>
      <c r="AA8" t="s">
        <v>81</v>
      </c>
      <c r="AB8">
        <v>279511</v>
      </c>
      <c r="AC8" t="s">
        <v>184</v>
      </c>
      <c r="AD8" t="s">
        <v>185</v>
      </c>
      <c r="AE8">
        <v>521</v>
      </c>
      <c r="AF8">
        <v>49997</v>
      </c>
      <c r="AG8">
        <v>11297</v>
      </c>
      <c r="AH8" s="4">
        <v>162726677161419</v>
      </c>
      <c r="AI8">
        <v>29</v>
      </c>
    </row>
    <row r="9" spans="1:35" x14ac:dyDescent="0.25">
      <c r="A9" t="s">
        <v>165</v>
      </c>
      <c r="B9">
        <v>1060</v>
      </c>
      <c r="C9">
        <v>3475627</v>
      </c>
      <c r="D9" t="s">
        <v>78</v>
      </c>
      <c r="E9" t="s">
        <v>79</v>
      </c>
      <c r="F9" t="s">
        <v>80</v>
      </c>
      <c r="G9" t="s">
        <v>81</v>
      </c>
      <c r="H9" t="s">
        <v>81</v>
      </c>
      <c r="I9" t="s">
        <v>82</v>
      </c>
      <c r="J9" t="s">
        <v>81</v>
      </c>
      <c r="K9">
        <v>-100</v>
      </c>
      <c r="L9">
        <v>-1</v>
      </c>
      <c r="M9">
        <v>0</v>
      </c>
      <c r="N9" t="s">
        <v>83</v>
      </c>
      <c r="O9">
        <v>0</v>
      </c>
      <c r="P9">
        <v>0</v>
      </c>
      <c r="Q9">
        <v>31</v>
      </c>
      <c r="R9">
        <v>2900</v>
      </c>
      <c r="S9">
        <v>1</v>
      </c>
      <c r="T9">
        <v>1</v>
      </c>
      <c r="U9">
        <v>1</v>
      </c>
      <c r="V9" t="s">
        <v>82</v>
      </c>
      <c r="W9">
        <v>1</v>
      </c>
      <c r="X9" t="s">
        <v>84</v>
      </c>
      <c r="Y9">
        <v>50</v>
      </c>
      <c r="Z9" t="s">
        <v>85</v>
      </c>
      <c r="AA9" t="s">
        <v>81</v>
      </c>
      <c r="AB9">
        <v>279511</v>
      </c>
      <c r="AC9" t="s">
        <v>166</v>
      </c>
      <c r="AD9" t="s">
        <v>167</v>
      </c>
      <c r="AE9">
        <v>521</v>
      </c>
      <c r="AF9">
        <v>45504</v>
      </c>
      <c r="AG9">
        <v>11699</v>
      </c>
      <c r="AH9" s="4">
        <v>162428339330335</v>
      </c>
      <c r="AI9">
        <v>23</v>
      </c>
    </row>
    <row r="10" spans="1:35" x14ac:dyDescent="0.25">
      <c r="A10" t="s">
        <v>228</v>
      </c>
      <c r="B10">
        <v>1060</v>
      </c>
      <c r="C10">
        <v>3475627</v>
      </c>
      <c r="D10" t="s">
        <v>78</v>
      </c>
      <c r="E10" t="s">
        <v>79</v>
      </c>
      <c r="F10" t="s">
        <v>80</v>
      </c>
      <c r="G10" t="s">
        <v>81</v>
      </c>
      <c r="H10" t="s">
        <v>81</v>
      </c>
      <c r="I10" t="s">
        <v>82</v>
      </c>
      <c r="J10" t="s">
        <v>81</v>
      </c>
      <c r="K10">
        <v>-100</v>
      </c>
      <c r="L10">
        <v>-1</v>
      </c>
      <c r="M10">
        <v>0</v>
      </c>
      <c r="N10" t="s">
        <v>83</v>
      </c>
      <c r="O10">
        <v>0</v>
      </c>
      <c r="P10">
        <v>0</v>
      </c>
      <c r="Q10">
        <v>31</v>
      </c>
      <c r="R10">
        <v>1127</v>
      </c>
      <c r="S10">
        <v>1</v>
      </c>
      <c r="T10">
        <v>1</v>
      </c>
      <c r="U10">
        <v>1</v>
      </c>
      <c r="V10" t="s">
        <v>82</v>
      </c>
      <c r="W10">
        <v>1</v>
      </c>
      <c r="X10" t="s">
        <v>84</v>
      </c>
      <c r="Y10">
        <v>50</v>
      </c>
      <c r="Z10" t="s">
        <v>85</v>
      </c>
      <c r="AA10" t="s">
        <v>81</v>
      </c>
      <c r="AB10">
        <v>279511</v>
      </c>
      <c r="AC10" t="s">
        <v>229</v>
      </c>
      <c r="AD10" t="s">
        <v>230</v>
      </c>
      <c r="AE10">
        <v>417</v>
      </c>
      <c r="AF10">
        <v>47077</v>
      </c>
      <c r="AG10">
        <v>11833</v>
      </c>
      <c r="AH10" s="4">
        <v>162109389805097</v>
      </c>
      <c r="AI10">
        <v>44</v>
      </c>
    </row>
    <row r="11" spans="1:35" x14ac:dyDescent="0.25">
      <c r="A11" t="s">
        <v>264</v>
      </c>
      <c r="B11">
        <v>1060</v>
      </c>
      <c r="C11">
        <v>3475627</v>
      </c>
      <c r="D11" t="s">
        <v>78</v>
      </c>
      <c r="E11" t="s">
        <v>79</v>
      </c>
      <c r="F11" t="s">
        <v>80</v>
      </c>
      <c r="G11" t="s">
        <v>81</v>
      </c>
      <c r="H11" t="s">
        <v>81</v>
      </c>
      <c r="I11" t="s">
        <v>82</v>
      </c>
      <c r="J11" t="s">
        <v>81</v>
      </c>
      <c r="K11">
        <v>-100</v>
      </c>
      <c r="L11">
        <v>-1</v>
      </c>
      <c r="M11">
        <v>0</v>
      </c>
      <c r="N11" t="s">
        <v>83</v>
      </c>
      <c r="O11">
        <v>0</v>
      </c>
      <c r="P11">
        <v>0</v>
      </c>
      <c r="Q11">
        <v>31</v>
      </c>
      <c r="R11">
        <v>669</v>
      </c>
      <c r="S11">
        <v>1</v>
      </c>
      <c r="T11">
        <v>1</v>
      </c>
      <c r="U11">
        <v>1</v>
      </c>
      <c r="V11" t="s">
        <v>82</v>
      </c>
      <c r="W11">
        <v>1</v>
      </c>
      <c r="X11" t="s">
        <v>84</v>
      </c>
      <c r="Y11">
        <v>50</v>
      </c>
      <c r="Z11" t="s">
        <v>85</v>
      </c>
      <c r="AA11" t="s">
        <v>81</v>
      </c>
      <c r="AB11">
        <v>279511</v>
      </c>
      <c r="AC11" t="s">
        <v>265</v>
      </c>
      <c r="AD11" t="s">
        <v>266</v>
      </c>
      <c r="AE11">
        <v>44</v>
      </c>
      <c r="AF11">
        <v>40013</v>
      </c>
      <c r="AG11">
        <v>12123</v>
      </c>
      <c r="AH11" s="4">
        <v>162052963018491</v>
      </c>
      <c r="AI11">
        <v>56</v>
      </c>
    </row>
    <row r="12" spans="1:35" x14ac:dyDescent="0.25">
      <c r="A12" t="s">
        <v>132</v>
      </c>
      <c r="B12">
        <v>1060</v>
      </c>
      <c r="C12">
        <v>3475627</v>
      </c>
      <c r="D12" t="s">
        <v>78</v>
      </c>
      <c r="E12" t="s">
        <v>79</v>
      </c>
      <c r="F12" t="s">
        <v>80</v>
      </c>
      <c r="G12" t="s">
        <v>81</v>
      </c>
      <c r="H12" t="s">
        <v>81</v>
      </c>
      <c r="I12" t="s">
        <v>82</v>
      </c>
      <c r="J12" t="s">
        <v>81</v>
      </c>
      <c r="K12">
        <v>-100</v>
      </c>
      <c r="L12">
        <v>-1</v>
      </c>
      <c r="M12">
        <v>0</v>
      </c>
      <c r="N12" t="s">
        <v>83</v>
      </c>
      <c r="O12">
        <v>0</v>
      </c>
      <c r="P12">
        <v>0</v>
      </c>
      <c r="Q12">
        <v>31</v>
      </c>
      <c r="R12">
        <v>366</v>
      </c>
      <c r="S12">
        <v>1</v>
      </c>
      <c r="T12">
        <v>1</v>
      </c>
      <c r="U12">
        <v>1</v>
      </c>
      <c r="V12" t="s">
        <v>82</v>
      </c>
      <c r="W12">
        <v>1</v>
      </c>
      <c r="X12" t="s">
        <v>84</v>
      </c>
      <c r="Y12">
        <v>50</v>
      </c>
      <c r="Z12" t="s">
        <v>85</v>
      </c>
      <c r="AA12" t="s">
        <v>81</v>
      </c>
      <c r="AB12">
        <v>279511</v>
      </c>
      <c r="AC12" t="s">
        <v>88</v>
      </c>
      <c r="AD12" t="s">
        <v>89</v>
      </c>
      <c r="AE12">
        <v>371</v>
      </c>
      <c r="AF12">
        <v>38535</v>
      </c>
      <c r="AG12">
        <v>12994</v>
      </c>
      <c r="AH12" s="4">
        <v>162029066466767</v>
      </c>
      <c r="AI12">
        <v>2</v>
      </c>
    </row>
    <row r="13" spans="1:35" x14ac:dyDescent="0.25">
      <c r="A13" t="s">
        <v>177</v>
      </c>
      <c r="B13">
        <v>1060</v>
      </c>
      <c r="C13">
        <v>3475627</v>
      </c>
      <c r="D13" t="s">
        <v>78</v>
      </c>
      <c r="E13" t="s">
        <v>79</v>
      </c>
      <c r="F13" t="s">
        <v>80</v>
      </c>
      <c r="G13" t="s">
        <v>81</v>
      </c>
      <c r="H13" t="s">
        <v>81</v>
      </c>
      <c r="I13" t="s">
        <v>82</v>
      </c>
      <c r="J13" t="s">
        <v>81</v>
      </c>
      <c r="K13">
        <v>-100</v>
      </c>
      <c r="L13">
        <v>-1</v>
      </c>
      <c r="M13">
        <v>0</v>
      </c>
      <c r="N13" t="s">
        <v>83</v>
      </c>
      <c r="O13">
        <v>0</v>
      </c>
      <c r="P13">
        <v>0</v>
      </c>
      <c r="Q13">
        <v>31</v>
      </c>
      <c r="R13">
        <v>3247</v>
      </c>
      <c r="S13">
        <v>1</v>
      </c>
      <c r="T13">
        <v>1</v>
      </c>
      <c r="U13">
        <v>1</v>
      </c>
      <c r="V13" t="s">
        <v>82</v>
      </c>
      <c r="W13">
        <v>1</v>
      </c>
      <c r="X13" t="s">
        <v>84</v>
      </c>
      <c r="Y13">
        <v>50</v>
      </c>
      <c r="Z13" t="s">
        <v>85</v>
      </c>
      <c r="AA13" t="s">
        <v>81</v>
      </c>
      <c r="AB13">
        <v>279511</v>
      </c>
      <c r="AC13" t="s">
        <v>178</v>
      </c>
      <c r="AD13" t="s">
        <v>179</v>
      </c>
      <c r="AE13">
        <v>282</v>
      </c>
      <c r="AF13">
        <v>43687</v>
      </c>
      <c r="AG13">
        <v>11807</v>
      </c>
      <c r="AH13" s="4">
        <v>161964233383308</v>
      </c>
      <c r="AI13">
        <v>27</v>
      </c>
    </row>
    <row r="14" spans="1:35" x14ac:dyDescent="0.25">
      <c r="A14" t="s">
        <v>285</v>
      </c>
      <c r="B14">
        <v>1060</v>
      </c>
      <c r="C14">
        <v>3475627</v>
      </c>
      <c r="D14" t="s">
        <v>78</v>
      </c>
      <c r="E14" t="s">
        <v>79</v>
      </c>
      <c r="F14" t="s">
        <v>80</v>
      </c>
      <c r="G14" t="s">
        <v>81</v>
      </c>
      <c r="H14" t="s">
        <v>81</v>
      </c>
      <c r="I14" t="s">
        <v>82</v>
      </c>
      <c r="J14" t="s">
        <v>81</v>
      </c>
      <c r="K14">
        <v>-100</v>
      </c>
      <c r="L14">
        <v>-1</v>
      </c>
      <c r="M14">
        <v>0</v>
      </c>
      <c r="N14" t="s">
        <v>83</v>
      </c>
      <c r="O14">
        <v>0</v>
      </c>
      <c r="P14">
        <v>0</v>
      </c>
      <c r="Q14">
        <v>31</v>
      </c>
      <c r="R14">
        <v>2246</v>
      </c>
      <c r="S14">
        <v>1</v>
      </c>
      <c r="T14">
        <v>1</v>
      </c>
      <c r="U14">
        <v>1</v>
      </c>
      <c r="V14" t="s">
        <v>82</v>
      </c>
      <c r="W14">
        <v>1</v>
      </c>
      <c r="X14" t="s">
        <v>84</v>
      </c>
      <c r="Y14">
        <v>50</v>
      </c>
      <c r="Z14" t="s">
        <v>85</v>
      </c>
      <c r="AA14" t="s">
        <v>81</v>
      </c>
      <c r="AB14">
        <v>279511</v>
      </c>
      <c r="AC14" t="s">
        <v>286</v>
      </c>
      <c r="AD14" t="s">
        <v>287</v>
      </c>
      <c r="AE14">
        <v>310</v>
      </c>
      <c r="AF14">
        <v>44286</v>
      </c>
      <c r="AG14">
        <v>11390</v>
      </c>
      <c r="AH14" s="4">
        <v>161951559220390</v>
      </c>
      <c r="AI14">
        <v>63</v>
      </c>
    </row>
    <row r="15" spans="1:35" x14ac:dyDescent="0.25">
      <c r="A15" t="s">
        <v>201</v>
      </c>
      <c r="B15">
        <v>1060</v>
      </c>
      <c r="C15">
        <v>3475627</v>
      </c>
      <c r="D15" t="s">
        <v>78</v>
      </c>
      <c r="E15" t="s">
        <v>79</v>
      </c>
      <c r="F15" t="s">
        <v>80</v>
      </c>
      <c r="G15" t="s">
        <v>81</v>
      </c>
      <c r="H15" t="s">
        <v>81</v>
      </c>
      <c r="I15" t="s">
        <v>82</v>
      </c>
      <c r="J15" t="s">
        <v>81</v>
      </c>
      <c r="K15">
        <v>-100</v>
      </c>
      <c r="L15">
        <v>-1</v>
      </c>
      <c r="M15">
        <v>0</v>
      </c>
      <c r="N15" t="s">
        <v>83</v>
      </c>
      <c r="O15">
        <v>0</v>
      </c>
      <c r="P15">
        <v>0</v>
      </c>
      <c r="Q15">
        <v>31</v>
      </c>
      <c r="R15">
        <v>2035</v>
      </c>
      <c r="S15">
        <v>1</v>
      </c>
      <c r="T15">
        <v>1</v>
      </c>
      <c r="U15">
        <v>1</v>
      </c>
      <c r="V15" t="s">
        <v>82</v>
      </c>
      <c r="W15">
        <v>1</v>
      </c>
      <c r="X15" t="s">
        <v>84</v>
      </c>
      <c r="Y15">
        <v>50</v>
      </c>
      <c r="Z15" t="s">
        <v>85</v>
      </c>
      <c r="AA15" t="s">
        <v>81</v>
      </c>
      <c r="AB15">
        <v>279511</v>
      </c>
      <c r="AC15" t="s">
        <v>202</v>
      </c>
      <c r="AD15" t="s">
        <v>203</v>
      </c>
      <c r="AE15">
        <v>207</v>
      </c>
      <c r="AF15">
        <v>48251</v>
      </c>
      <c r="AG15">
        <v>11367</v>
      </c>
      <c r="AH15" s="4">
        <v>161836477261369</v>
      </c>
      <c r="AI15">
        <v>35</v>
      </c>
    </row>
    <row r="16" spans="1:35" x14ac:dyDescent="0.25">
      <c r="A16" t="s">
        <v>246</v>
      </c>
      <c r="B16">
        <v>1060</v>
      </c>
      <c r="C16">
        <v>3475627</v>
      </c>
      <c r="D16" t="s">
        <v>78</v>
      </c>
      <c r="E16" t="s">
        <v>79</v>
      </c>
      <c r="F16" t="s">
        <v>80</v>
      </c>
      <c r="G16" t="s">
        <v>81</v>
      </c>
      <c r="H16" t="s">
        <v>81</v>
      </c>
      <c r="I16" t="s">
        <v>82</v>
      </c>
      <c r="J16" t="s">
        <v>81</v>
      </c>
      <c r="K16">
        <v>-100</v>
      </c>
      <c r="L16">
        <v>-1</v>
      </c>
      <c r="M16">
        <v>0</v>
      </c>
      <c r="N16" t="s">
        <v>83</v>
      </c>
      <c r="O16">
        <v>0</v>
      </c>
      <c r="P16">
        <v>0</v>
      </c>
      <c r="Q16">
        <v>31</v>
      </c>
      <c r="R16">
        <v>1271</v>
      </c>
      <c r="S16">
        <v>1</v>
      </c>
      <c r="T16">
        <v>1</v>
      </c>
      <c r="U16">
        <v>1</v>
      </c>
      <c r="V16" t="s">
        <v>82</v>
      </c>
      <c r="W16">
        <v>1</v>
      </c>
      <c r="X16" t="s">
        <v>84</v>
      </c>
      <c r="Y16">
        <v>50</v>
      </c>
      <c r="Z16" t="s">
        <v>85</v>
      </c>
      <c r="AA16" t="s">
        <v>81</v>
      </c>
      <c r="AB16">
        <v>279511</v>
      </c>
      <c r="AC16" t="s">
        <v>247</v>
      </c>
      <c r="AD16" t="s">
        <v>248</v>
      </c>
      <c r="AE16">
        <v>369</v>
      </c>
      <c r="AF16">
        <v>23198</v>
      </c>
      <c r="AG16">
        <v>11634</v>
      </c>
      <c r="AH16" s="4">
        <v>161753824087956</v>
      </c>
      <c r="AI16">
        <v>50</v>
      </c>
    </row>
    <row r="17" spans="1:35" x14ac:dyDescent="0.25">
      <c r="A17" t="s">
        <v>276</v>
      </c>
      <c r="B17">
        <v>1060</v>
      </c>
      <c r="C17">
        <v>3475627</v>
      </c>
      <c r="D17" t="s">
        <v>78</v>
      </c>
      <c r="E17" t="s">
        <v>79</v>
      </c>
      <c r="F17" t="s">
        <v>80</v>
      </c>
      <c r="G17" t="s">
        <v>81</v>
      </c>
      <c r="H17" t="s">
        <v>81</v>
      </c>
      <c r="I17" t="s">
        <v>82</v>
      </c>
      <c r="J17" t="s">
        <v>81</v>
      </c>
      <c r="K17">
        <v>-100</v>
      </c>
      <c r="L17">
        <v>-1</v>
      </c>
      <c r="M17">
        <v>0</v>
      </c>
      <c r="N17" t="s">
        <v>83</v>
      </c>
      <c r="O17">
        <v>0</v>
      </c>
      <c r="P17">
        <v>0</v>
      </c>
      <c r="Q17">
        <v>31</v>
      </c>
      <c r="R17">
        <v>1142</v>
      </c>
      <c r="S17">
        <v>1</v>
      </c>
      <c r="T17">
        <v>1</v>
      </c>
      <c r="U17">
        <v>1</v>
      </c>
      <c r="V17" t="s">
        <v>82</v>
      </c>
      <c r="W17">
        <v>1</v>
      </c>
      <c r="X17" t="s">
        <v>84</v>
      </c>
      <c r="Y17">
        <v>50</v>
      </c>
      <c r="Z17" t="s">
        <v>85</v>
      </c>
      <c r="AA17" t="s">
        <v>81</v>
      </c>
      <c r="AB17">
        <v>279511</v>
      </c>
      <c r="AC17" t="s">
        <v>277</v>
      </c>
      <c r="AD17" t="s">
        <v>278</v>
      </c>
      <c r="AE17">
        <v>323</v>
      </c>
      <c r="AF17">
        <v>40135</v>
      </c>
      <c r="AG17">
        <v>11928</v>
      </c>
      <c r="AH17" s="4">
        <v>161709277361319</v>
      </c>
      <c r="AI17">
        <v>60</v>
      </c>
    </row>
    <row r="18" spans="1:35" x14ac:dyDescent="0.25">
      <c r="A18" t="s">
        <v>243</v>
      </c>
      <c r="B18">
        <v>1060</v>
      </c>
      <c r="C18">
        <v>3475627</v>
      </c>
      <c r="D18" t="s">
        <v>78</v>
      </c>
      <c r="E18" t="s">
        <v>79</v>
      </c>
      <c r="F18" t="s">
        <v>80</v>
      </c>
      <c r="G18" t="s">
        <v>81</v>
      </c>
      <c r="H18" t="s">
        <v>81</v>
      </c>
      <c r="I18" t="s">
        <v>82</v>
      </c>
      <c r="J18" t="s">
        <v>81</v>
      </c>
      <c r="K18">
        <v>-100</v>
      </c>
      <c r="L18">
        <v>-1</v>
      </c>
      <c r="M18">
        <v>0</v>
      </c>
      <c r="N18" t="s">
        <v>83</v>
      </c>
      <c r="O18">
        <v>0</v>
      </c>
      <c r="P18">
        <v>0</v>
      </c>
      <c r="Q18">
        <v>31</v>
      </c>
      <c r="R18">
        <v>2746</v>
      </c>
      <c r="S18">
        <v>1</v>
      </c>
      <c r="T18">
        <v>1</v>
      </c>
      <c r="U18">
        <v>1</v>
      </c>
      <c r="V18" t="s">
        <v>82</v>
      </c>
      <c r="W18">
        <v>1</v>
      </c>
      <c r="X18" t="s">
        <v>84</v>
      </c>
      <c r="Y18">
        <v>50</v>
      </c>
      <c r="Z18" t="s">
        <v>85</v>
      </c>
      <c r="AA18" t="s">
        <v>81</v>
      </c>
      <c r="AB18">
        <v>279511</v>
      </c>
      <c r="AC18" t="s">
        <v>244</v>
      </c>
      <c r="AD18" t="s">
        <v>245</v>
      </c>
      <c r="AE18">
        <v>624</v>
      </c>
      <c r="AF18">
        <v>43721</v>
      </c>
      <c r="AG18">
        <v>11668</v>
      </c>
      <c r="AH18" s="4">
        <v>161666808595702</v>
      </c>
      <c r="AI18">
        <v>49</v>
      </c>
    </row>
    <row r="19" spans="1:35" x14ac:dyDescent="0.25">
      <c r="A19" t="s">
        <v>213</v>
      </c>
      <c r="B19">
        <v>1060</v>
      </c>
      <c r="C19">
        <v>3475627</v>
      </c>
      <c r="D19" t="s">
        <v>78</v>
      </c>
      <c r="E19" t="s">
        <v>79</v>
      </c>
      <c r="F19" t="s">
        <v>80</v>
      </c>
      <c r="G19" t="s">
        <v>81</v>
      </c>
      <c r="H19" t="s">
        <v>81</v>
      </c>
      <c r="I19" t="s">
        <v>82</v>
      </c>
      <c r="J19" t="s">
        <v>81</v>
      </c>
      <c r="K19">
        <v>-100</v>
      </c>
      <c r="L19">
        <v>-1</v>
      </c>
      <c r="M19">
        <v>0</v>
      </c>
      <c r="N19" t="s">
        <v>83</v>
      </c>
      <c r="O19">
        <v>0</v>
      </c>
      <c r="P19">
        <v>0</v>
      </c>
      <c r="Q19">
        <v>31</v>
      </c>
      <c r="R19">
        <v>1768</v>
      </c>
      <c r="S19">
        <v>1</v>
      </c>
      <c r="T19">
        <v>1</v>
      </c>
      <c r="U19">
        <v>1</v>
      </c>
      <c r="V19" t="s">
        <v>82</v>
      </c>
      <c r="W19">
        <v>1</v>
      </c>
      <c r="X19" t="s">
        <v>84</v>
      </c>
      <c r="Y19">
        <v>50</v>
      </c>
      <c r="Z19" t="s">
        <v>85</v>
      </c>
      <c r="AA19" t="s">
        <v>81</v>
      </c>
      <c r="AB19">
        <v>279511</v>
      </c>
      <c r="AC19" t="s">
        <v>214</v>
      </c>
      <c r="AD19" t="s">
        <v>215</v>
      </c>
      <c r="AE19">
        <v>482</v>
      </c>
      <c r="AF19">
        <v>40794</v>
      </c>
      <c r="AG19">
        <v>11985</v>
      </c>
      <c r="AH19" s="4">
        <v>161507578710645</v>
      </c>
      <c r="AI19">
        <v>39</v>
      </c>
    </row>
    <row r="20" spans="1:35" x14ac:dyDescent="0.25">
      <c r="A20" t="s">
        <v>156</v>
      </c>
      <c r="B20">
        <v>1060</v>
      </c>
      <c r="C20">
        <v>3475627</v>
      </c>
      <c r="D20" t="s">
        <v>78</v>
      </c>
      <c r="E20" t="s">
        <v>79</v>
      </c>
      <c r="F20" t="s">
        <v>80</v>
      </c>
      <c r="G20" t="s">
        <v>81</v>
      </c>
      <c r="H20" t="s">
        <v>81</v>
      </c>
      <c r="I20" t="s">
        <v>82</v>
      </c>
      <c r="J20" t="s">
        <v>81</v>
      </c>
      <c r="K20">
        <v>-100</v>
      </c>
      <c r="L20">
        <v>-1</v>
      </c>
      <c r="M20">
        <v>0</v>
      </c>
      <c r="N20" t="s">
        <v>83</v>
      </c>
      <c r="O20">
        <v>0</v>
      </c>
      <c r="P20">
        <v>0</v>
      </c>
      <c r="Q20">
        <v>31</v>
      </c>
      <c r="R20">
        <v>246</v>
      </c>
      <c r="S20">
        <v>1</v>
      </c>
      <c r="T20">
        <v>1</v>
      </c>
      <c r="U20">
        <v>1</v>
      </c>
      <c r="V20" t="s">
        <v>82</v>
      </c>
      <c r="W20">
        <v>1</v>
      </c>
      <c r="X20" t="s">
        <v>84</v>
      </c>
      <c r="Y20">
        <v>50</v>
      </c>
      <c r="Z20" t="s">
        <v>85</v>
      </c>
      <c r="AA20" t="s">
        <v>81</v>
      </c>
      <c r="AB20">
        <v>279511</v>
      </c>
      <c r="AC20" t="s">
        <v>157</v>
      </c>
      <c r="AD20" t="s">
        <v>158</v>
      </c>
      <c r="AE20">
        <v>162</v>
      </c>
      <c r="AF20">
        <v>29185</v>
      </c>
      <c r="AG20">
        <v>12340</v>
      </c>
      <c r="AH20" s="4">
        <v>161481149425287</v>
      </c>
      <c r="AI20">
        <v>20</v>
      </c>
    </row>
    <row r="21" spans="1:35" x14ac:dyDescent="0.25">
      <c r="A21" t="s">
        <v>180</v>
      </c>
      <c r="B21">
        <v>1060</v>
      </c>
      <c r="C21">
        <v>3475627</v>
      </c>
      <c r="D21" t="s">
        <v>78</v>
      </c>
      <c r="E21" t="s">
        <v>79</v>
      </c>
      <c r="F21" t="s">
        <v>80</v>
      </c>
      <c r="G21" t="s">
        <v>81</v>
      </c>
      <c r="H21" t="s">
        <v>81</v>
      </c>
      <c r="I21" t="s">
        <v>82</v>
      </c>
      <c r="J21" t="s">
        <v>81</v>
      </c>
      <c r="K21">
        <v>-100</v>
      </c>
      <c r="L21">
        <v>-1</v>
      </c>
      <c r="M21">
        <v>0</v>
      </c>
      <c r="N21" t="s">
        <v>83</v>
      </c>
      <c r="O21">
        <v>0</v>
      </c>
      <c r="P21">
        <v>0</v>
      </c>
      <c r="Q21">
        <v>31</v>
      </c>
      <c r="R21">
        <v>2084</v>
      </c>
      <c r="S21">
        <v>1</v>
      </c>
      <c r="T21">
        <v>1</v>
      </c>
      <c r="U21">
        <v>1</v>
      </c>
      <c r="V21" t="s">
        <v>82</v>
      </c>
      <c r="W21">
        <v>1</v>
      </c>
      <c r="X21" t="s">
        <v>84</v>
      </c>
      <c r="Y21">
        <v>50</v>
      </c>
      <c r="Z21" t="s">
        <v>85</v>
      </c>
      <c r="AA21" t="s">
        <v>81</v>
      </c>
      <c r="AB21">
        <v>279511</v>
      </c>
      <c r="AC21" t="s">
        <v>181</v>
      </c>
      <c r="AD21" t="s">
        <v>182</v>
      </c>
      <c r="AE21">
        <v>625</v>
      </c>
      <c r="AF21">
        <v>49974</v>
      </c>
      <c r="AG21">
        <v>11525</v>
      </c>
      <c r="AH21" s="4">
        <v>161434885057471</v>
      </c>
      <c r="AI21">
        <v>28</v>
      </c>
    </row>
    <row r="22" spans="1:35" x14ac:dyDescent="0.25">
      <c r="A22" t="s">
        <v>198</v>
      </c>
      <c r="B22">
        <v>1060</v>
      </c>
      <c r="C22">
        <v>3475627</v>
      </c>
      <c r="D22" t="s">
        <v>78</v>
      </c>
      <c r="E22" t="s">
        <v>79</v>
      </c>
      <c r="F22" t="s">
        <v>80</v>
      </c>
      <c r="G22" t="s">
        <v>81</v>
      </c>
      <c r="H22" t="s">
        <v>81</v>
      </c>
      <c r="I22" t="s">
        <v>82</v>
      </c>
      <c r="J22" t="s">
        <v>81</v>
      </c>
      <c r="K22">
        <v>-100</v>
      </c>
      <c r="L22">
        <v>-1</v>
      </c>
      <c r="M22">
        <v>0</v>
      </c>
      <c r="N22" t="s">
        <v>83</v>
      </c>
      <c r="O22">
        <v>0</v>
      </c>
      <c r="P22">
        <v>0</v>
      </c>
      <c r="Q22">
        <v>31</v>
      </c>
      <c r="R22">
        <v>1968</v>
      </c>
      <c r="S22">
        <v>1</v>
      </c>
      <c r="T22">
        <v>1</v>
      </c>
      <c r="U22">
        <v>1</v>
      </c>
      <c r="V22" t="s">
        <v>82</v>
      </c>
      <c r="W22">
        <v>1</v>
      </c>
      <c r="X22" t="s">
        <v>84</v>
      </c>
      <c r="Y22">
        <v>50</v>
      </c>
      <c r="Z22" t="s">
        <v>85</v>
      </c>
      <c r="AA22" t="s">
        <v>81</v>
      </c>
      <c r="AB22">
        <v>279511</v>
      </c>
      <c r="AC22" t="s">
        <v>199</v>
      </c>
      <c r="AD22" t="s">
        <v>200</v>
      </c>
      <c r="AE22">
        <v>647</v>
      </c>
      <c r="AF22">
        <v>23259</v>
      </c>
      <c r="AG22">
        <v>12264</v>
      </c>
      <c r="AH22" s="4">
        <v>161424603698151</v>
      </c>
      <c r="AI22">
        <v>34</v>
      </c>
    </row>
    <row r="23" spans="1:35" x14ac:dyDescent="0.25">
      <c r="A23" t="s">
        <v>168</v>
      </c>
      <c r="B23">
        <v>1060</v>
      </c>
      <c r="C23">
        <v>3475627</v>
      </c>
      <c r="D23" t="s">
        <v>78</v>
      </c>
      <c r="E23" t="s">
        <v>79</v>
      </c>
      <c r="F23" t="s">
        <v>80</v>
      </c>
      <c r="G23" t="s">
        <v>81</v>
      </c>
      <c r="H23" t="s">
        <v>81</v>
      </c>
      <c r="I23" t="s">
        <v>82</v>
      </c>
      <c r="J23" t="s">
        <v>81</v>
      </c>
      <c r="K23">
        <v>-100</v>
      </c>
      <c r="L23">
        <v>-1</v>
      </c>
      <c r="M23">
        <v>0</v>
      </c>
      <c r="N23" t="s">
        <v>83</v>
      </c>
      <c r="O23">
        <v>0</v>
      </c>
      <c r="P23">
        <v>0</v>
      </c>
      <c r="Q23">
        <v>31</v>
      </c>
      <c r="R23">
        <v>3115</v>
      </c>
      <c r="S23">
        <v>1</v>
      </c>
      <c r="T23">
        <v>1</v>
      </c>
      <c r="U23">
        <v>1</v>
      </c>
      <c r="V23" t="s">
        <v>82</v>
      </c>
      <c r="W23">
        <v>1</v>
      </c>
      <c r="X23" t="s">
        <v>84</v>
      </c>
      <c r="Y23">
        <v>50</v>
      </c>
      <c r="Z23" t="s">
        <v>85</v>
      </c>
      <c r="AA23" t="s">
        <v>81</v>
      </c>
      <c r="AB23">
        <v>279511</v>
      </c>
      <c r="AC23" t="s">
        <v>169</v>
      </c>
      <c r="AD23" t="s">
        <v>170</v>
      </c>
      <c r="AE23">
        <v>1024</v>
      </c>
      <c r="AF23">
        <v>41309</v>
      </c>
      <c r="AG23">
        <v>12327</v>
      </c>
      <c r="AH23" s="4">
        <v>161383523738131</v>
      </c>
      <c r="AI23">
        <v>24</v>
      </c>
    </row>
    <row r="24" spans="1:35" x14ac:dyDescent="0.25">
      <c r="A24" t="s">
        <v>291</v>
      </c>
      <c r="B24">
        <v>1060</v>
      </c>
      <c r="C24">
        <v>3475627</v>
      </c>
      <c r="D24" t="s">
        <v>78</v>
      </c>
      <c r="E24" t="s">
        <v>79</v>
      </c>
      <c r="F24" t="s">
        <v>80</v>
      </c>
      <c r="G24" t="s">
        <v>81</v>
      </c>
      <c r="H24" t="s">
        <v>81</v>
      </c>
      <c r="I24" t="s">
        <v>82</v>
      </c>
      <c r="J24" t="s">
        <v>81</v>
      </c>
      <c r="K24">
        <v>-100</v>
      </c>
      <c r="L24">
        <v>-1</v>
      </c>
      <c r="M24">
        <v>0</v>
      </c>
      <c r="N24" t="s">
        <v>83</v>
      </c>
      <c r="O24">
        <v>0</v>
      </c>
      <c r="P24">
        <v>0</v>
      </c>
      <c r="Q24">
        <v>31</v>
      </c>
      <c r="R24">
        <v>2353</v>
      </c>
      <c r="S24">
        <v>1</v>
      </c>
      <c r="T24">
        <v>1</v>
      </c>
      <c r="U24">
        <v>1</v>
      </c>
      <c r="V24" t="s">
        <v>82</v>
      </c>
      <c r="W24">
        <v>1</v>
      </c>
      <c r="X24" t="s">
        <v>84</v>
      </c>
      <c r="Y24">
        <v>50</v>
      </c>
      <c r="Z24" t="s">
        <v>85</v>
      </c>
      <c r="AA24" t="s">
        <v>81</v>
      </c>
      <c r="AB24">
        <v>279511</v>
      </c>
      <c r="AC24" t="s">
        <v>292</v>
      </c>
      <c r="AD24" t="s">
        <v>293</v>
      </c>
      <c r="AE24">
        <v>476</v>
      </c>
      <c r="AF24">
        <v>45984</v>
      </c>
      <c r="AG24">
        <v>11148</v>
      </c>
      <c r="AH24" s="4">
        <v>161276123938031</v>
      </c>
      <c r="AI24">
        <v>65</v>
      </c>
    </row>
    <row r="25" spans="1:35" x14ac:dyDescent="0.25">
      <c r="A25" t="s">
        <v>162</v>
      </c>
      <c r="B25">
        <v>1060</v>
      </c>
      <c r="C25">
        <v>3475627</v>
      </c>
      <c r="D25" t="s">
        <v>78</v>
      </c>
      <c r="E25" t="s">
        <v>79</v>
      </c>
      <c r="F25" t="s">
        <v>80</v>
      </c>
      <c r="G25" t="s">
        <v>81</v>
      </c>
      <c r="H25" t="s">
        <v>81</v>
      </c>
      <c r="I25" t="s">
        <v>82</v>
      </c>
      <c r="J25" t="s">
        <v>81</v>
      </c>
      <c r="K25">
        <v>-100</v>
      </c>
      <c r="L25">
        <v>-1</v>
      </c>
      <c r="M25">
        <v>0</v>
      </c>
      <c r="N25" t="s">
        <v>83</v>
      </c>
      <c r="O25">
        <v>0</v>
      </c>
      <c r="P25">
        <v>0</v>
      </c>
      <c r="Q25">
        <v>31</v>
      </c>
      <c r="R25">
        <v>1403</v>
      </c>
      <c r="S25">
        <v>1</v>
      </c>
      <c r="T25">
        <v>1</v>
      </c>
      <c r="U25">
        <v>1</v>
      </c>
      <c r="V25" t="s">
        <v>82</v>
      </c>
      <c r="W25">
        <v>1</v>
      </c>
      <c r="X25" t="s">
        <v>84</v>
      </c>
      <c r="Y25">
        <v>50</v>
      </c>
      <c r="Z25" t="s">
        <v>85</v>
      </c>
      <c r="AA25" t="s">
        <v>81</v>
      </c>
      <c r="AB25">
        <v>279511</v>
      </c>
      <c r="AC25" t="s">
        <v>163</v>
      </c>
      <c r="AD25" t="s">
        <v>164</v>
      </c>
      <c r="AE25">
        <v>997</v>
      </c>
      <c r="AF25">
        <v>16921</v>
      </c>
      <c r="AG25">
        <v>11990</v>
      </c>
      <c r="AH25" s="4">
        <v>161186421789105</v>
      </c>
      <c r="AI25">
        <v>22</v>
      </c>
    </row>
    <row r="26" spans="1:35" x14ac:dyDescent="0.25">
      <c r="A26" t="s">
        <v>186</v>
      </c>
      <c r="B26">
        <v>1060</v>
      </c>
      <c r="C26">
        <v>3475627</v>
      </c>
      <c r="D26" t="s">
        <v>78</v>
      </c>
      <c r="E26" t="s">
        <v>79</v>
      </c>
      <c r="F26" t="s">
        <v>80</v>
      </c>
      <c r="G26" t="s">
        <v>81</v>
      </c>
      <c r="H26" t="s">
        <v>81</v>
      </c>
      <c r="I26" t="s">
        <v>82</v>
      </c>
      <c r="J26" t="s">
        <v>81</v>
      </c>
      <c r="K26">
        <v>-100</v>
      </c>
      <c r="L26">
        <v>-1</v>
      </c>
      <c r="M26">
        <v>0</v>
      </c>
      <c r="N26" t="s">
        <v>83</v>
      </c>
      <c r="O26">
        <v>0</v>
      </c>
      <c r="P26">
        <v>0</v>
      </c>
      <c r="Q26">
        <v>31</v>
      </c>
      <c r="R26">
        <v>2531</v>
      </c>
      <c r="S26">
        <v>1</v>
      </c>
      <c r="T26">
        <v>1</v>
      </c>
      <c r="U26">
        <v>1</v>
      </c>
      <c r="V26" t="s">
        <v>82</v>
      </c>
      <c r="W26">
        <v>1</v>
      </c>
      <c r="X26" t="s">
        <v>84</v>
      </c>
      <c r="Y26">
        <v>50</v>
      </c>
      <c r="Z26" t="s">
        <v>85</v>
      </c>
      <c r="AA26" t="s">
        <v>81</v>
      </c>
      <c r="AB26">
        <v>279511</v>
      </c>
      <c r="AC26" t="s">
        <v>187</v>
      </c>
      <c r="AD26" t="s">
        <v>188</v>
      </c>
      <c r="AE26">
        <v>714</v>
      </c>
      <c r="AF26">
        <v>49995</v>
      </c>
      <c r="AG26">
        <v>12529</v>
      </c>
      <c r="AH26" s="4">
        <v>161081267866067</v>
      </c>
      <c r="AI26">
        <v>30</v>
      </c>
    </row>
    <row r="27" spans="1:35" x14ac:dyDescent="0.25">
      <c r="A27" t="s">
        <v>159</v>
      </c>
      <c r="B27">
        <v>1060</v>
      </c>
      <c r="C27">
        <v>3475627</v>
      </c>
      <c r="D27" t="s">
        <v>78</v>
      </c>
      <c r="E27" t="s">
        <v>79</v>
      </c>
      <c r="F27" t="s">
        <v>80</v>
      </c>
      <c r="G27" t="s">
        <v>81</v>
      </c>
      <c r="H27" t="s">
        <v>81</v>
      </c>
      <c r="I27" t="s">
        <v>82</v>
      </c>
      <c r="J27" t="s">
        <v>81</v>
      </c>
      <c r="K27">
        <v>-100</v>
      </c>
      <c r="L27">
        <v>-1</v>
      </c>
      <c r="M27">
        <v>0</v>
      </c>
      <c r="N27" t="s">
        <v>83</v>
      </c>
      <c r="O27">
        <v>0</v>
      </c>
      <c r="P27">
        <v>0</v>
      </c>
      <c r="Q27">
        <v>31</v>
      </c>
      <c r="R27">
        <v>658</v>
      </c>
      <c r="S27">
        <v>1</v>
      </c>
      <c r="T27">
        <v>1</v>
      </c>
      <c r="U27">
        <v>1</v>
      </c>
      <c r="V27" t="s">
        <v>82</v>
      </c>
      <c r="W27">
        <v>1</v>
      </c>
      <c r="X27" t="s">
        <v>84</v>
      </c>
      <c r="Y27">
        <v>50</v>
      </c>
      <c r="Z27" t="s">
        <v>85</v>
      </c>
      <c r="AA27" t="s">
        <v>81</v>
      </c>
      <c r="AB27">
        <v>279511</v>
      </c>
      <c r="AC27" t="s">
        <v>160</v>
      </c>
      <c r="AD27" t="s">
        <v>161</v>
      </c>
      <c r="AE27">
        <v>236</v>
      </c>
      <c r="AF27">
        <v>49993</v>
      </c>
      <c r="AG27">
        <v>11303</v>
      </c>
      <c r="AH27" s="4">
        <v>161067785607196</v>
      </c>
      <c r="AI27">
        <v>21</v>
      </c>
    </row>
    <row r="28" spans="1:35" x14ac:dyDescent="0.25">
      <c r="A28" t="s">
        <v>270</v>
      </c>
      <c r="B28">
        <v>1060</v>
      </c>
      <c r="C28">
        <v>3475627</v>
      </c>
      <c r="D28" t="s">
        <v>78</v>
      </c>
      <c r="E28" t="s">
        <v>79</v>
      </c>
      <c r="F28" t="s">
        <v>80</v>
      </c>
      <c r="G28" t="s">
        <v>81</v>
      </c>
      <c r="H28" t="s">
        <v>81</v>
      </c>
      <c r="I28" t="s">
        <v>82</v>
      </c>
      <c r="J28" t="s">
        <v>81</v>
      </c>
      <c r="K28">
        <v>-100</v>
      </c>
      <c r="L28">
        <v>-1</v>
      </c>
      <c r="M28">
        <v>0</v>
      </c>
      <c r="N28" t="s">
        <v>83</v>
      </c>
      <c r="O28">
        <v>0</v>
      </c>
      <c r="P28">
        <v>0</v>
      </c>
      <c r="Q28">
        <v>31</v>
      </c>
      <c r="R28">
        <v>1013</v>
      </c>
      <c r="S28">
        <v>1</v>
      </c>
      <c r="T28">
        <v>1</v>
      </c>
      <c r="U28">
        <v>1</v>
      </c>
      <c r="V28" t="s">
        <v>82</v>
      </c>
      <c r="W28">
        <v>1</v>
      </c>
      <c r="X28" t="s">
        <v>84</v>
      </c>
      <c r="Y28">
        <v>50</v>
      </c>
      <c r="Z28" t="s">
        <v>85</v>
      </c>
      <c r="AA28" t="s">
        <v>81</v>
      </c>
      <c r="AB28">
        <v>279511</v>
      </c>
      <c r="AC28" t="s">
        <v>271</v>
      </c>
      <c r="AD28" t="s">
        <v>272</v>
      </c>
      <c r="AE28">
        <v>599</v>
      </c>
      <c r="AF28">
        <v>42519</v>
      </c>
      <c r="AG28">
        <v>12051</v>
      </c>
      <c r="AH28" s="4">
        <v>160992825087456</v>
      </c>
      <c r="AI28">
        <v>58</v>
      </c>
    </row>
    <row r="29" spans="1:35" x14ac:dyDescent="0.25">
      <c r="A29" t="s">
        <v>249</v>
      </c>
      <c r="B29">
        <v>1060</v>
      </c>
      <c r="C29">
        <v>3475627</v>
      </c>
      <c r="D29" t="s">
        <v>78</v>
      </c>
      <c r="E29" t="s">
        <v>79</v>
      </c>
      <c r="F29" t="s">
        <v>80</v>
      </c>
      <c r="G29" t="s">
        <v>81</v>
      </c>
      <c r="H29" t="s">
        <v>81</v>
      </c>
      <c r="I29" t="s">
        <v>82</v>
      </c>
      <c r="J29" t="s">
        <v>81</v>
      </c>
      <c r="K29">
        <v>-100</v>
      </c>
      <c r="L29">
        <v>-1</v>
      </c>
      <c r="M29">
        <v>0</v>
      </c>
      <c r="N29" t="s">
        <v>83</v>
      </c>
      <c r="O29">
        <v>0</v>
      </c>
      <c r="P29">
        <v>0</v>
      </c>
      <c r="Q29">
        <v>31</v>
      </c>
      <c r="R29">
        <v>1719</v>
      </c>
      <c r="S29">
        <v>1</v>
      </c>
      <c r="T29">
        <v>1</v>
      </c>
      <c r="U29">
        <v>1</v>
      </c>
      <c r="V29" t="s">
        <v>82</v>
      </c>
      <c r="W29">
        <v>1</v>
      </c>
      <c r="X29" t="s">
        <v>84</v>
      </c>
      <c r="Y29">
        <v>50</v>
      </c>
      <c r="Z29" t="s">
        <v>85</v>
      </c>
      <c r="AA29" t="s">
        <v>81</v>
      </c>
      <c r="AB29">
        <v>279511</v>
      </c>
      <c r="AC29" t="s">
        <v>250</v>
      </c>
      <c r="AD29" t="s">
        <v>251</v>
      </c>
      <c r="AE29">
        <v>181</v>
      </c>
      <c r="AF29">
        <v>22387</v>
      </c>
      <c r="AG29">
        <v>12832</v>
      </c>
      <c r="AH29" s="4">
        <v>160894940529735</v>
      </c>
      <c r="AI29">
        <v>51</v>
      </c>
    </row>
    <row r="30" spans="1:35" x14ac:dyDescent="0.25">
      <c r="A30" t="s">
        <v>150</v>
      </c>
      <c r="B30">
        <v>1060</v>
      </c>
      <c r="C30">
        <v>3475627</v>
      </c>
      <c r="D30" t="s">
        <v>78</v>
      </c>
      <c r="E30" t="s">
        <v>79</v>
      </c>
      <c r="F30" t="s">
        <v>80</v>
      </c>
      <c r="G30" t="s">
        <v>81</v>
      </c>
      <c r="H30" t="s">
        <v>81</v>
      </c>
      <c r="I30" t="s">
        <v>82</v>
      </c>
      <c r="J30" t="s">
        <v>81</v>
      </c>
      <c r="K30">
        <v>-100</v>
      </c>
      <c r="L30">
        <v>-1</v>
      </c>
      <c r="M30">
        <v>0</v>
      </c>
      <c r="N30" t="s">
        <v>83</v>
      </c>
      <c r="O30">
        <v>0</v>
      </c>
      <c r="P30">
        <v>0</v>
      </c>
      <c r="Q30">
        <v>31</v>
      </c>
      <c r="R30">
        <v>439</v>
      </c>
      <c r="S30">
        <v>1</v>
      </c>
      <c r="T30">
        <v>1</v>
      </c>
      <c r="U30">
        <v>1</v>
      </c>
      <c r="V30" t="s">
        <v>82</v>
      </c>
      <c r="W30">
        <v>1</v>
      </c>
      <c r="X30" t="s">
        <v>84</v>
      </c>
      <c r="Y30">
        <v>50</v>
      </c>
      <c r="Z30" t="s">
        <v>85</v>
      </c>
      <c r="AA30" t="s">
        <v>81</v>
      </c>
      <c r="AB30">
        <v>279511</v>
      </c>
      <c r="AC30" t="s">
        <v>151</v>
      </c>
      <c r="AD30" t="s">
        <v>152</v>
      </c>
      <c r="AE30">
        <v>432</v>
      </c>
      <c r="AF30">
        <v>31085</v>
      </c>
      <c r="AG30">
        <v>12265</v>
      </c>
      <c r="AH30" s="4">
        <v>160856064467766</v>
      </c>
      <c r="AI30">
        <v>18</v>
      </c>
    </row>
    <row r="31" spans="1:35" x14ac:dyDescent="0.25">
      <c r="A31" t="s">
        <v>225</v>
      </c>
      <c r="B31">
        <v>1060</v>
      </c>
      <c r="C31">
        <v>3475627</v>
      </c>
      <c r="D31" t="s">
        <v>78</v>
      </c>
      <c r="E31" t="s">
        <v>79</v>
      </c>
      <c r="F31" t="s">
        <v>80</v>
      </c>
      <c r="G31" t="s">
        <v>81</v>
      </c>
      <c r="H31" t="s">
        <v>81</v>
      </c>
      <c r="I31" t="s">
        <v>82</v>
      </c>
      <c r="J31" t="s">
        <v>81</v>
      </c>
      <c r="K31">
        <v>-100</v>
      </c>
      <c r="L31">
        <v>-1</v>
      </c>
      <c r="M31">
        <v>0</v>
      </c>
      <c r="N31" t="s">
        <v>83</v>
      </c>
      <c r="O31">
        <v>0</v>
      </c>
      <c r="P31">
        <v>0</v>
      </c>
      <c r="Q31">
        <v>31</v>
      </c>
      <c r="R31">
        <v>817</v>
      </c>
      <c r="S31">
        <v>1</v>
      </c>
      <c r="T31">
        <v>1</v>
      </c>
      <c r="U31">
        <v>1</v>
      </c>
      <c r="V31" t="s">
        <v>82</v>
      </c>
      <c r="W31">
        <v>1</v>
      </c>
      <c r="X31" t="s">
        <v>84</v>
      </c>
      <c r="Y31">
        <v>50</v>
      </c>
      <c r="Z31" t="s">
        <v>85</v>
      </c>
      <c r="AA31" t="s">
        <v>81</v>
      </c>
      <c r="AB31">
        <v>279511</v>
      </c>
      <c r="AC31" t="s">
        <v>226</v>
      </c>
      <c r="AD31" t="s">
        <v>227</v>
      </c>
      <c r="AE31">
        <v>428</v>
      </c>
      <c r="AF31">
        <v>22128</v>
      </c>
      <c r="AG31">
        <v>12822</v>
      </c>
      <c r="AH31" s="4">
        <v>160624770614693</v>
      </c>
      <c r="AI31">
        <v>43</v>
      </c>
    </row>
    <row r="32" spans="1:35" x14ac:dyDescent="0.25">
      <c r="A32" t="s">
        <v>252</v>
      </c>
      <c r="B32">
        <v>1060</v>
      </c>
      <c r="C32">
        <v>3475627</v>
      </c>
      <c r="D32" t="s">
        <v>78</v>
      </c>
      <c r="E32" t="s">
        <v>79</v>
      </c>
      <c r="F32" t="s">
        <v>80</v>
      </c>
      <c r="G32" t="s">
        <v>81</v>
      </c>
      <c r="H32" t="s">
        <v>81</v>
      </c>
      <c r="I32" t="s">
        <v>82</v>
      </c>
      <c r="J32" t="s">
        <v>81</v>
      </c>
      <c r="K32">
        <v>-100</v>
      </c>
      <c r="L32">
        <v>-1</v>
      </c>
      <c r="M32">
        <v>0</v>
      </c>
      <c r="N32" t="s">
        <v>83</v>
      </c>
      <c r="O32">
        <v>0</v>
      </c>
      <c r="P32">
        <v>0</v>
      </c>
      <c r="Q32">
        <v>31</v>
      </c>
      <c r="R32">
        <v>3611</v>
      </c>
      <c r="S32">
        <v>1</v>
      </c>
      <c r="T32">
        <v>1</v>
      </c>
      <c r="U32">
        <v>1</v>
      </c>
      <c r="V32" t="s">
        <v>82</v>
      </c>
      <c r="W32">
        <v>1</v>
      </c>
      <c r="X32" t="s">
        <v>84</v>
      </c>
      <c r="Y32">
        <v>50</v>
      </c>
      <c r="Z32" t="s">
        <v>85</v>
      </c>
      <c r="AA32" t="s">
        <v>81</v>
      </c>
      <c r="AB32">
        <v>279511</v>
      </c>
      <c r="AC32" t="s">
        <v>253</v>
      </c>
      <c r="AD32" t="s">
        <v>254</v>
      </c>
      <c r="AE32">
        <v>70</v>
      </c>
      <c r="AF32">
        <v>22624</v>
      </c>
      <c r="AG32">
        <v>12899</v>
      </c>
      <c r="AH32" s="4">
        <v>160622682158921</v>
      </c>
      <c r="AI32">
        <v>52</v>
      </c>
    </row>
    <row r="33" spans="1:35" x14ac:dyDescent="0.25">
      <c r="A33" t="s">
        <v>294</v>
      </c>
      <c r="B33">
        <v>1060</v>
      </c>
      <c r="C33">
        <v>3475627</v>
      </c>
      <c r="D33" t="s">
        <v>78</v>
      </c>
      <c r="E33" t="s">
        <v>79</v>
      </c>
      <c r="F33" t="s">
        <v>80</v>
      </c>
      <c r="G33" t="s">
        <v>81</v>
      </c>
      <c r="H33" t="s">
        <v>81</v>
      </c>
      <c r="I33" t="s">
        <v>82</v>
      </c>
      <c r="J33" t="s">
        <v>81</v>
      </c>
      <c r="K33">
        <v>-100</v>
      </c>
      <c r="L33">
        <v>-1</v>
      </c>
      <c r="M33">
        <v>0</v>
      </c>
      <c r="N33" t="s">
        <v>83</v>
      </c>
      <c r="O33">
        <v>0</v>
      </c>
      <c r="P33">
        <v>0</v>
      </c>
      <c r="Q33">
        <v>31</v>
      </c>
      <c r="R33">
        <v>1560</v>
      </c>
      <c r="S33">
        <v>1</v>
      </c>
      <c r="T33">
        <v>1</v>
      </c>
      <c r="U33">
        <v>1</v>
      </c>
      <c r="V33" t="s">
        <v>82</v>
      </c>
      <c r="W33">
        <v>1</v>
      </c>
      <c r="X33" t="s">
        <v>84</v>
      </c>
      <c r="Y33">
        <v>50</v>
      </c>
      <c r="Z33" t="s">
        <v>85</v>
      </c>
      <c r="AA33" t="s">
        <v>81</v>
      </c>
      <c r="AB33">
        <v>279511</v>
      </c>
      <c r="AC33" t="s">
        <v>295</v>
      </c>
      <c r="AD33" t="s">
        <v>296</v>
      </c>
      <c r="AE33">
        <v>372</v>
      </c>
      <c r="AF33">
        <v>42924</v>
      </c>
      <c r="AG33">
        <v>10859</v>
      </c>
      <c r="AH33" s="4">
        <v>160602812093953</v>
      </c>
      <c r="AI33">
        <v>66</v>
      </c>
    </row>
    <row r="34" spans="1:35" x14ac:dyDescent="0.25">
      <c r="A34" t="s">
        <v>144</v>
      </c>
      <c r="B34">
        <v>1060</v>
      </c>
      <c r="C34">
        <v>3475627</v>
      </c>
      <c r="D34" t="s">
        <v>78</v>
      </c>
      <c r="E34" t="s">
        <v>79</v>
      </c>
      <c r="F34" t="s">
        <v>80</v>
      </c>
      <c r="G34" t="s">
        <v>81</v>
      </c>
      <c r="H34" t="s">
        <v>81</v>
      </c>
      <c r="I34" t="s">
        <v>82</v>
      </c>
      <c r="J34" t="s">
        <v>81</v>
      </c>
      <c r="K34">
        <v>-100</v>
      </c>
      <c r="L34">
        <v>-1</v>
      </c>
      <c r="M34">
        <v>0</v>
      </c>
      <c r="N34" t="s">
        <v>83</v>
      </c>
      <c r="O34">
        <v>0</v>
      </c>
      <c r="P34">
        <v>0</v>
      </c>
      <c r="Q34">
        <v>31</v>
      </c>
      <c r="R34">
        <v>2140</v>
      </c>
      <c r="S34">
        <v>1</v>
      </c>
      <c r="T34">
        <v>1</v>
      </c>
      <c r="U34">
        <v>1</v>
      </c>
      <c r="V34" t="s">
        <v>82</v>
      </c>
      <c r="W34">
        <v>1</v>
      </c>
      <c r="X34" t="s">
        <v>84</v>
      </c>
      <c r="Y34">
        <v>50</v>
      </c>
      <c r="Z34" t="s">
        <v>85</v>
      </c>
      <c r="AA34" t="s">
        <v>81</v>
      </c>
      <c r="AB34">
        <v>279511</v>
      </c>
      <c r="AC34" t="s">
        <v>112</v>
      </c>
      <c r="AD34" t="s">
        <v>113</v>
      </c>
      <c r="AE34">
        <v>56</v>
      </c>
      <c r="AF34">
        <v>34450</v>
      </c>
      <c r="AG34">
        <v>11666</v>
      </c>
      <c r="AH34" s="4">
        <v>160361828085957</v>
      </c>
      <c r="AI34">
        <v>14</v>
      </c>
    </row>
    <row r="35" spans="1:35" x14ac:dyDescent="0.25">
      <c r="A35" t="s">
        <v>237</v>
      </c>
      <c r="B35">
        <v>1060</v>
      </c>
      <c r="C35">
        <v>3475627</v>
      </c>
      <c r="D35" t="s">
        <v>78</v>
      </c>
      <c r="E35" t="s">
        <v>79</v>
      </c>
      <c r="F35" t="s">
        <v>80</v>
      </c>
      <c r="G35" t="s">
        <v>81</v>
      </c>
      <c r="H35" t="s">
        <v>81</v>
      </c>
      <c r="I35" t="s">
        <v>82</v>
      </c>
      <c r="J35" t="s">
        <v>81</v>
      </c>
      <c r="K35">
        <v>-100</v>
      </c>
      <c r="L35">
        <v>-1</v>
      </c>
      <c r="M35">
        <v>0</v>
      </c>
      <c r="N35" t="s">
        <v>83</v>
      </c>
      <c r="O35">
        <v>0</v>
      </c>
      <c r="P35">
        <v>0</v>
      </c>
      <c r="Q35">
        <v>31</v>
      </c>
      <c r="R35">
        <v>253</v>
      </c>
      <c r="S35">
        <v>1</v>
      </c>
      <c r="T35">
        <v>1</v>
      </c>
      <c r="U35">
        <v>1</v>
      </c>
      <c r="V35" t="s">
        <v>82</v>
      </c>
      <c r="W35">
        <v>1</v>
      </c>
      <c r="X35" t="s">
        <v>84</v>
      </c>
      <c r="Y35">
        <v>50</v>
      </c>
      <c r="Z35" t="s">
        <v>85</v>
      </c>
      <c r="AA35" t="s">
        <v>81</v>
      </c>
      <c r="AB35">
        <v>279511</v>
      </c>
      <c r="AC35" t="s">
        <v>238</v>
      </c>
      <c r="AD35" t="s">
        <v>239</v>
      </c>
      <c r="AE35">
        <v>1024</v>
      </c>
      <c r="AF35">
        <v>36037</v>
      </c>
      <c r="AG35">
        <v>11523</v>
      </c>
      <c r="AH35" s="4">
        <v>160233452773613</v>
      </c>
      <c r="AI35">
        <v>47</v>
      </c>
    </row>
    <row r="36" spans="1:35" x14ac:dyDescent="0.25">
      <c r="A36" t="s">
        <v>136</v>
      </c>
      <c r="B36">
        <v>1060</v>
      </c>
      <c r="C36">
        <v>3475627</v>
      </c>
      <c r="D36" t="s">
        <v>78</v>
      </c>
      <c r="E36" t="s">
        <v>79</v>
      </c>
      <c r="F36" t="s">
        <v>80</v>
      </c>
      <c r="G36" t="s">
        <v>81</v>
      </c>
      <c r="H36" t="s">
        <v>81</v>
      </c>
      <c r="I36" t="s">
        <v>82</v>
      </c>
      <c r="J36" t="s">
        <v>81</v>
      </c>
      <c r="K36">
        <v>-100</v>
      </c>
      <c r="L36">
        <v>-1</v>
      </c>
      <c r="M36">
        <v>0</v>
      </c>
      <c r="N36" t="s">
        <v>83</v>
      </c>
      <c r="O36">
        <v>0</v>
      </c>
      <c r="P36">
        <v>0</v>
      </c>
      <c r="Q36">
        <v>31</v>
      </c>
      <c r="R36">
        <v>698</v>
      </c>
      <c r="S36">
        <v>1</v>
      </c>
      <c r="T36">
        <v>1</v>
      </c>
      <c r="U36">
        <v>1</v>
      </c>
      <c r="V36" t="s">
        <v>82</v>
      </c>
      <c r="W36">
        <v>1</v>
      </c>
      <c r="X36" t="s">
        <v>84</v>
      </c>
      <c r="Y36">
        <v>50</v>
      </c>
      <c r="Z36" t="s">
        <v>85</v>
      </c>
      <c r="AA36" t="s">
        <v>81</v>
      </c>
      <c r="AB36">
        <v>279511</v>
      </c>
      <c r="AC36" t="s">
        <v>96</v>
      </c>
      <c r="AD36" t="s">
        <v>97</v>
      </c>
      <c r="AE36">
        <v>412</v>
      </c>
      <c r="AF36">
        <v>23029</v>
      </c>
      <c r="AG36">
        <v>12776</v>
      </c>
      <c r="AH36" s="4">
        <v>160149589205397</v>
      </c>
      <c r="AI36">
        <v>6</v>
      </c>
    </row>
    <row r="37" spans="1:35" x14ac:dyDescent="0.25">
      <c r="A37" t="s">
        <v>234</v>
      </c>
      <c r="B37">
        <v>1060</v>
      </c>
      <c r="C37">
        <v>3475627</v>
      </c>
      <c r="D37" t="s">
        <v>78</v>
      </c>
      <c r="E37" t="s">
        <v>79</v>
      </c>
      <c r="F37" t="s">
        <v>80</v>
      </c>
      <c r="G37" t="s">
        <v>81</v>
      </c>
      <c r="H37" t="s">
        <v>81</v>
      </c>
      <c r="I37" t="s">
        <v>82</v>
      </c>
      <c r="J37" t="s">
        <v>81</v>
      </c>
      <c r="K37">
        <v>-100</v>
      </c>
      <c r="L37">
        <v>-1</v>
      </c>
      <c r="M37">
        <v>0</v>
      </c>
      <c r="N37" t="s">
        <v>83</v>
      </c>
      <c r="O37">
        <v>0</v>
      </c>
      <c r="P37">
        <v>0</v>
      </c>
      <c r="Q37">
        <v>31</v>
      </c>
      <c r="R37">
        <v>885</v>
      </c>
      <c r="S37">
        <v>1</v>
      </c>
      <c r="T37">
        <v>1</v>
      </c>
      <c r="U37">
        <v>1</v>
      </c>
      <c r="V37" t="s">
        <v>82</v>
      </c>
      <c r="W37">
        <v>1</v>
      </c>
      <c r="X37" t="s">
        <v>84</v>
      </c>
      <c r="Y37">
        <v>50</v>
      </c>
      <c r="Z37" t="s">
        <v>85</v>
      </c>
      <c r="AA37" t="s">
        <v>81</v>
      </c>
      <c r="AB37">
        <v>279511</v>
      </c>
      <c r="AC37" t="s">
        <v>235</v>
      </c>
      <c r="AD37" t="s">
        <v>236</v>
      </c>
      <c r="AE37">
        <v>510</v>
      </c>
      <c r="AF37">
        <v>43266</v>
      </c>
      <c r="AG37">
        <v>11450</v>
      </c>
      <c r="AH37" s="4">
        <v>160073348325837</v>
      </c>
      <c r="AI37">
        <v>46</v>
      </c>
    </row>
    <row r="38" spans="1:35" x14ac:dyDescent="0.25">
      <c r="A38" t="s">
        <v>138</v>
      </c>
      <c r="B38">
        <v>1060</v>
      </c>
      <c r="C38">
        <v>3475627</v>
      </c>
      <c r="D38" t="s">
        <v>78</v>
      </c>
      <c r="E38" t="s">
        <v>79</v>
      </c>
      <c r="F38" t="s">
        <v>80</v>
      </c>
      <c r="G38" t="s">
        <v>81</v>
      </c>
      <c r="H38" t="s">
        <v>81</v>
      </c>
      <c r="I38" t="s">
        <v>82</v>
      </c>
      <c r="J38" t="s">
        <v>81</v>
      </c>
      <c r="K38">
        <v>-100</v>
      </c>
      <c r="L38">
        <v>-1</v>
      </c>
      <c r="M38">
        <v>0</v>
      </c>
      <c r="N38" t="s">
        <v>83</v>
      </c>
      <c r="O38">
        <v>0</v>
      </c>
      <c r="P38">
        <v>0</v>
      </c>
      <c r="Q38">
        <v>31</v>
      </c>
      <c r="R38">
        <v>1008</v>
      </c>
      <c r="S38">
        <v>1</v>
      </c>
      <c r="T38">
        <v>1</v>
      </c>
      <c r="U38">
        <v>1</v>
      </c>
      <c r="V38" t="s">
        <v>82</v>
      </c>
      <c r="W38">
        <v>1</v>
      </c>
      <c r="X38" t="s">
        <v>84</v>
      </c>
      <c r="Y38">
        <v>50</v>
      </c>
      <c r="Z38" t="s">
        <v>85</v>
      </c>
      <c r="AA38" t="s">
        <v>81</v>
      </c>
      <c r="AB38">
        <v>279511</v>
      </c>
      <c r="AC38" t="s">
        <v>100</v>
      </c>
      <c r="AD38" t="s">
        <v>101</v>
      </c>
      <c r="AE38">
        <v>150</v>
      </c>
      <c r="AF38">
        <v>42638</v>
      </c>
      <c r="AG38">
        <v>13778</v>
      </c>
      <c r="AH38" s="4">
        <v>160000696651674</v>
      </c>
      <c r="AI38">
        <v>8</v>
      </c>
    </row>
    <row r="39" spans="1:35" x14ac:dyDescent="0.25">
      <c r="A39" t="s">
        <v>153</v>
      </c>
      <c r="B39">
        <v>1060</v>
      </c>
      <c r="C39">
        <v>3475627</v>
      </c>
      <c r="D39" t="s">
        <v>78</v>
      </c>
      <c r="E39" t="s">
        <v>79</v>
      </c>
      <c r="F39" t="s">
        <v>80</v>
      </c>
      <c r="G39" t="s">
        <v>81</v>
      </c>
      <c r="H39" t="s">
        <v>81</v>
      </c>
      <c r="I39" t="s">
        <v>82</v>
      </c>
      <c r="J39" t="s">
        <v>81</v>
      </c>
      <c r="K39">
        <v>-100</v>
      </c>
      <c r="L39">
        <v>-1</v>
      </c>
      <c r="M39">
        <v>0</v>
      </c>
      <c r="N39" t="s">
        <v>83</v>
      </c>
      <c r="O39">
        <v>0</v>
      </c>
      <c r="P39">
        <v>0</v>
      </c>
      <c r="Q39">
        <v>31</v>
      </c>
      <c r="R39">
        <v>439</v>
      </c>
      <c r="S39">
        <v>1</v>
      </c>
      <c r="T39">
        <v>1</v>
      </c>
      <c r="U39">
        <v>1</v>
      </c>
      <c r="V39" t="s">
        <v>82</v>
      </c>
      <c r="W39">
        <v>1</v>
      </c>
      <c r="X39" t="s">
        <v>84</v>
      </c>
      <c r="Y39">
        <v>50</v>
      </c>
      <c r="Z39" t="s">
        <v>85</v>
      </c>
      <c r="AA39" t="s">
        <v>81</v>
      </c>
      <c r="AB39">
        <v>279511</v>
      </c>
      <c r="AC39" t="s">
        <v>154</v>
      </c>
      <c r="AD39" t="s">
        <v>155</v>
      </c>
      <c r="AE39">
        <v>587</v>
      </c>
      <c r="AF39">
        <v>37025</v>
      </c>
      <c r="AG39">
        <v>11952</v>
      </c>
      <c r="AH39" s="4">
        <v>159941177411294</v>
      </c>
      <c r="AI39">
        <v>19</v>
      </c>
    </row>
    <row r="40" spans="1:35" x14ac:dyDescent="0.25">
      <c r="A40" t="s">
        <v>145</v>
      </c>
      <c r="B40">
        <v>1060</v>
      </c>
      <c r="C40">
        <v>3475627</v>
      </c>
      <c r="D40" t="s">
        <v>78</v>
      </c>
      <c r="E40" t="s">
        <v>79</v>
      </c>
      <c r="F40" t="s">
        <v>80</v>
      </c>
      <c r="G40" t="s">
        <v>81</v>
      </c>
      <c r="H40" t="s">
        <v>81</v>
      </c>
      <c r="I40" t="s">
        <v>82</v>
      </c>
      <c r="J40" t="s">
        <v>81</v>
      </c>
      <c r="K40">
        <v>-100</v>
      </c>
      <c r="L40">
        <v>-1</v>
      </c>
      <c r="M40">
        <v>0</v>
      </c>
      <c r="N40" t="s">
        <v>83</v>
      </c>
      <c r="O40">
        <v>0</v>
      </c>
      <c r="P40">
        <v>0</v>
      </c>
      <c r="Q40">
        <v>31</v>
      </c>
      <c r="R40">
        <v>1085</v>
      </c>
      <c r="S40">
        <v>1</v>
      </c>
      <c r="T40">
        <v>1</v>
      </c>
      <c r="U40">
        <v>1</v>
      </c>
      <c r="V40" t="s">
        <v>82</v>
      </c>
      <c r="W40">
        <v>1</v>
      </c>
      <c r="X40" t="s">
        <v>84</v>
      </c>
      <c r="Y40">
        <v>50</v>
      </c>
      <c r="Z40" t="s">
        <v>85</v>
      </c>
      <c r="AA40" t="s">
        <v>81</v>
      </c>
      <c r="AB40">
        <v>279511</v>
      </c>
      <c r="AC40" t="s">
        <v>114</v>
      </c>
      <c r="AD40" t="s">
        <v>115</v>
      </c>
      <c r="AE40">
        <v>995</v>
      </c>
      <c r="AF40">
        <v>27067</v>
      </c>
      <c r="AG40">
        <v>11761</v>
      </c>
      <c r="AH40" s="4">
        <v>159825843578211</v>
      </c>
      <c r="AI40">
        <v>15</v>
      </c>
    </row>
    <row r="41" spans="1:35" x14ac:dyDescent="0.25">
      <c r="A41" t="s">
        <v>216</v>
      </c>
      <c r="B41">
        <v>1060</v>
      </c>
      <c r="C41">
        <v>3475627</v>
      </c>
      <c r="D41" t="s">
        <v>78</v>
      </c>
      <c r="E41" t="s">
        <v>79</v>
      </c>
      <c r="F41" t="s">
        <v>80</v>
      </c>
      <c r="G41" t="s">
        <v>81</v>
      </c>
      <c r="H41" t="s">
        <v>81</v>
      </c>
      <c r="I41" t="s">
        <v>82</v>
      </c>
      <c r="J41" t="s">
        <v>81</v>
      </c>
      <c r="K41">
        <v>-100</v>
      </c>
      <c r="L41">
        <v>-1</v>
      </c>
      <c r="M41">
        <v>0</v>
      </c>
      <c r="N41" t="s">
        <v>83</v>
      </c>
      <c r="O41">
        <v>0</v>
      </c>
      <c r="P41">
        <v>0</v>
      </c>
      <c r="Q41">
        <v>31</v>
      </c>
      <c r="R41">
        <v>1918</v>
      </c>
      <c r="S41">
        <v>1</v>
      </c>
      <c r="T41">
        <v>1</v>
      </c>
      <c r="U41">
        <v>1</v>
      </c>
      <c r="V41" t="s">
        <v>82</v>
      </c>
      <c r="W41">
        <v>1</v>
      </c>
      <c r="X41" t="s">
        <v>84</v>
      </c>
      <c r="Y41">
        <v>50</v>
      </c>
      <c r="Z41" t="s">
        <v>85</v>
      </c>
      <c r="AA41" t="s">
        <v>81</v>
      </c>
      <c r="AB41">
        <v>279511</v>
      </c>
      <c r="AC41" t="s">
        <v>217</v>
      </c>
      <c r="AD41" t="s">
        <v>218</v>
      </c>
      <c r="AE41">
        <v>438</v>
      </c>
      <c r="AF41">
        <v>27603</v>
      </c>
      <c r="AG41">
        <v>11643</v>
      </c>
      <c r="AH41" s="4">
        <v>159773222888556</v>
      </c>
      <c r="AI41">
        <v>40</v>
      </c>
    </row>
    <row r="42" spans="1:35" x14ac:dyDescent="0.25">
      <c r="A42" t="s">
        <v>273</v>
      </c>
      <c r="B42">
        <v>1060</v>
      </c>
      <c r="C42">
        <v>3475627</v>
      </c>
      <c r="D42" t="s">
        <v>78</v>
      </c>
      <c r="E42" t="s">
        <v>79</v>
      </c>
      <c r="F42" t="s">
        <v>80</v>
      </c>
      <c r="G42" t="s">
        <v>81</v>
      </c>
      <c r="H42" t="s">
        <v>81</v>
      </c>
      <c r="I42" t="s">
        <v>82</v>
      </c>
      <c r="J42" t="s">
        <v>81</v>
      </c>
      <c r="K42">
        <v>-100</v>
      </c>
      <c r="L42">
        <v>-1</v>
      </c>
      <c r="M42">
        <v>0</v>
      </c>
      <c r="N42" t="s">
        <v>83</v>
      </c>
      <c r="O42">
        <v>0</v>
      </c>
      <c r="P42">
        <v>0</v>
      </c>
      <c r="Q42">
        <v>31</v>
      </c>
      <c r="R42">
        <v>937</v>
      </c>
      <c r="S42">
        <v>1</v>
      </c>
      <c r="T42">
        <v>1</v>
      </c>
      <c r="U42">
        <v>1</v>
      </c>
      <c r="V42" t="s">
        <v>82</v>
      </c>
      <c r="W42">
        <v>1</v>
      </c>
      <c r="X42" t="s">
        <v>84</v>
      </c>
      <c r="Y42">
        <v>50</v>
      </c>
      <c r="Z42" t="s">
        <v>85</v>
      </c>
      <c r="AA42" t="s">
        <v>81</v>
      </c>
      <c r="AB42">
        <v>279511</v>
      </c>
      <c r="AC42" t="s">
        <v>274</v>
      </c>
      <c r="AD42" t="s">
        <v>275</v>
      </c>
      <c r="AE42">
        <v>142</v>
      </c>
      <c r="AF42">
        <v>41865</v>
      </c>
      <c r="AG42">
        <v>13099</v>
      </c>
      <c r="AH42" s="4">
        <v>159752177411294</v>
      </c>
      <c r="AI42">
        <v>59</v>
      </c>
    </row>
    <row r="43" spans="1:35" x14ac:dyDescent="0.25">
      <c r="A43" t="s">
        <v>140</v>
      </c>
      <c r="B43">
        <v>1060</v>
      </c>
      <c r="C43">
        <v>3475627</v>
      </c>
      <c r="D43" t="s">
        <v>78</v>
      </c>
      <c r="E43" t="s">
        <v>79</v>
      </c>
      <c r="F43" t="s">
        <v>80</v>
      </c>
      <c r="G43" t="s">
        <v>81</v>
      </c>
      <c r="H43" t="s">
        <v>81</v>
      </c>
      <c r="I43" t="s">
        <v>82</v>
      </c>
      <c r="J43" t="s">
        <v>81</v>
      </c>
      <c r="K43">
        <v>-100</v>
      </c>
      <c r="L43">
        <v>-1</v>
      </c>
      <c r="M43">
        <v>0</v>
      </c>
      <c r="N43" t="s">
        <v>83</v>
      </c>
      <c r="O43">
        <v>0</v>
      </c>
      <c r="P43">
        <v>0</v>
      </c>
      <c r="Q43">
        <v>31</v>
      </c>
      <c r="R43">
        <v>934</v>
      </c>
      <c r="S43">
        <v>1</v>
      </c>
      <c r="T43">
        <v>1</v>
      </c>
      <c r="U43">
        <v>1</v>
      </c>
      <c r="V43" t="s">
        <v>82</v>
      </c>
      <c r="W43">
        <v>1</v>
      </c>
      <c r="X43" t="s">
        <v>84</v>
      </c>
      <c r="Y43">
        <v>50</v>
      </c>
      <c r="Z43" t="s">
        <v>85</v>
      </c>
      <c r="AA43" t="s">
        <v>81</v>
      </c>
      <c r="AB43">
        <v>279511</v>
      </c>
      <c r="AC43" t="s">
        <v>104</v>
      </c>
      <c r="AD43" t="s">
        <v>105</v>
      </c>
      <c r="AE43">
        <v>831</v>
      </c>
      <c r="AF43">
        <v>46409</v>
      </c>
      <c r="AG43">
        <v>13542</v>
      </c>
      <c r="AH43" s="4">
        <v>159536114942529</v>
      </c>
      <c r="AI43">
        <v>10</v>
      </c>
    </row>
    <row r="44" spans="1:35" x14ac:dyDescent="0.25">
      <c r="A44" t="s">
        <v>261</v>
      </c>
      <c r="B44">
        <v>1060</v>
      </c>
      <c r="C44">
        <v>3475627</v>
      </c>
      <c r="D44" t="s">
        <v>78</v>
      </c>
      <c r="E44" t="s">
        <v>79</v>
      </c>
      <c r="F44" t="s">
        <v>80</v>
      </c>
      <c r="G44" t="s">
        <v>81</v>
      </c>
      <c r="H44" t="s">
        <v>81</v>
      </c>
      <c r="I44" t="s">
        <v>82</v>
      </c>
      <c r="J44" t="s">
        <v>81</v>
      </c>
      <c r="K44">
        <v>-100</v>
      </c>
      <c r="L44">
        <v>-1</v>
      </c>
      <c r="M44">
        <v>0</v>
      </c>
      <c r="N44" t="s">
        <v>83</v>
      </c>
      <c r="O44">
        <v>0</v>
      </c>
      <c r="P44">
        <v>0</v>
      </c>
      <c r="Q44">
        <v>31</v>
      </c>
      <c r="R44">
        <v>346</v>
      </c>
      <c r="S44">
        <v>1</v>
      </c>
      <c r="T44">
        <v>1</v>
      </c>
      <c r="U44">
        <v>1</v>
      </c>
      <c r="V44" t="s">
        <v>82</v>
      </c>
      <c r="W44">
        <v>1</v>
      </c>
      <c r="X44" t="s">
        <v>84</v>
      </c>
      <c r="Y44">
        <v>50</v>
      </c>
      <c r="Z44" t="s">
        <v>85</v>
      </c>
      <c r="AA44" t="s">
        <v>81</v>
      </c>
      <c r="AB44">
        <v>279511</v>
      </c>
      <c r="AC44" t="s">
        <v>262</v>
      </c>
      <c r="AD44" t="s">
        <v>263</v>
      </c>
      <c r="AE44">
        <v>243</v>
      </c>
      <c r="AF44">
        <v>26250</v>
      </c>
      <c r="AG44">
        <v>11703</v>
      </c>
      <c r="AH44" s="4">
        <v>159455371814093</v>
      </c>
      <c r="AI44">
        <v>55</v>
      </c>
    </row>
    <row r="45" spans="1:35" x14ac:dyDescent="0.25">
      <c r="A45" t="s">
        <v>195</v>
      </c>
      <c r="B45">
        <v>1060</v>
      </c>
      <c r="C45">
        <v>3475627</v>
      </c>
      <c r="D45" t="s">
        <v>78</v>
      </c>
      <c r="E45" t="s">
        <v>79</v>
      </c>
      <c r="F45" t="s">
        <v>80</v>
      </c>
      <c r="G45" t="s">
        <v>81</v>
      </c>
      <c r="H45" t="s">
        <v>81</v>
      </c>
      <c r="I45" t="s">
        <v>82</v>
      </c>
      <c r="J45" t="s">
        <v>81</v>
      </c>
      <c r="K45">
        <v>-100</v>
      </c>
      <c r="L45">
        <v>-1</v>
      </c>
      <c r="M45">
        <v>0</v>
      </c>
      <c r="N45" t="s">
        <v>83</v>
      </c>
      <c r="O45">
        <v>0</v>
      </c>
      <c r="P45">
        <v>0</v>
      </c>
      <c r="Q45">
        <v>31</v>
      </c>
      <c r="R45">
        <v>2488</v>
      </c>
      <c r="S45">
        <v>1</v>
      </c>
      <c r="T45">
        <v>1</v>
      </c>
      <c r="U45">
        <v>1</v>
      </c>
      <c r="V45" t="s">
        <v>82</v>
      </c>
      <c r="W45">
        <v>1</v>
      </c>
      <c r="X45" t="s">
        <v>84</v>
      </c>
      <c r="Y45">
        <v>50</v>
      </c>
      <c r="Z45" t="s">
        <v>85</v>
      </c>
      <c r="AA45" t="s">
        <v>81</v>
      </c>
      <c r="AB45">
        <v>279511</v>
      </c>
      <c r="AC45" t="s">
        <v>196</v>
      </c>
      <c r="AD45" t="s">
        <v>197</v>
      </c>
      <c r="AE45">
        <v>287</v>
      </c>
      <c r="AF45">
        <v>23985</v>
      </c>
      <c r="AG45">
        <v>12448</v>
      </c>
      <c r="AH45" s="4">
        <v>159418762618691</v>
      </c>
      <c r="AI45">
        <v>33</v>
      </c>
    </row>
    <row r="46" spans="1:35" x14ac:dyDescent="0.25">
      <c r="A46" t="s">
        <v>147</v>
      </c>
      <c r="B46">
        <v>1060</v>
      </c>
      <c r="C46">
        <v>3475627</v>
      </c>
      <c r="D46" t="s">
        <v>78</v>
      </c>
      <c r="E46" t="s">
        <v>79</v>
      </c>
      <c r="F46" t="s">
        <v>80</v>
      </c>
      <c r="G46" t="s">
        <v>81</v>
      </c>
      <c r="H46" t="s">
        <v>81</v>
      </c>
      <c r="I46" t="s">
        <v>82</v>
      </c>
      <c r="J46" t="s">
        <v>81</v>
      </c>
      <c r="K46">
        <v>-100</v>
      </c>
      <c r="L46">
        <v>-1</v>
      </c>
      <c r="M46">
        <v>0</v>
      </c>
      <c r="N46" t="s">
        <v>83</v>
      </c>
      <c r="O46">
        <v>0</v>
      </c>
      <c r="P46">
        <v>0</v>
      </c>
      <c r="Q46">
        <v>31</v>
      </c>
      <c r="R46">
        <v>2420</v>
      </c>
      <c r="S46">
        <v>1</v>
      </c>
      <c r="T46">
        <v>1</v>
      </c>
      <c r="U46">
        <v>1</v>
      </c>
      <c r="V46" t="s">
        <v>82</v>
      </c>
      <c r="W46">
        <v>1</v>
      </c>
      <c r="X46" t="s">
        <v>84</v>
      </c>
      <c r="Y46">
        <v>50</v>
      </c>
      <c r="Z46" t="s">
        <v>85</v>
      </c>
      <c r="AA46" t="s">
        <v>81</v>
      </c>
      <c r="AB46">
        <v>279511</v>
      </c>
      <c r="AC46" t="s">
        <v>148</v>
      </c>
      <c r="AD46" t="s">
        <v>149</v>
      </c>
      <c r="AE46">
        <v>8</v>
      </c>
      <c r="AF46">
        <v>42442</v>
      </c>
      <c r="AG46">
        <v>12535</v>
      </c>
      <c r="AH46" s="4">
        <v>159023715642179</v>
      </c>
      <c r="AI46">
        <v>17</v>
      </c>
    </row>
    <row r="47" spans="1:35" x14ac:dyDescent="0.25">
      <c r="A47" t="s">
        <v>131</v>
      </c>
      <c r="B47">
        <v>1060</v>
      </c>
      <c r="C47">
        <v>3475627</v>
      </c>
      <c r="D47" t="s">
        <v>78</v>
      </c>
      <c r="E47" t="s">
        <v>79</v>
      </c>
      <c r="F47" t="s">
        <v>80</v>
      </c>
      <c r="G47" t="s">
        <v>81</v>
      </c>
      <c r="H47" t="s">
        <v>81</v>
      </c>
      <c r="I47" t="s">
        <v>82</v>
      </c>
      <c r="J47" t="s">
        <v>81</v>
      </c>
      <c r="K47">
        <v>-100</v>
      </c>
      <c r="L47">
        <v>-1</v>
      </c>
      <c r="M47">
        <v>0</v>
      </c>
      <c r="N47" t="s">
        <v>83</v>
      </c>
      <c r="O47">
        <v>0</v>
      </c>
      <c r="P47">
        <v>0</v>
      </c>
      <c r="Q47">
        <v>31</v>
      </c>
      <c r="R47">
        <v>194</v>
      </c>
      <c r="S47">
        <v>1</v>
      </c>
      <c r="T47">
        <v>1</v>
      </c>
      <c r="U47">
        <v>1</v>
      </c>
      <c r="V47" t="s">
        <v>82</v>
      </c>
      <c r="W47">
        <v>1</v>
      </c>
      <c r="X47" t="s">
        <v>84</v>
      </c>
      <c r="Y47">
        <v>50</v>
      </c>
      <c r="Z47" t="s">
        <v>85</v>
      </c>
      <c r="AA47" t="s">
        <v>81</v>
      </c>
      <c r="AB47">
        <v>279511</v>
      </c>
      <c r="AC47" t="s">
        <v>86</v>
      </c>
      <c r="AD47" t="s">
        <v>87</v>
      </c>
      <c r="AE47">
        <v>759</v>
      </c>
      <c r="AF47">
        <v>20645</v>
      </c>
      <c r="AG47">
        <v>11639</v>
      </c>
      <c r="AH47" s="4">
        <v>159018454272864</v>
      </c>
      <c r="AI47">
        <v>1</v>
      </c>
    </row>
    <row r="48" spans="1:35" x14ac:dyDescent="0.25">
      <c r="A48" t="s">
        <v>210</v>
      </c>
      <c r="B48">
        <v>1060</v>
      </c>
      <c r="C48">
        <v>3475627</v>
      </c>
      <c r="D48" t="s">
        <v>78</v>
      </c>
      <c r="E48" t="s">
        <v>79</v>
      </c>
      <c r="F48" t="s">
        <v>80</v>
      </c>
      <c r="G48" t="s">
        <v>81</v>
      </c>
      <c r="H48" t="s">
        <v>81</v>
      </c>
      <c r="I48" t="s">
        <v>82</v>
      </c>
      <c r="J48" t="s">
        <v>81</v>
      </c>
      <c r="K48">
        <v>-100</v>
      </c>
      <c r="L48">
        <v>-1</v>
      </c>
      <c r="M48">
        <v>0</v>
      </c>
      <c r="N48" t="s">
        <v>83</v>
      </c>
      <c r="O48">
        <v>0</v>
      </c>
      <c r="P48">
        <v>0</v>
      </c>
      <c r="Q48">
        <v>31</v>
      </c>
      <c r="R48">
        <v>1326</v>
      </c>
      <c r="S48">
        <v>1</v>
      </c>
      <c r="T48">
        <v>1</v>
      </c>
      <c r="U48">
        <v>1</v>
      </c>
      <c r="V48" t="s">
        <v>82</v>
      </c>
      <c r="W48">
        <v>1</v>
      </c>
      <c r="X48" t="s">
        <v>84</v>
      </c>
      <c r="Y48">
        <v>50</v>
      </c>
      <c r="Z48" t="s">
        <v>85</v>
      </c>
      <c r="AA48" t="s">
        <v>81</v>
      </c>
      <c r="AB48">
        <v>279511</v>
      </c>
      <c r="AC48" t="s">
        <v>211</v>
      </c>
      <c r="AD48" t="s">
        <v>212</v>
      </c>
      <c r="AE48">
        <v>177</v>
      </c>
      <c r="AF48">
        <v>36694</v>
      </c>
      <c r="AG48">
        <v>12254</v>
      </c>
      <c r="AH48" s="4">
        <v>159008326836582</v>
      </c>
      <c r="AI48">
        <v>38</v>
      </c>
    </row>
    <row r="49" spans="1:35" x14ac:dyDescent="0.25">
      <c r="A49" t="s">
        <v>231</v>
      </c>
      <c r="B49">
        <v>1060</v>
      </c>
      <c r="C49">
        <v>3475627</v>
      </c>
      <c r="D49" t="s">
        <v>78</v>
      </c>
      <c r="E49" t="s">
        <v>79</v>
      </c>
      <c r="F49" t="s">
        <v>80</v>
      </c>
      <c r="G49" t="s">
        <v>81</v>
      </c>
      <c r="H49" t="s">
        <v>81</v>
      </c>
      <c r="I49" t="s">
        <v>82</v>
      </c>
      <c r="J49" t="s">
        <v>81</v>
      </c>
      <c r="K49">
        <v>-100</v>
      </c>
      <c r="L49">
        <v>-1</v>
      </c>
      <c r="M49">
        <v>0</v>
      </c>
      <c r="N49" t="s">
        <v>83</v>
      </c>
      <c r="O49">
        <v>0</v>
      </c>
      <c r="P49">
        <v>0</v>
      </c>
      <c r="Q49">
        <v>31</v>
      </c>
      <c r="R49">
        <v>339</v>
      </c>
      <c r="S49">
        <v>1</v>
      </c>
      <c r="T49">
        <v>1</v>
      </c>
      <c r="U49">
        <v>1</v>
      </c>
      <c r="V49" t="s">
        <v>82</v>
      </c>
      <c r="W49">
        <v>1</v>
      </c>
      <c r="X49" t="s">
        <v>84</v>
      </c>
      <c r="Y49">
        <v>50</v>
      </c>
      <c r="Z49" t="s">
        <v>85</v>
      </c>
      <c r="AA49" t="s">
        <v>81</v>
      </c>
      <c r="AB49">
        <v>279511</v>
      </c>
      <c r="AC49" t="s">
        <v>232</v>
      </c>
      <c r="AD49" t="s">
        <v>233</v>
      </c>
      <c r="AE49">
        <v>247</v>
      </c>
      <c r="AF49">
        <v>32802</v>
      </c>
      <c r="AG49">
        <v>13807</v>
      </c>
      <c r="AH49" s="4">
        <v>158848411294353</v>
      </c>
      <c r="AI49">
        <v>45</v>
      </c>
    </row>
    <row r="50" spans="1:35" x14ac:dyDescent="0.25">
      <c r="A50" t="s">
        <v>288</v>
      </c>
      <c r="B50">
        <v>1060</v>
      </c>
      <c r="C50">
        <v>3475627</v>
      </c>
      <c r="D50" t="s">
        <v>78</v>
      </c>
      <c r="E50" t="s">
        <v>79</v>
      </c>
      <c r="F50" t="s">
        <v>80</v>
      </c>
      <c r="G50" t="s">
        <v>81</v>
      </c>
      <c r="H50" t="s">
        <v>81</v>
      </c>
      <c r="I50" t="s">
        <v>82</v>
      </c>
      <c r="J50" t="s">
        <v>81</v>
      </c>
      <c r="K50">
        <v>-100</v>
      </c>
      <c r="L50">
        <v>-1</v>
      </c>
      <c r="M50">
        <v>0</v>
      </c>
      <c r="N50" t="s">
        <v>83</v>
      </c>
      <c r="O50">
        <v>0</v>
      </c>
      <c r="P50">
        <v>0</v>
      </c>
      <c r="Q50">
        <v>31</v>
      </c>
      <c r="R50">
        <v>278</v>
      </c>
      <c r="S50">
        <v>1</v>
      </c>
      <c r="T50">
        <v>1</v>
      </c>
      <c r="U50">
        <v>1</v>
      </c>
      <c r="V50" t="s">
        <v>82</v>
      </c>
      <c r="W50">
        <v>1</v>
      </c>
      <c r="X50" t="s">
        <v>84</v>
      </c>
      <c r="Y50">
        <v>50</v>
      </c>
      <c r="Z50" t="s">
        <v>85</v>
      </c>
      <c r="AA50" t="s">
        <v>81</v>
      </c>
      <c r="AB50">
        <v>279511</v>
      </c>
      <c r="AC50" t="s">
        <v>289</v>
      </c>
      <c r="AD50" t="s">
        <v>290</v>
      </c>
      <c r="AE50">
        <v>195</v>
      </c>
      <c r="AF50">
        <v>38968</v>
      </c>
      <c r="AG50">
        <v>11196</v>
      </c>
      <c r="AH50" s="4">
        <v>158506740629685</v>
      </c>
      <c r="AI50">
        <v>64</v>
      </c>
    </row>
    <row r="51" spans="1:35" x14ac:dyDescent="0.25">
      <c r="A51" t="s">
        <v>222</v>
      </c>
      <c r="B51">
        <v>1060</v>
      </c>
      <c r="C51">
        <v>3475627</v>
      </c>
      <c r="D51" t="s">
        <v>78</v>
      </c>
      <c r="E51" t="s">
        <v>79</v>
      </c>
      <c r="F51" t="s">
        <v>80</v>
      </c>
      <c r="G51" t="s">
        <v>81</v>
      </c>
      <c r="H51" t="s">
        <v>81</v>
      </c>
      <c r="I51" t="s">
        <v>82</v>
      </c>
      <c r="J51" t="s">
        <v>81</v>
      </c>
      <c r="K51">
        <v>-100</v>
      </c>
      <c r="L51">
        <v>-1</v>
      </c>
      <c r="M51">
        <v>0</v>
      </c>
      <c r="N51" t="s">
        <v>83</v>
      </c>
      <c r="O51">
        <v>0</v>
      </c>
      <c r="P51">
        <v>0</v>
      </c>
      <c r="Q51">
        <v>31</v>
      </c>
      <c r="R51">
        <v>448</v>
      </c>
      <c r="S51">
        <v>1</v>
      </c>
      <c r="T51">
        <v>1</v>
      </c>
      <c r="U51">
        <v>1</v>
      </c>
      <c r="V51" t="s">
        <v>82</v>
      </c>
      <c r="W51">
        <v>1</v>
      </c>
      <c r="X51" t="s">
        <v>84</v>
      </c>
      <c r="Y51">
        <v>50</v>
      </c>
      <c r="Z51" t="s">
        <v>85</v>
      </c>
      <c r="AA51" t="s">
        <v>81</v>
      </c>
      <c r="AB51">
        <v>279511</v>
      </c>
      <c r="AC51" t="s">
        <v>223</v>
      </c>
      <c r="AD51" t="s">
        <v>224</v>
      </c>
      <c r="AE51">
        <v>344</v>
      </c>
      <c r="AF51">
        <v>22804</v>
      </c>
      <c r="AG51">
        <v>12135</v>
      </c>
      <c r="AH51" s="4">
        <v>158158528235882</v>
      </c>
      <c r="AI51">
        <v>42</v>
      </c>
    </row>
    <row r="52" spans="1:35" x14ac:dyDescent="0.25">
      <c r="A52" t="s">
        <v>141</v>
      </c>
      <c r="B52">
        <v>1060</v>
      </c>
      <c r="C52">
        <v>3475627</v>
      </c>
      <c r="D52" t="s">
        <v>78</v>
      </c>
      <c r="E52" t="s">
        <v>79</v>
      </c>
      <c r="F52" t="s">
        <v>80</v>
      </c>
      <c r="G52" t="s">
        <v>81</v>
      </c>
      <c r="H52" t="s">
        <v>81</v>
      </c>
      <c r="I52" t="s">
        <v>82</v>
      </c>
      <c r="J52" t="s">
        <v>81</v>
      </c>
      <c r="K52">
        <v>-100</v>
      </c>
      <c r="L52">
        <v>-1</v>
      </c>
      <c r="M52">
        <v>0</v>
      </c>
      <c r="N52" t="s">
        <v>83</v>
      </c>
      <c r="O52">
        <v>0</v>
      </c>
      <c r="P52">
        <v>0</v>
      </c>
      <c r="Q52">
        <v>31</v>
      </c>
      <c r="R52">
        <v>259</v>
      </c>
      <c r="S52">
        <v>1</v>
      </c>
      <c r="T52">
        <v>1</v>
      </c>
      <c r="U52">
        <v>1</v>
      </c>
      <c r="V52" t="s">
        <v>82</v>
      </c>
      <c r="W52">
        <v>1</v>
      </c>
      <c r="X52" t="s">
        <v>84</v>
      </c>
      <c r="Y52">
        <v>50</v>
      </c>
      <c r="Z52" t="s">
        <v>85</v>
      </c>
      <c r="AA52" t="s">
        <v>81</v>
      </c>
      <c r="AB52">
        <v>279511</v>
      </c>
      <c r="AC52" t="s">
        <v>106</v>
      </c>
      <c r="AD52" t="s">
        <v>107</v>
      </c>
      <c r="AE52">
        <v>268</v>
      </c>
      <c r="AF52">
        <v>29593</v>
      </c>
      <c r="AG52">
        <v>11459</v>
      </c>
      <c r="AH52" s="4">
        <v>157904121439280</v>
      </c>
      <c r="AI52">
        <v>11</v>
      </c>
    </row>
    <row r="53" spans="1:35" x14ac:dyDescent="0.25">
      <c r="A53" t="s">
        <v>240</v>
      </c>
      <c r="B53">
        <v>1060</v>
      </c>
      <c r="C53">
        <v>3475627</v>
      </c>
      <c r="D53" t="s">
        <v>78</v>
      </c>
      <c r="E53" t="s">
        <v>79</v>
      </c>
      <c r="F53" t="s">
        <v>80</v>
      </c>
      <c r="G53" t="s">
        <v>81</v>
      </c>
      <c r="H53" t="s">
        <v>81</v>
      </c>
      <c r="I53" t="s">
        <v>82</v>
      </c>
      <c r="J53" t="s">
        <v>81</v>
      </c>
      <c r="K53">
        <v>-100</v>
      </c>
      <c r="L53">
        <v>-1</v>
      </c>
      <c r="M53">
        <v>0</v>
      </c>
      <c r="N53" t="s">
        <v>83</v>
      </c>
      <c r="O53">
        <v>0</v>
      </c>
      <c r="P53">
        <v>0</v>
      </c>
      <c r="Q53">
        <v>31</v>
      </c>
      <c r="R53">
        <v>314</v>
      </c>
      <c r="S53">
        <v>1</v>
      </c>
      <c r="T53">
        <v>1</v>
      </c>
      <c r="U53">
        <v>1</v>
      </c>
      <c r="V53" t="s">
        <v>82</v>
      </c>
      <c r="W53">
        <v>1</v>
      </c>
      <c r="X53" t="s">
        <v>84</v>
      </c>
      <c r="Y53">
        <v>50</v>
      </c>
      <c r="Z53" t="s">
        <v>85</v>
      </c>
      <c r="AA53" t="s">
        <v>81</v>
      </c>
      <c r="AB53">
        <v>279511</v>
      </c>
      <c r="AC53" t="s">
        <v>241</v>
      </c>
      <c r="AD53" t="s">
        <v>242</v>
      </c>
      <c r="AE53">
        <v>326</v>
      </c>
      <c r="AF53">
        <v>30635</v>
      </c>
      <c r="AG53">
        <v>12615</v>
      </c>
      <c r="AH53" s="4">
        <v>157896999000500</v>
      </c>
      <c r="AI53">
        <v>48</v>
      </c>
    </row>
    <row r="54" spans="1:35" x14ac:dyDescent="0.25">
      <c r="A54" t="s">
        <v>219</v>
      </c>
      <c r="B54">
        <v>1060</v>
      </c>
      <c r="C54">
        <v>3475627</v>
      </c>
      <c r="D54" t="s">
        <v>78</v>
      </c>
      <c r="E54" t="s">
        <v>79</v>
      </c>
      <c r="F54" t="s">
        <v>80</v>
      </c>
      <c r="G54" t="s">
        <v>81</v>
      </c>
      <c r="H54" t="s">
        <v>81</v>
      </c>
      <c r="I54" t="s">
        <v>82</v>
      </c>
      <c r="J54" t="s">
        <v>81</v>
      </c>
      <c r="K54">
        <v>-100</v>
      </c>
      <c r="L54">
        <v>-1</v>
      </c>
      <c r="M54">
        <v>0</v>
      </c>
      <c r="N54" t="s">
        <v>83</v>
      </c>
      <c r="O54">
        <v>0</v>
      </c>
      <c r="P54">
        <v>0</v>
      </c>
      <c r="Q54">
        <v>31</v>
      </c>
      <c r="R54">
        <v>410</v>
      </c>
      <c r="S54">
        <v>1</v>
      </c>
      <c r="T54">
        <v>1</v>
      </c>
      <c r="U54">
        <v>1</v>
      </c>
      <c r="V54" t="s">
        <v>82</v>
      </c>
      <c r="W54">
        <v>1</v>
      </c>
      <c r="X54" t="s">
        <v>84</v>
      </c>
      <c r="Y54">
        <v>50</v>
      </c>
      <c r="Z54" t="s">
        <v>85</v>
      </c>
      <c r="AA54" t="s">
        <v>81</v>
      </c>
      <c r="AB54">
        <v>279511</v>
      </c>
      <c r="AC54" t="s">
        <v>220</v>
      </c>
      <c r="AD54" t="s">
        <v>221</v>
      </c>
      <c r="AE54">
        <v>351</v>
      </c>
      <c r="AF54">
        <v>49923</v>
      </c>
      <c r="AG54">
        <v>10735</v>
      </c>
      <c r="AH54" s="4">
        <v>157808003498251</v>
      </c>
      <c r="AI54">
        <v>41</v>
      </c>
    </row>
    <row r="55" spans="1:35" x14ac:dyDescent="0.25">
      <c r="A55" t="s">
        <v>255</v>
      </c>
      <c r="B55">
        <v>1060</v>
      </c>
      <c r="C55">
        <v>3475627</v>
      </c>
      <c r="D55" t="s">
        <v>78</v>
      </c>
      <c r="E55" t="s">
        <v>79</v>
      </c>
      <c r="F55" t="s">
        <v>80</v>
      </c>
      <c r="G55" t="s">
        <v>81</v>
      </c>
      <c r="H55" t="s">
        <v>81</v>
      </c>
      <c r="I55" t="s">
        <v>82</v>
      </c>
      <c r="J55" t="s">
        <v>81</v>
      </c>
      <c r="K55">
        <v>-100</v>
      </c>
      <c r="L55">
        <v>-1</v>
      </c>
      <c r="M55">
        <v>0</v>
      </c>
      <c r="N55" t="s">
        <v>83</v>
      </c>
      <c r="O55">
        <v>0</v>
      </c>
      <c r="P55">
        <v>0</v>
      </c>
      <c r="Q55">
        <v>31</v>
      </c>
      <c r="R55">
        <v>3336</v>
      </c>
      <c r="S55">
        <v>1</v>
      </c>
      <c r="T55">
        <v>1</v>
      </c>
      <c r="U55">
        <v>1</v>
      </c>
      <c r="V55" t="s">
        <v>82</v>
      </c>
      <c r="W55">
        <v>1</v>
      </c>
      <c r="X55" t="s">
        <v>84</v>
      </c>
      <c r="Y55">
        <v>50</v>
      </c>
      <c r="Z55" t="s">
        <v>85</v>
      </c>
      <c r="AA55" t="s">
        <v>81</v>
      </c>
      <c r="AB55">
        <v>279511</v>
      </c>
      <c r="AC55" t="s">
        <v>256</v>
      </c>
      <c r="AD55" t="s">
        <v>257</v>
      </c>
      <c r="AE55">
        <v>911</v>
      </c>
      <c r="AF55">
        <v>21261</v>
      </c>
      <c r="AG55">
        <v>11619</v>
      </c>
      <c r="AH55" s="4">
        <v>157436755122439</v>
      </c>
      <c r="AI55">
        <v>53</v>
      </c>
    </row>
    <row r="56" spans="1:35" x14ac:dyDescent="0.25">
      <c r="A56" t="s">
        <v>133</v>
      </c>
      <c r="B56">
        <v>1060</v>
      </c>
      <c r="C56">
        <v>3475627</v>
      </c>
      <c r="D56" t="s">
        <v>78</v>
      </c>
      <c r="E56" t="s">
        <v>79</v>
      </c>
      <c r="F56" t="s">
        <v>80</v>
      </c>
      <c r="G56" t="s">
        <v>81</v>
      </c>
      <c r="H56" t="s">
        <v>81</v>
      </c>
      <c r="I56" t="s">
        <v>82</v>
      </c>
      <c r="J56" t="s">
        <v>81</v>
      </c>
      <c r="K56">
        <v>-100</v>
      </c>
      <c r="L56">
        <v>-1</v>
      </c>
      <c r="M56">
        <v>0</v>
      </c>
      <c r="N56" t="s">
        <v>83</v>
      </c>
      <c r="O56">
        <v>0</v>
      </c>
      <c r="P56">
        <v>0</v>
      </c>
      <c r="Q56">
        <v>31</v>
      </c>
      <c r="R56">
        <v>226</v>
      </c>
      <c r="S56">
        <v>1</v>
      </c>
      <c r="T56">
        <v>1</v>
      </c>
      <c r="U56">
        <v>1</v>
      </c>
      <c r="V56" t="s">
        <v>82</v>
      </c>
      <c r="W56">
        <v>1</v>
      </c>
      <c r="X56" t="s">
        <v>84</v>
      </c>
      <c r="Y56">
        <v>50</v>
      </c>
      <c r="Z56" t="s">
        <v>85</v>
      </c>
      <c r="AA56" t="s">
        <v>81</v>
      </c>
      <c r="AB56">
        <v>279511</v>
      </c>
      <c r="AC56" t="s">
        <v>90</v>
      </c>
      <c r="AD56" t="s">
        <v>91</v>
      </c>
      <c r="AE56">
        <v>621</v>
      </c>
      <c r="AF56">
        <v>15235</v>
      </c>
      <c r="AG56">
        <v>13315</v>
      </c>
      <c r="AH56" s="4">
        <v>157194340329835</v>
      </c>
      <c r="AI56">
        <v>3</v>
      </c>
    </row>
    <row r="57" spans="1:35" x14ac:dyDescent="0.25">
      <c r="A57" t="s">
        <v>258</v>
      </c>
      <c r="B57">
        <v>1060</v>
      </c>
      <c r="C57">
        <v>3475627</v>
      </c>
      <c r="D57" t="s">
        <v>78</v>
      </c>
      <c r="E57" t="s">
        <v>79</v>
      </c>
      <c r="F57" t="s">
        <v>80</v>
      </c>
      <c r="G57" t="s">
        <v>81</v>
      </c>
      <c r="H57" t="s">
        <v>81</v>
      </c>
      <c r="I57" t="s">
        <v>82</v>
      </c>
      <c r="J57" t="s">
        <v>81</v>
      </c>
      <c r="K57">
        <v>-100</v>
      </c>
      <c r="L57">
        <v>-1</v>
      </c>
      <c r="M57">
        <v>0</v>
      </c>
      <c r="N57" t="s">
        <v>83</v>
      </c>
      <c r="O57">
        <v>0</v>
      </c>
      <c r="P57">
        <v>0</v>
      </c>
      <c r="Q57">
        <v>31</v>
      </c>
      <c r="R57">
        <v>845</v>
      </c>
      <c r="S57">
        <v>1</v>
      </c>
      <c r="T57">
        <v>1</v>
      </c>
      <c r="U57">
        <v>1</v>
      </c>
      <c r="V57" t="s">
        <v>82</v>
      </c>
      <c r="W57">
        <v>1</v>
      </c>
      <c r="X57" t="s">
        <v>84</v>
      </c>
      <c r="Y57">
        <v>50</v>
      </c>
      <c r="Z57" t="s">
        <v>85</v>
      </c>
      <c r="AA57" t="s">
        <v>81</v>
      </c>
      <c r="AB57">
        <v>279511</v>
      </c>
      <c r="AC57" t="s">
        <v>259</v>
      </c>
      <c r="AD57" t="s">
        <v>260</v>
      </c>
      <c r="AE57">
        <v>857</v>
      </c>
      <c r="AF57">
        <v>39418</v>
      </c>
      <c r="AG57">
        <v>11741</v>
      </c>
      <c r="AH57" s="4">
        <v>156901655672164</v>
      </c>
      <c r="AI57">
        <v>54</v>
      </c>
    </row>
    <row r="58" spans="1:35" x14ac:dyDescent="0.25">
      <c r="A58" t="s">
        <v>174</v>
      </c>
      <c r="B58">
        <v>1060</v>
      </c>
      <c r="C58">
        <v>3475627</v>
      </c>
      <c r="D58" t="s">
        <v>78</v>
      </c>
      <c r="E58" t="s">
        <v>79</v>
      </c>
      <c r="F58" t="s">
        <v>80</v>
      </c>
      <c r="G58" t="s">
        <v>81</v>
      </c>
      <c r="H58" t="s">
        <v>81</v>
      </c>
      <c r="I58" t="s">
        <v>82</v>
      </c>
      <c r="J58" t="s">
        <v>81</v>
      </c>
      <c r="K58">
        <v>-100</v>
      </c>
      <c r="L58">
        <v>-1</v>
      </c>
      <c r="M58">
        <v>0</v>
      </c>
      <c r="N58" t="s">
        <v>83</v>
      </c>
      <c r="O58">
        <v>0</v>
      </c>
      <c r="P58">
        <v>0</v>
      </c>
      <c r="Q58">
        <v>31</v>
      </c>
      <c r="R58">
        <v>416</v>
      </c>
      <c r="S58">
        <v>1</v>
      </c>
      <c r="T58">
        <v>1</v>
      </c>
      <c r="U58">
        <v>1</v>
      </c>
      <c r="V58" t="s">
        <v>82</v>
      </c>
      <c r="W58">
        <v>1</v>
      </c>
      <c r="X58" t="s">
        <v>84</v>
      </c>
      <c r="Y58">
        <v>50</v>
      </c>
      <c r="Z58" t="s">
        <v>85</v>
      </c>
      <c r="AA58" t="s">
        <v>81</v>
      </c>
      <c r="AB58">
        <v>279511</v>
      </c>
      <c r="AC58" t="s">
        <v>175</v>
      </c>
      <c r="AD58" t="s">
        <v>176</v>
      </c>
      <c r="AE58">
        <v>372</v>
      </c>
      <c r="AF58">
        <v>49990</v>
      </c>
      <c r="AG58">
        <v>12862</v>
      </c>
      <c r="AH58" s="4">
        <v>156824970514743</v>
      </c>
      <c r="AI58">
        <v>26</v>
      </c>
    </row>
    <row r="59" spans="1:35" x14ac:dyDescent="0.25">
      <c r="A59" t="s">
        <v>134</v>
      </c>
      <c r="B59">
        <v>1060</v>
      </c>
      <c r="C59">
        <v>3475627</v>
      </c>
      <c r="D59" t="s">
        <v>78</v>
      </c>
      <c r="E59" t="s">
        <v>79</v>
      </c>
      <c r="F59" t="s">
        <v>80</v>
      </c>
      <c r="G59" t="s">
        <v>81</v>
      </c>
      <c r="H59" t="s">
        <v>81</v>
      </c>
      <c r="I59" t="s">
        <v>82</v>
      </c>
      <c r="J59" t="s">
        <v>81</v>
      </c>
      <c r="K59">
        <v>-100</v>
      </c>
      <c r="L59">
        <v>-1</v>
      </c>
      <c r="M59">
        <v>0</v>
      </c>
      <c r="N59" t="s">
        <v>83</v>
      </c>
      <c r="O59">
        <v>0</v>
      </c>
      <c r="P59">
        <v>0</v>
      </c>
      <c r="Q59">
        <v>31</v>
      </c>
      <c r="R59">
        <v>63</v>
      </c>
      <c r="S59">
        <v>1</v>
      </c>
      <c r="T59">
        <v>1</v>
      </c>
      <c r="U59">
        <v>1</v>
      </c>
      <c r="V59" t="s">
        <v>82</v>
      </c>
      <c r="W59">
        <v>1</v>
      </c>
      <c r="X59" t="s">
        <v>84</v>
      </c>
      <c r="Y59">
        <v>50</v>
      </c>
      <c r="Z59" t="s">
        <v>85</v>
      </c>
      <c r="AA59" t="s">
        <v>81</v>
      </c>
      <c r="AB59">
        <v>279511</v>
      </c>
      <c r="AC59" t="s">
        <v>92</v>
      </c>
      <c r="AD59" t="s">
        <v>93</v>
      </c>
      <c r="AE59">
        <v>116</v>
      </c>
      <c r="AF59">
        <v>34014</v>
      </c>
      <c r="AG59">
        <v>11261</v>
      </c>
      <c r="AH59" s="4">
        <v>156516008495752</v>
      </c>
      <c r="AI59">
        <v>4</v>
      </c>
    </row>
    <row r="60" spans="1:35" x14ac:dyDescent="0.25">
      <c r="A60" t="s">
        <v>143</v>
      </c>
      <c r="B60">
        <v>1060</v>
      </c>
      <c r="C60">
        <v>3475627</v>
      </c>
      <c r="D60" t="s">
        <v>78</v>
      </c>
      <c r="E60" t="s">
        <v>79</v>
      </c>
      <c r="F60" t="s">
        <v>80</v>
      </c>
      <c r="G60" t="s">
        <v>81</v>
      </c>
      <c r="H60" t="s">
        <v>81</v>
      </c>
      <c r="I60" t="s">
        <v>82</v>
      </c>
      <c r="J60" t="s">
        <v>81</v>
      </c>
      <c r="K60">
        <v>-100</v>
      </c>
      <c r="L60">
        <v>-1</v>
      </c>
      <c r="M60">
        <v>0</v>
      </c>
      <c r="N60" t="s">
        <v>83</v>
      </c>
      <c r="O60">
        <v>0</v>
      </c>
      <c r="P60">
        <v>0</v>
      </c>
      <c r="Q60">
        <v>31</v>
      </c>
      <c r="R60">
        <v>149</v>
      </c>
      <c r="S60">
        <v>1</v>
      </c>
      <c r="T60">
        <v>1</v>
      </c>
      <c r="U60">
        <v>1</v>
      </c>
      <c r="V60" t="s">
        <v>82</v>
      </c>
      <c r="W60">
        <v>1</v>
      </c>
      <c r="X60" t="s">
        <v>84</v>
      </c>
      <c r="Y60">
        <v>50</v>
      </c>
      <c r="Z60" t="s">
        <v>85</v>
      </c>
      <c r="AA60" t="s">
        <v>81</v>
      </c>
      <c r="AB60">
        <v>279511</v>
      </c>
      <c r="AC60" t="s">
        <v>110</v>
      </c>
      <c r="AD60" t="s">
        <v>111</v>
      </c>
      <c r="AE60">
        <v>887</v>
      </c>
      <c r="AF60">
        <v>48584</v>
      </c>
      <c r="AG60">
        <v>11788</v>
      </c>
      <c r="AH60" s="4">
        <v>156185749125437</v>
      </c>
      <c r="AI60">
        <v>13</v>
      </c>
    </row>
    <row r="61" spans="1:35" x14ac:dyDescent="0.25">
      <c r="A61" t="s">
        <v>204</v>
      </c>
      <c r="B61">
        <v>1060</v>
      </c>
      <c r="C61">
        <v>3475627</v>
      </c>
      <c r="D61" t="s">
        <v>78</v>
      </c>
      <c r="E61" t="s">
        <v>79</v>
      </c>
      <c r="F61" t="s">
        <v>80</v>
      </c>
      <c r="G61" t="s">
        <v>81</v>
      </c>
      <c r="H61" t="s">
        <v>81</v>
      </c>
      <c r="I61" t="s">
        <v>82</v>
      </c>
      <c r="J61" t="s">
        <v>81</v>
      </c>
      <c r="K61">
        <v>-100</v>
      </c>
      <c r="L61">
        <v>-1</v>
      </c>
      <c r="M61">
        <v>0</v>
      </c>
      <c r="N61" t="s">
        <v>83</v>
      </c>
      <c r="O61">
        <v>0</v>
      </c>
      <c r="P61">
        <v>0</v>
      </c>
      <c r="Q61">
        <v>31</v>
      </c>
      <c r="R61">
        <v>777</v>
      </c>
      <c r="S61">
        <v>1</v>
      </c>
      <c r="T61">
        <v>1</v>
      </c>
      <c r="U61">
        <v>1</v>
      </c>
      <c r="V61" t="s">
        <v>82</v>
      </c>
      <c r="W61">
        <v>1</v>
      </c>
      <c r="X61" t="s">
        <v>84</v>
      </c>
      <c r="Y61">
        <v>50</v>
      </c>
      <c r="Z61" t="s">
        <v>85</v>
      </c>
      <c r="AA61" t="s">
        <v>81</v>
      </c>
      <c r="AB61">
        <v>279511</v>
      </c>
      <c r="AC61" t="s">
        <v>205</v>
      </c>
      <c r="AD61" t="s">
        <v>206</v>
      </c>
      <c r="AE61">
        <v>82</v>
      </c>
      <c r="AF61">
        <v>28976</v>
      </c>
      <c r="AG61">
        <v>11658</v>
      </c>
      <c r="AH61" s="4">
        <v>154476118940530</v>
      </c>
      <c r="AI61">
        <v>36</v>
      </c>
    </row>
    <row r="62" spans="1:35" x14ac:dyDescent="0.25">
      <c r="A62" t="s">
        <v>137</v>
      </c>
      <c r="B62">
        <v>1060</v>
      </c>
      <c r="C62">
        <v>3475627</v>
      </c>
      <c r="D62" t="s">
        <v>78</v>
      </c>
      <c r="E62" t="s">
        <v>79</v>
      </c>
      <c r="F62" t="s">
        <v>80</v>
      </c>
      <c r="G62" t="s">
        <v>81</v>
      </c>
      <c r="H62" t="s">
        <v>81</v>
      </c>
      <c r="I62" t="s">
        <v>82</v>
      </c>
      <c r="J62" t="s">
        <v>81</v>
      </c>
      <c r="K62">
        <v>-100</v>
      </c>
      <c r="L62">
        <v>-1</v>
      </c>
      <c r="M62">
        <v>0</v>
      </c>
      <c r="N62" t="s">
        <v>83</v>
      </c>
      <c r="O62">
        <v>0</v>
      </c>
      <c r="P62">
        <v>0</v>
      </c>
      <c r="Q62">
        <v>31</v>
      </c>
      <c r="R62">
        <v>134</v>
      </c>
      <c r="S62">
        <v>1</v>
      </c>
      <c r="T62">
        <v>1</v>
      </c>
      <c r="U62">
        <v>1</v>
      </c>
      <c r="V62" t="s">
        <v>82</v>
      </c>
      <c r="W62">
        <v>1</v>
      </c>
      <c r="X62" t="s">
        <v>84</v>
      </c>
      <c r="Y62">
        <v>50</v>
      </c>
      <c r="Z62" t="s">
        <v>85</v>
      </c>
      <c r="AA62" t="s">
        <v>81</v>
      </c>
      <c r="AB62">
        <v>279511</v>
      </c>
      <c r="AC62" t="s">
        <v>98</v>
      </c>
      <c r="AD62" t="s">
        <v>99</v>
      </c>
      <c r="AE62">
        <v>661</v>
      </c>
      <c r="AF62">
        <v>16723</v>
      </c>
      <c r="AG62">
        <v>12113</v>
      </c>
      <c r="AH62" s="4">
        <v>154127080959520</v>
      </c>
      <c r="AI62">
        <v>7</v>
      </c>
    </row>
    <row r="63" spans="1:35" x14ac:dyDescent="0.25">
      <c r="A63" t="s">
        <v>139</v>
      </c>
      <c r="B63">
        <v>1060</v>
      </c>
      <c r="C63">
        <v>3475627</v>
      </c>
      <c r="D63" t="s">
        <v>78</v>
      </c>
      <c r="E63" t="s">
        <v>79</v>
      </c>
      <c r="F63" t="s">
        <v>80</v>
      </c>
      <c r="G63" t="s">
        <v>81</v>
      </c>
      <c r="H63" t="s">
        <v>81</v>
      </c>
      <c r="I63" t="s">
        <v>82</v>
      </c>
      <c r="J63" t="s">
        <v>81</v>
      </c>
      <c r="K63">
        <v>-100</v>
      </c>
      <c r="L63">
        <v>-1</v>
      </c>
      <c r="M63">
        <v>0</v>
      </c>
      <c r="N63" t="s">
        <v>83</v>
      </c>
      <c r="O63">
        <v>0</v>
      </c>
      <c r="P63">
        <v>0</v>
      </c>
      <c r="Q63">
        <v>31</v>
      </c>
      <c r="R63">
        <v>280</v>
      </c>
      <c r="S63">
        <v>1</v>
      </c>
      <c r="T63">
        <v>1</v>
      </c>
      <c r="U63">
        <v>1</v>
      </c>
      <c r="V63" t="s">
        <v>82</v>
      </c>
      <c r="W63">
        <v>1</v>
      </c>
      <c r="X63" t="s">
        <v>84</v>
      </c>
      <c r="Y63">
        <v>50</v>
      </c>
      <c r="Z63" t="s">
        <v>85</v>
      </c>
      <c r="AA63" t="s">
        <v>81</v>
      </c>
      <c r="AB63">
        <v>279511</v>
      </c>
      <c r="AC63" t="s">
        <v>102</v>
      </c>
      <c r="AD63" t="s">
        <v>103</v>
      </c>
      <c r="AE63">
        <v>905</v>
      </c>
      <c r="AF63">
        <v>3322</v>
      </c>
      <c r="AG63">
        <v>12724</v>
      </c>
      <c r="AH63" s="4">
        <v>151125123438281</v>
      </c>
      <c r="AI63">
        <v>9</v>
      </c>
    </row>
    <row r="64" spans="1:35" x14ac:dyDescent="0.25">
      <c r="A64" t="s">
        <v>146</v>
      </c>
      <c r="B64">
        <v>1060</v>
      </c>
      <c r="C64">
        <v>3475627</v>
      </c>
      <c r="D64" t="s">
        <v>78</v>
      </c>
      <c r="E64" t="s">
        <v>79</v>
      </c>
      <c r="F64" t="s">
        <v>80</v>
      </c>
      <c r="G64" t="s">
        <v>81</v>
      </c>
      <c r="H64" t="s">
        <v>81</v>
      </c>
      <c r="I64" t="s">
        <v>82</v>
      </c>
      <c r="J64" t="s">
        <v>81</v>
      </c>
      <c r="K64">
        <v>-100</v>
      </c>
      <c r="L64">
        <v>-1</v>
      </c>
      <c r="M64">
        <v>0</v>
      </c>
      <c r="N64" t="s">
        <v>83</v>
      </c>
      <c r="O64">
        <v>0</v>
      </c>
      <c r="P64">
        <v>0</v>
      </c>
      <c r="Q64">
        <v>31</v>
      </c>
      <c r="R64">
        <v>29</v>
      </c>
      <c r="S64">
        <v>1</v>
      </c>
      <c r="T64">
        <v>1</v>
      </c>
      <c r="U64">
        <v>1</v>
      </c>
      <c r="V64" t="s">
        <v>82</v>
      </c>
      <c r="W64">
        <v>1</v>
      </c>
      <c r="X64" t="s">
        <v>84</v>
      </c>
      <c r="Y64">
        <v>50</v>
      </c>
      <c r="Z64" t="s">
        <v>85</v>
      </c>
      <c r="AA64" t="s">
        <v>81</v>
      </c>
      <c r="AB64">
        <v>279511</v>
      </c>
      <c r="AC64" t="s">
        <v>116</v>
      </c>
      <c r="AD64" t="s">
        <v>117</v>
      </c>
      <c r="AE64">
        <v>253</v>
      </c>
      <c r="AF64">
        <v>10265</v>
      </c>
      <c r="AG64">
        <v>10891</v>
      </c>
      <c r="AH64" s="4">
        <v>148586768115942</v>
      </c>
      <c r="AI64">
        <v>16</v>
      </c>
    </row>
    <row r="65" spans="1:35" x14ac:dyDescent="0.25">
      <c r="A65" t="s">
        <v>192</v>
      </c>
      <c r="B65">
        <v>1060</v>
      </c>
      <c r="C65">
        <v>3475627</v>
      </c>
      <c r="D65" t="s">
        <v>78</v>
      </c>
      <c r="E65" t="s">
        <v>79</v>
      </c>
      <c r="F65" t="s">
        <v>80</v>
      </c>
      <c r="G65" t="s">
        <v>81</v>
      </c>
      <c r="H65" t="s">
        <v>81</v>
      </c>
      <c r="I65" t="s">
        <v>82</v>
      </c>
      <c r="J65" t="s">
        <v>81</v>
      </c>
      <c r="K65">
        <v>-100</v>
      </c>
      <c r="L65">
        <v>-1</v>
      </c>
      <c r="M65">
        <v>0</v>
      </c>
      <c r="N65" t="s">
        <v>83</v>
      </c>
      <c r="O65">
        <v>0</v>
      </c>
      <c r="P65">
        <v>0</v>
      </c>
      <c r="Q65">
        <v>31</v>
      </c>
      <c r="R65">
        <v>147</v>
      </c>
      <c r="S65">
        <v>1</v>
      </c>
      <c r="T65">
        <v>1</v>
      </c>
      <c r="U65">
        <v>1</v>
      </c>
      <c r="V65" t="s">
        <v>82</v>
      </c>
      <c r="W65">
        <v>1</v>
      </c>
      <c r="X65" t="s">
        <v>84</v>
      </c>
      <c r="Y65">
        <v>50</v>
      </c>
      <c r="Z65" t="s">
        <v>85</v>
      </c>
      <c r="AA65" t="s">
        <v>81</v>
      </c>
      <c r="AB65">
        <v>279511</v>
      </c>
      <c r="AC65" t="s">
        <v>193</v>
      </c>
      <c r="AD65" t="s">
        <v>194</v>
      </c>
      <c r="AE65">
        <v>8</v>
      </c>
      <c r="AF65">
        <v>17844</v>
      </c>
      <c r="AG65">
        <v>11877</v>
      </c>
      <c r="AH65" s="4">
        <v>146440850074963</v>
      </c>
      <c r="AI65">
        <v>32</v>
      </c>
    </row>
    <row r="66" spans="1:35" x14ac:dyDescent="0.25">
      <c r="A66" t="s">
        <v>135</v>
      </c>
      <c r="B66">
        <v>1060</v>
      </c>
      <c r="C66">
        <v>3475627</v>
      </c>
      <c r="D66" t="s">
        <v>78</v>
      </c>
      <c r="E66" t="s">
        <v>79</v>
      </c>
      <c r="F66" t="s">
        <v>80</v>
      </c>
      <c r="G66" t="s">
        <v>81</v>
      </c>
      <c r="H66" t="s">
        <v>81</v>
      </c>
      <c r="I66" t="s">
        <v>82</v>
      </c>
      <c r="J66" t="s">
        <v>81</v>
      </c>
      <c r="K66">
        <v>-100</v>
      </c>
      <c r="L66">
        <v>-1</v>
      </c>
      <c r="M66">
        <v>0</v>
      </c>
      <c r="N66" t="s">
        <v>83</v>
      </c>
      <c r="O66">
        <v>0</v>
      </c>
      <c r="P66">
        <v>0</v>
      </c>
      <c r="Q66">
        <v>31</v>
      </c>
      <c r="R66">
        <v>410</v>
      </c>
      <c r="S66">
        <v>1</v>
      </c>
      <c r="T66">
        <v>1</v>
      </c>
      <c r="U66">
        <v>1</v>
      </c>
      <c r="V66" t="s">
        <v>82</v>
      </c>
      <c r="W66">
        <v>1</v>
      </c>
      <c r="X66" t="s">
        <v>84</v>
      </c>
      <c r="Y66">
        <v>50</v>
      </c>
      <c r="Z66" t="s">
        <v>85</v>
      </c>
      <c r="AA66" t="s">
        <v>81</v>
      </c>
      <c r="AB66">
        <v>279511</v>
      </c>
      <c r="AC66" t="s">
        <v>94</v>
      </c>
      <c r="AD66" t="s">
        <v>95</v>
      </c>
      <c r="AE66">
        <v>542</v>
      </c>
      <c r="AF66">
        <v>2127</v>
      </c>
      <c r="AG66">
        <v>13500</v>
      </c>
      <c r="AH66" s="4">
        <v>144782458770615</v>
      </c>
      <c r="AI66">
        <v>5</v>
      </c>
    </row>
    <row r="67" spans="1:35" x14ac:dyDescent="0.25">
      <c r="A67" t="s">
        <v>142</v>
      </c>
      <c r="B67">
        <v>1060</v>
      </c>
      <c r="C67">
        <v>3475627</v>
      </c>
      <c r="D67" t="s">
        <v>78</v>
      </c>
      <c r="E67" t="s">
        <v>79</v>
      </c>
      <c r="F67" t="s">
        <v>80</v>
      </c>
      <c r="G67" t="s">
        <v>81</v>
      </c>
      <c r="H67" t="s">
        <v>81</v>
      </c>
      <c r="I67" t="s">
        <v>82</v>
      </c>
      <c r="J67" t="s">
        <v>81</v>
      </c>
      <c r="K67">
        <v>-100</v>
      </c>
      <c r="L67">
        <v>-1</v>
      </c>
      <c r="M67">
        <v>0</v>
      </c>
      <c r="N67" t="s">
        <v>83</v>
      </c>
      <c r="O67">
        <v>0</v>
      </c>
      <c r="P67">
        <v>0</v>
      </c>
      <c r="Q67">
        <v>31</v>
      </c>
      <c r="R67">
        <v>1152</v>
      </c>
      <c r="S67">
        <v>1</v>
      </c>
      <c r="T67">
        <v>1</v>
      </c>
      <c r="U67">
        <v>1</v>
      </c>
      <c r="V67" t="s">
        <v>82</v>
      </c>
      <c r="W67">
        <v>1</v>
      </c>
      <c r="X67" t="s">
        <v>84</v>
      </c>
      <c r="Y67">
        <v>50</v>
      </c>
      <c r="Z67" t="s">
        <v>85</v>
      </c>
      <c r="AA67" t="s">
        <v>81</v>
      </c>
      <c r="AB67">
        <v>279511</v>
      </c>
      <c r="AC67" t="s">
        <v>108</v>
      </c>
      <c r="AD67" t="s">
        <v>109</v>
      </c>
      <c r="AE67">
        <v>500</v>
      </c>
      <c r="AF67">
        <v>8456</v>
      </c>
      <c r="AG67">
        <v>13122</v>
      </c>
      <c r="AH67" s="4">
        <v>144647349325337</v>
      </c>
      <c r="AI67">
        <v>12</v>
      </c>
    </row>
  </sheetData>
  <autoFilter ref="A1:AI67" xr:uid="{D469D383-DE4C-4EB3-84E8-ED97B3924408}">
    <sortState xmlns:xlrd2="http://schemas.microsoft.com/office/spreadsheetml/2017/richdata2" ref="A2:AI67">
      <sortCondition descending="1" ref="AH1:AH6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Fechas del Experimento</vt:lpstr>
      <vt:lpstr>Prom. En búsqueda de la meseta</vt:lpstr>
      <vt:lpstr>Semill búsqueda de la meseta</vt:lpstr>
      <vt:lpstr>Ganancia por Iteración</vt:lpstr>
      <vt:lpstr>Cuadro scores sem y prom</vt:lpstr>
      <vt:lpstr>BO Base Sem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</dc:creator>
  <cp:lastModifiedBy>PESTCHANKER GERMAN DANIEL</cp:lastModifiedBy>
  <dcterms:created xsi:type="dcterms:W3CDTF">2015-06-05T18:19:34Z</dcterms:created>
  <dcterms:modified xsi:type="dcterms:W3CDTF">2023-11-12T19:15:55Z</dcterms:modified>
</cp:coreProperties>
</file>