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German\Desktop\dmeyf2023\German\Clase 14\"/>
    </mc:Choice>
  </mc:AlternateContent>
  <xr:revisionPtr revIDLastSave="0" documentId="13_ncr:1_{60AD85FF-DC6B-4A5D-B558-D14F0ADE9869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Fechas del Experimento" sheetId="6" r:id="rId1"/>
    <sheet name="Prom. En búsqueda de la meseta" sheetId="2" r:id="rId2"/>
    <sheet name="Semill búsqueda de la meseta" sheetId="18" r:id="rId3"/>
    <sheet name="Ganancia por Iteración" sheetId="20" r:id="rId4"/>
    <sheet name="Cuadro scores sem y prom" sheetId="17" r:id="rId5"/>
    <sheet name="BO Base Sem 1" sheetId="4" r:id="rId6"/>
  </sheets>
  <definedNames>
    <definedName name="_xlnm._FilterDatabase" localSheetId="5" hidden="1">'BO Base Sem 1'!$A$1:$AI$67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7" l="1"/>
  <c r="E12" i="17"/>
  <c r="E13" i="17"/>
  <c r="E14" i="17"/>
  <c r="E15" i="17"/>
  <c r="B29" i="17"/>
  <c r="B30" i="17"/>
  <c r="B31" i="17"/>
  <c r="B32" i="17"/>
  <c r="B33" i="17"/>
  <c r="B34" i="17"/>
  <c r="F6" i="17"/>
  <c r="F7" i="17"/>
  <c r="F8" i="17"/>
  <c r="F9" i="17"/>
  <c r="F10" i="17"/>
  <c r="F11" i="17"/>
  <c r="F12" i="17"/>
  <c r="F13" i="17"/>
  <c r="F14" i="17"/>
  <c r="F15" i="17"/>
  <c r="F5" i="17"/>
  <c r="F16" i="17" s="1"/>
  <c r="C5" i="17"/>
  <c r="C6" i="17"/>
  <c r="C7" i="17"/>
  <c r="C8" i="17"/>
  <c r="C9" i="17"/>
  <c r="C10" i="17"/>
  <c r="C11" i="17"/>
  <c r="C12" i="17"/>
  <c r="C13" i="17"/>
  <c r="M69" i="20"/>
  <c r="L69" i="20"/>
  <c r="K69" i="20"/>
  <c r="J69" i="20"/>
  <c r="I69" i="20"/>
  <c r="C69" i="20"/>
  <c r="D69" i="20"/>
  <c r="E69" i="20"/>
  <c r="F69" i="20"/>
  <c r="G69" i="20"/>
  <c r="B69" i="20"/>
  <c r="N69" i="20" l="1"/>
  <c r="F39" i="17"/>
  <c r="F30" i="17"/>
  <c r="F31" i="17"/>
  <c r="F32" i="17"/>
  <c r="F33" i="17"/>
  <c r="F34" i="17"/>
  <c r="F35" i="17"/>
  <c r="F36" i="17"/>
  <c r="F37" i="17"/>
  <c r="F38" i="17"/>
  <c r="F29" i="17"/>
  <c r="E30" i="17"/>
  <c r="E31" i="17"/>
  <c r="E32" i="17"/>
  <c r="E33" i="17"/>
  <c r="E34" i="17"/>
  <c r="E35" i="17"/>
  <c r="E36" i="17"/>
  <c r="E37" i="17"/>
  <c r="E38" i="17"/>
  <c r="E39" i="17"/>
  <c r="E29" i="17"/>
  <c r="E40" i="17" s="1"/>
  <c r="D32" i="17"/>
  <c r="D33" i="17"/>
  <c r="D34" i="17"/>
  <c r="D35" i="17"/>
  <c r="D36" i="17"/>
  <c r="D37" i="17"/>
  <c r="D38" i="17"/>
  <c r="D39" i="17"/>
  <c r="E6" i="17"/>
  <c r="E7" i="17"/>
  <c r="E8" i="17"/>
  <c r="E9" i="17"/>
  <c r="E10" i="17"/>
  <c r="E11" i="17"/>
  <c r="E5" i="17"/>
  <c r="E16" i="17" s="1"/>
  <c r="X7" i="17"/>
  <c r="X6" i="17"/>
  <c r="X5" i="17"/>
  <c r="X4" i="17"/>
  <c r="X3" i="17"/>
  <c r="W7" i="17"/>
  <c r="W6" i="17"/>
  <c r="W5" i="17"/>
  <c r="W4" i="17"/>
  <c r="W3" i="17"/>
  <c r="U7" i="17"/>
  <c r="U6" i="17"/>
  <c r="U5" i="17"/>
  <c r="U4" i="17"/>
  <c r="U3" i="17"/>
  <c r="V7" i="17"/>
  <c r="V6" i="17"/>
  <c r="V5" i="17"/>
  <c r="V4" i="17"/>
  <c r="V3" i="17"/>
  <c r="A35" i="17"/>
  <c r="B35" i="17"/>
  <c r="C35" i="17"/>
  <c r="J35" i="17"/>
  <c r="K35" i="17"/>
  <c r="L35" i="17"/>
  <c r="M35" i="17"/>
  <c r="N35" i="17"/>
  <c r="O35" i="17"/>
  <c r="A11" i="17"/>
  <c r="B11" i="17"/>
  <c r="D11" i="17"/>
  <c r="J11" i="17"/>
  <c r="K11" i="17"/>
  <c r="L11" i="17"/>
  <c r="M11" i="17"/>
  <c r="N11" i="17"/>
  <c r="O11" i="17"/>
  <c r="K30" i="17"/>
  <c r="L30" i="17"/>
  <c r="M30" i="17"/>
  <c r="N30" i="17"/>
  <c r="O30" i="17"/>
  <c r="K31" i="17"/>
  <c r="L31" i="17"/>
  <c r="M31" i="17"/>
  <c r="N31" i="17"/>
  <c r="O31" i="17"/>
  <c r="K32" i="17"/>
  <c r="L32" i="17"/>
  <c r="M32" i="17"/>
  <c r="N32" i="17"/>
  <c r="O32" i="17"/>
  <c r="K33" i="17"/>
  <c r="L33" i="17"/>
  <c r="M33" i="17"/>
  <c r="N33" i="17"/>
  <c r="O33" i="17"/>
  <c r="K34" i="17"/>
  <c r="L34" i="17"/>
  <c r="M34" i="17"/>
  <c r="N34" i="17"/>
  <c r="O34" i="17"/>
  <c r="K36" i="17"/>
  <c r="L36" i="17"/>
  <c r="M36" i="17"/>
  <c r="N36" i="17"/>
  <c r="O36" i="17"/>
  <c r="K37" i="17"/>
  <c r="L37" i="17"/>
  <c r="M37" i="17"/>
  <c r="N37" i="17"/>
  <c r="O37" i="17"/>
  <c r="K38" i="17"/>
  <c r="L38" i="17"/>
  <c r="M38" i="17"/>
  <c r="N38" i="17"/>
  <c r="O38" i="17"/>
  <c r="K39" i="17"/>
  <c r="L39" i="17"/>
  <c r="M39" i="17"/>
  <c r="N39" i="17"/>
  <c r="O39" i="17"/>
  <c r="O29" i="17"/>
  <c r="N29" i="17"/>
  <c r="M29" i="17"/>
  <c r="L29" i="17"/>
  <c r="K29" i="17"/>
  <c r="L6" i="17"/>
  <c r="M6" i="17"/>
  <c r="N6" i="17"/>
  <c r="O6" i="17"/>
  <c r="L7" i="17"/>
  <c r="M7" i="17"/>
  <c r="N7" i="17"/>
  <c r="O7" i="17"/>
  <c r="L8" i="17"/>
  <c r="M8" i="17"/>
  <c r="N8" i="17"/>
  <c r="O8" i="17"/>
  <c r="L9" i="17"/>
  <c r="M9" i="17"/>
  <c r="N9" i="17"/>
  <c r="O9" i="17"/>
  <c r="L10" i="17"/>
  <c r="M10" i="17"/>
  <c r="N10" i="17"/>
  <c r="O10" i="17"/>
  <c r="L12" i="17"/>
  <c r="M12" i="17"/>
  <c r="N12" i="17"/>
  <c r="O12" i="17"/>
  <c r="L13" i="17"/>
  <c r="M13" i="17"/>
  <c r="N13" i="17"/>
  <c r="O13" i="17"/>
  <c r="L14" i="17"/>
  <c r="M14" i="17"/>
  <c r="N14" i="17"/>
  <c r="O14" i="17"/>
  <c r="L15" i="17"/>
  <c r="M15" i="17"/>
  <c r="N15" i="17"/>
  <c r="O15" i="17"/>
  <c r="O5" i="17"/>
  <c r="N5" i="17"/>
  <c r="M5" i="17"/>
  <c r="L5" i="17"/>
  <c r="K6" i="17"/>
  <c r="K7" i="17"/>
  <c r="K8" i="17"/>
  <c r="K9" i="17"/>
  <c r="P9" i="17" s="1"/>
  <c r="K10" i="17"/>
  <c r="K12" i="17"/>
  <c r="K13" i="17"/>
  <c r="K14" i="17"/>
  <c r="K15" i="17"/>
  <c r="K5" i="17"/>
  <c r="C30" i="17"/>
  <c r="D30" i="17"/>
  <c r="C31" i="17"/>
  <c r="D31" i="17"/>
  <c r="C32" i="17"/>
  <c r="C33" i="17"/>
  <c r="C34" i="17"/>
  <c r="B36" i="17"/>
  <c r="C36" i="17"/>
  <c r="B37" i="17"/>
  <c r="C37" i="17"/>
  <c r="B38" i="17"/>
  <c r="C38" i="17"/>
  <c r="B39" i="17"/>
  <c r="C39" i="17"/>
  <c r="D29" i="17"/>
  <c r="C29" i="17"/>
  <c r="B6" i="17"/>
  <c r="D6" i="17"/>
  <c r="B7" i="17"/>
  <c r="D7" i="17"/>
  <c r="B8" i="17"/>
  <c r="D8" i="17"/>
  <c r="B9" i="17"/>
  <c r="D9" i="17"/>
  <c r="B10" i="17"/>
  <c r="D10" i="17"/>
  <c r="B12" i="17"/>
  <c r="D12" i="17"/>
  <c r="B13" i="17"/>
  <c r="D13" i="17"/>
  <c r="B14" i="17"/>
  <c r="C14" i="17"/>
  <c r="C16" i="17" s="1"/>
  <c r="D14" i="17"/>
  <c r="B15" i="17"/>
  <c r="C15" i="17"/>
  <c r="D15" i="17"/>
  <c r="D5" i="17"/>
  <c r="D16" i="17" s="1"/>
  <c r="B5" i="17"/>
  <c r="B16" i="17" s="1"/>
  <c r="L4" i="17"/>
  <c r="L28" i="17" s="1"/>
  <c r="M4" i="17"/>
  <c r="M28" i="17" s="1"/>
  <c r="N4" i="17"/>
  <c r="N28" i="17" s="1"/>
  <c r="O4" i="17"/>
  <c r="O28" i="17" s="1"/>
  <c r="K4" i="17"/>
  <c r="K28" i="17" s="1"/>
  <c r="C28" i="17"/>
  <c r="D28" i="17"/>
  <c r="E28" i="17"/>
  <c r="F28" i="17"/>
  <c r="B28" i="17"/>
  <c r="A30" i="17"/>
  <c r="J30" i="17" s="1"/>
  <c r="A31" i="17"/>
  <c r="J31" i="17" s="1"/>
  <c r="A32" i="17"/>
  <c r="J32" i="17" s="1"/>
  <c r="A33" i="17"/>
  <c r="J33" i="17" s="1"/>
  <c r="A34" i="17"/>
  <c r="J34" i="17" s="1"/>
  <c r="A36" i="17"/>
  <c r="J36" i="17" s="1"/>
  <c r="A37" i="17"/>
  <c r="J37" i="17" s="1"/>
  <c r="A38" i="17"/>
  <c r="J38" i="17" s="1"/>
  <c r="A39" i="17"/>
  <c r="J39" i="17" s="1"/>
  <c r="A29" i="17"/>
  <c r="J29" i="17" s="1"/>
  <c r="A6" i="17"/>
  <c r="J6" i="17" s="1"/>
  <c r="A7" i="17"/>
  <c r="J7" i="17" s="1"/>
  <c r="A8" i="17"/>
  <c r="J8" i="17" s="1"/>
  <c r="A9" i="17"/>
  <c r="J9" i="17" s="1"/>
  <c r="A10" i="17"/>
  <c r="J10" i="17" s="1"/>
  <c r="A12" i="17"/>
  <c r="J12" i="17" s="1"/>
  <c r="A13" i="17"/>
  <c r="J13" i="17" s="1"/>
  <c r="A14" i="17"/>
  <c r="J14" i="17" s="1"/>
  <c r="A15" i="17"/>
  <c r="J15" i="17" s="1"/>
  <c r="A5" i="17"/>
  <c r="J5" i="17" s="1"/>
  <c r="D40" i="17" l="1"/>
  <c r="B40" i="17"/>
  <c r="C40" i="17"/>
  <c r="G35" i="17"/>
  <c r="P31" i="17"/>
  <c r="P5" i="17"/>
  <c r="P7" i="17"/>
  <c r="P14" i="17"/>
  <c r="P11" i="17"/>
  <c r="P15" i="17"/>
  <c r="G38" i="17"/>
  <c r="G10" i="17"/>
  <c r="P10" i="17"/>
  <c r="P8" i="17"/>
  <c r="P34" i="17"/>
  <c r="P38" i="17"/>
  <c r="P6" i="17"/>
  <c r="P32" i="17"/>
  <c r="P29" i="17"/>
  <c r="P36" i="17"/>
  <c r="P13" i="17"/>
  <c r="P39" i="17"/>
  <c r="P30" i="17"/>
  <c r="G8" i="17"/>
  <c r="G32" i="17"/>
  <c r="P12" i="17"/>
  <c r="P33" i="17"/>
  <c r="G15" i="17"/>
  <c r="P37" i="17"/>
  <c r="G36" i="17"/>
  <c r="G6" i="17"/>
  <c r="G13" i="17"/>
  <c r="G39" i="17"/>
  <c r="G30" i="17"/>
  <c r="G11" i="17"/>
  <c r="G7" i="17"/>
  <c r="G29" i="17"/>
  <c r="G33" i="17"/>
  <c r="G12" i="17"/>
  <c r="G37" i="17"/>
  <c r="P35" i="17"/>
  <c r="G14" i="17"/>
  <c r="G31" i="17"/>
  <c r="G34" i="17"/>
  <c r="G5" i="17"/>
  <c r="G16" i="17" s="1"/>
  <c r="G9" i="17"/>
  <c r="G40" i="17" l="1"/>
</calcChain>
</file>

<file path=xl/sharedStrings.xml><?xml version="1.0" encoding="utf-8"?>
<sst xmlns="http://schemas.openxmlformats.org/spreadsheetml/2006/main" count="150" uniqueCount="68">
  <si>
    <t>Estímulos</t>
  </si>
  <si>
    <t>Modelo Base</t>
  </si>
  <si>
    <t>Modelo con Ajuste por Inflación</t>
  </si>
  <si>
    <t>Promedio Semillas</t>
  </si>
  <si>
    <t>Kaggle público</t>
  </si>
  <si>
    <t>Interno BO</t>
  </si>
  <si>
    <t>Scores Kaggle Público de Modelo Base</t>
  </si>
  <si>
    <t>Promedio</t>
  </si>
  <si>
    <t>Interno</t>
  </si>
  <si>
    <t>Sem1  (279511)</t>
  </si>
  <si>
    <t>Sem 2 (279523)</t>
  </si>
  <si>
    <t>Sem 3 (279541)</t>
  </si>
  <si>
    <t>Sem 4 (279551)</t>
  </si>
  <si>
    <t>Sem 5 (279571)</t>
  </si>
  <si>
    <t>Scores Kaggle Público de Modelo Ajustado por Inflación</t>
  </si>
  <si>
    <r>
      <rPr>
        <b/>
        <sz val="11"/>
        <color theme="0"/>
        <rFont val="Calibri"/>
        <family val="2"/>
        <scheme val="minor"/>
      </rPr>
      <t xml:space="preserve">Score </t>
    </r>
    <r>
      <rPr>
        <b/>
        <i/>
        <sz val="11"/>
        <color theme="0"/>
        <rFont val="Calibri"/>
        <family val="2"/>
        <scheme val="minor"/>
      </rPr>
      <t>Interno</t>
    </r>
  </si>
  <si>
    <t>Modelo Base: Sem1</t>
  </si>
  <si>
    <t>Modelo Base: Sem2</t>
  </si>
  <si>
    <t>Modelo Base: Sem3</t>
  </si>
  <si>
    <t>Modelo Base: Sem4</t>
  </si>
  <si>
    <t>Modelo Base: Sem5</t>
  </si>
  <si>
    <t>Modelo Ajuste_x_Infla: Sem1</t>
  </si>
  <si>
    <t>Modelo Ajuste_x_Infla: Sem2</t>
  </si>
  <si>
    <t>Modelo Ajuste_x_Infla: Sem3</t>
  </si>
  <si>
    <t>Modelo Ajuste_x_Infla: Sem4</t>
  </si>
  <si>
    <t>Modelo Ajuste_x_Infla: Sem5</t>
  </si>
  <si>
    <t>Train</t>
  </si>
  <si>
    <t>Vaildate</t>
  </si>
  <si>
    <t>Test</t>
  </si>
  <si>
    <t>Mes</t>
  </si>
  <si>
    <t>Año</t>
  </si>
  <si>
    <t>07</t>
  </si>
  <si>
    <t>08</t>
  </si>
  <si>
    <t>09</t>
  </si>
  <si>
    <t>12</t>
  </si>
  <si>
    <t>01</t>
  </si>
  <si>
    <t>02</t>
  </si>
  <si>
    <t>03</t>
  </si>
  <si>
    <t>04</t>
  </si>
  <si>
    <t>05</t>
  </si>
  <si>
    <t>06</t>
  </si>
  <si>
    <t>Medir ganancia (kaggle)</t>
  </si>
  <si>
    <t>Parámetros</t>
  </si>
  <si>
    <t>num_iterations</t>
  </si>
  <si>
    <t>learning_rate</t>
  </si>
  <si>
    <t>feature_fraction</t>
  </si>
  <si>
    <t>num_leaves</t>
  </si>
  <si>
    <t>min_data_in_leaf</t>
  </si>
  <si>
    <t>Final Train</t>
  </si>
  <si>
    <t>Modelo Base: Mejores Parámetros</t>
  </si>
  <si>
    <t>Iteración</t>
  </si>
  <si>
    <t>Semilla 1</t>
  </si>
  <si>
    <t>Semilla 2</t>
  </si>
  <si>
    <t>Semilla 3</t>
  </si>
  <si>
    <t>Semilla 4</t>
  </si>
  <si>
    <t>Semilla 5</t>
  </si>
  <si>
    <t>Modelo Ajustado por Inflación</t>
  </si>
  <si>
    <t>Meses de Train, Validation, Test, y Kaggle</t>
  </si>
  <si>
    <t>10</t>
  </si>
  <si>
    <t>11</t>
  </si>
  <si>
    <t>Pandemia</t>
  </si>
  <si>
    <t xml:space="preserve">Demora BO: </t>
  </si>
  <si>
    <t>8-nov a las 12pm hasta el 12-nov hasta las 14 pm (4 días, dos horas)</t>
  </si>
  <si>
    <t>Lags 1, 3, 6</t>
  </si>
  <si>
    <t>MM y  Tendencia 7 meses</t>
  </si>
  <si>
    <t>competencia_03['total_mcaja'] = (competencia_03['mcaja_ahorro'] +
                                 competencia_03['mcuenta_corriente'] +
                                 competencia_03['minversiones1'] +
                                 competencia_03['minversiones2'] +
                                 competencia_03['mcaja_ahorro_adicional'] +
                                 competencia_03['mcaja_ahorro_dolares'] +
                                 competencia_03['mcuenta_corriente_adicional'] +
                                 competencia_03['mcuentas_saldo'] +
                                 competencia_03['mcuenta_debitos_automaticos'])</t>
  </si>
  <si>
    <t>Sacar columnas con más de 50% de nulos</t>
  </si>
  <si>
    <t xml:space="preserve">Demora aplicación lgbm 1 semilla: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</si>
</sst>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2" borderId="0" xfId="0" applyFill="1"/>
    <xf numFmtId="3" fontId="0" fillId="2" borderId="0" xfId="0" applyNumberFormat="1" applyFill="1"/>
    <xf numFmtId="164" fontId="0" fillId="2" borderId="0" xfId="0" applyNumberFormat="1" applyFill="1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horizontal="center"/>
    </xf>
    <xf numFmtId="0" fontId="0" fillId="6" borderId="0" xfId="0" applyFill="1"/>
    <xf numFmtId="165" fontId="0" fillId="2" borderId="0" xfId="0" applyNumberForma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0" fontId="0" fillId="4" borderId="3" xfId="0" applyFill="1" applyBorder="1"/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0" borderId="0" xfId="0" applyFont="1"/>
    <xf numFmtId="3" fontId="2" fillId="10" borderId="0" xfId="0" applyNumberFormat="1" applyFont="1" applyFill="1"/>
    <xf numFmtId="0" fontId="2" fillId="10" borderId="0" xfId="0" applyFont="1" applyFill="1"/>
    <xf numFmtId="0" fontId="0" fillId="2" borderId="0" xfId="0" applyFill="1" applyAlignment="1">
      <alignment horizontal="center"/>
    </xf>
    <xf numFmtId="0" fontId="0" fillId="0" borderId="2" xfId="0" applyBorder="1"/>
    <xf numFmtId="0" fontId="3" fillId="5" borderId="0" xfId="0" applyFont="1" applyFill="1"/>
    <xf numFmtId="0" fontId="3" fillId="5" borderId="2" xfId="0" applyFont="1" applyFill="1" applyBorder="1"/>
    <xf numFmtId="0" fontId="0" fillId="11" borderId="0" xfId="0" applyFill="1"/>
    <xf numFmtId="0" fontId="2" fillId="11" borderId="0" xfId="0" applyFont="1" applyFill="1"/>
    <xf numFmtId="0" fontId="3" fillId="12" borderId="0" xfId="0" applyFont="1" applyFill="1" applyAlignment="1">
      <alignment horizontal="center"/>
    </xf>
    <xf numFmtId="0" fontId="3" fillId="12" borderId="0" xfId="0" applyFont="1" applyFill="1"/>
    <xf numFmtId="0" fontId="0" fillId="12" borderId="0" xfId="0" applyFill="1"/>
    <xf numFmtId="3" fontId="2" fillId="13" borderId="0" xfId="0" applyNumberFormat="1" applyFont="1" applyFill="1"/>
    <xf numFmtId="3" fontId="2" fillId="13" borderId="0" xfId="0" applyNumberFormat="1" applyFont="1" applyFill="1" applyAlignment="1">
      <alignment horizontal="center"/>
    </xf>
    <xf numFmtId="3" fontId="2" fillId="10" borderId="0" xfId="0" applyNumberFormat="1" applyFont="1" applyFill="1" applyAlignment="1">
      <alignment horizontal="center"/>
    </xf>
    <xf numFmtId="0" fontId="2" fillId="4" borderId="0" xfId="0" applyFont="1" applyFill="1"/>
    <xf numFmtId="3" fontId="2" fillId="4" borderId="2" xfId="0" applyNumberFormat="1" applyFont="1" applyFill="1" applyBorder="1"/>
    <xf numFmtId="3" fontId="2" fillId="14" borderId="2" xfId="0" applyNumberFormat="1" applyFont="1" applyFill="1" applyBorder="1"/>
    <xf numFmtId="165" fontId="2" fillId="4" borderId="2" xfId="0" applyNumberFormat="1" applyFont="1" applyFill="1" applyBorder="1" applyAlignment="1">
      <alignment horizontal="center"/>
    </xf>
    <xf numFmtId="165" fontId="2" fillId="7" borderId="2" xfId="0" applyNumberFormat="1" applyFont="1" applyFill="1" applyBorder="1" applyAlignment="1">
      <alignment horizontal="center"/>
    </xf>
    <xf numFmtId="0" fontId="2" fillId="7" borderId="3" xfId="0" applyFont="1" applyFill="1" applyBorder="1"/>
    <xf numFmtId="49" fontId="2" fillId="7" borderId="7" xfId="0" applyNumberFormat="1" applyFont="1" applyFill="1" applyBorder="1" applyAlignment="1">
      <alignment horizontal="center"/>
    </xf>
    <xf numFmtId="49" fontId="2" fillId="7" borderId="1" xfId="0" applyNumberFormat="1" applyFont="1" applyFill="1" applyBorder="1" applyAlignment="1">
      <alignment horizontal="center"/>
    </xf>
    <xf numFmtId="49" fontId="2" fillId="7" borderId="8" xfId="0" applyNumberFormat="1" applyFont="1" applyFill="1" applyBorder="1" applyAlignment="1">
      <alignment horizontal="center"/>
    </xf>
    <xf numFmtId="0" fontId="0" fillId="8" borderId="3" xfId="0" applyFill="1" applyBorder="1"/>
    <xf numFmtId="0" fontId="0" fillId="8" borderId="7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9" borderId="3" xfId="0" applyFill="1" applyBorder="1"/>
    <xf numFmtId="0" fontId="0" fillId="4" borderId="12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4" fontId="0" fillId="2" borderId="0" xfId="0" applyNumberFormat="1" applyFill="1" applyAlignment="1">
      <alignment horizontal="center"/>
    </xf>
    <xf numFmtId="0" fontId="2" fillId="0" borderId="0" xfId="0" applyFont="1" applyAlignment="1">
      <alignment horizontal="left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2" fillId="15" borderId="14" xfId="0" applyFont="1" applyFill="1" applyBorder="1" applyAlignment="1">
      <alignment horizontal="center" vertical="center" wrapText="1"/>
    </xf>
    <xf numFmtId="0" fontId="2" fillId="15" borderId="15" xfId="0" applyFont="1" applyFill="1" applyBorder="1" applyAlignment="1">
      <alignment horizontal="center" vertical="center" wrapText="1"/>
    </xf>
    <xf numFmtId="0" fontId="2" fillId="15" borderId="16" xfId="0" applyFont="1" applyFill="1" applyBorder="1" applyAlignment="1">
      <alignment horizontal="center" vertical="center" wrapText="1"/>
    </xf>
    <xf numFmtId="0" fontId="2" fillId="15" borderId="2" xfId="0" applyFont="1" applyFill="1" applyBorder="1" applyAlignment="1">
      <alignment horizontal="center" vertical="center" wrapText="1"/>
    </xf>
    <xf numFmtId="0" fontId="2" fillId="15" borderId="0" xfId="0" applyFont="1" applyFill="1" applyAlignment="1">
      <alignment horizontal="center" vertical="center" wrapText="1"/>
    </xf>
    <xf numFmtId="0" fontId="2" fillId="15" borderId="17" xfId="0" applyFont="1" applyFill="1" applyBorder="1" applyAlignment="1">
      <alignment horizontal="center" vertical="center" wrapText="1"/>
    </xf>
    <xf numFmtId="0" fontId="2" fillId="15" borderId="21" xfId="0" applyFont="1" applyFill="1" applyBorder="1" applyAlignment="1">
      <alignment horizontal="center" vertical="center" wrapText="1"/>
    </xf>
    <xf numFmtId="0" fontId="2" fillId="15" borderId="22" xfId="0" applyFont="1" applyFill="1" applyBorder="1" applyAlignment="1">
      <alignment horizontal="center" vertical="center" wrapText="1"/>
    </xf>
    <xf numFmtId="0" fontId="2" fillId="15" borderId="23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Public</a:t>
            </a:r>
            <a:r>
              <a:rPr lang="en-US" sz="1050" baseline="0"/>
              <a:t> Score de Kaggle y </a:t>
            </a:r>
            <a:r>
              <a:rPr lang="en-US" sz="1050"/>
              <a:t>Cantidad</a:t>
            </a:r>
            <a:r>
              <a:rPr lang="en-US" sz="1050" baseline="0"/>
              <a:t> de Estímulos Enviados:</a:t>
            </a:r>
          </a:p>
          <a:p>
            <a:pPr>
              <a:defRPr sz="1050"/>
            </a:pPr>
            <a:r>
              <a:rPr lang="en-US" sz="1050" baseline="0"/>
              <a:t>Promedio de 5 Semillas de Mejor BO de LGBM</a:t>
            </a:r>
            <a:endParaRPr lang="en-US" sz="1050"/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'Prom. En búsqueda de la meseta'!$B$3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'Prom. En búsqueda de la meseta'!$A$7:$A$17</c:f>
              <c:numCache>
                <c:formatCode>#,##0</c:formatCode>
                <c:ptCount val="11"/>
                <c:pt idx="0">
                  <c:v>9500</c:v>
                </c:pt>
                <c:pt idx="1">
                  <c:v>10000</c:v>
                </c:pt>
                <c:pt idx="2">
                  <c:v>10500</c:v>
                </c:pt>
                <c:pt idx="3">
                  <c:v>11000</c:v>
                </c:pt>
                <c:pt idx="4">
                  <c:v>11500</c:v>
                </c:pt>
                <c:pt idx="5">
                  <c:v>12000</c:v>
                </c:pt>
                <c:pt idx="6">
                  <c:v>12500</c:v>
                </c:pt>
                <c:pt idx="7">
                  <c:v>13000</c:v>
                </c:pt>
                <c:pt idx="8">
                  <c:v>13500</c:v>
                </c:pt>
                <c:pt idx="9">
                  <c:v>14000</c:v>
                </c:pt>
                <c:pt idx="10">
                  <c:v>14500</c:v>
                </c:pt>
              </c:numCache>
            </c:numRef>
          </c:cat>
          <c:val>
            <c:numRef>
              <c:f>'Prom. En búsqueda de la meseta'!$B$7:$B$17</c:f>
              <c:numCache>
                <c:formatCode>#,##0.0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7-468F-AC12-00973B891E88}"/>
            </c:ext>
          </c:extLst>
        </c:ser>
        <c:ser>
          <c:idx val="1"/>
          <c:order val="1"/>
          <c:tx>
            <c:strRef>
              <c:f>'Prom. En búsqueda de la meseta'!$C$3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'Prom. En búsqueda de la meseta'!$A$7:$A$17</c:f>
              <c:numCache>
                <c:formatCode>#,##0</c:formatCode>
                <c:ptCount val="11"/>
                <c:pt idx="0">
                  <c:v>9500</c:v>
                </c:pt>
                <c:pt idx="1">
                  <c:v>10000</c:v>
                </c:pt>
                <c:pt idx="2">
                  <c:v>10500</c:v>
                </c:pt>
                <c:pt idx="3">
                  <c:v>11000</c:v>
                </c:pt>
                <c:pt idx="4">
                  <c:v>11500</c:v>
                </c:pt>
                <c:pt idx="5">
                  <c:v>12000</c:v>
                </c:pt>
                <c:pt idx="6">
                  <c:v>12500</c:v>
                </c:pt>
                <c:pt idx="7">
                  <c:v>13000</c:v>
                </c:pt>
                <c:pt idx="8">
                  <c:v>13500</c:v>
                </c:pt>
                <c:pt idx="9">
                  <c:v>14000</c:v>
                </c:pt>
                <c:pt idx="10">
                  <c:v>14500</c:v>
                </c:pt>
              </c:numCache>
            </c:numRef>
          </c:cat>
          <c:val>
            <c:numRef>
              <c:f>'Prom. En búsqueda de la meseta'!$C$7:$C$17</c:f>
              <c:numCache>
                <c:formatCode>#,##0.0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7-468F-AC12-00973B891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 3 </a:t>
            </a:r>
            <a:r>
              <a:rPr lang="en-US" sz="1050" baseline="0"/>
              <a:t>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meseta'!$AE$3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meseta'!$AE$4:$AE$14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285-BFEF-295DBFDA09D8}"/>
            </c:ext>
          </c:extLst>
        </c:ser>
        <c:ser>
          <c:idx val="1"/>
          <c:order val="1"/>
          <c:tx>
            <c:strRef>
              <c:f>'Semill búsqueda de la meseta'!$AF$3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meseta'!$AF$4:$AF$14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1-4285-BFEF-295DBFDA0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979805105170831"/>
          <c:y val="0.47238353018372703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 4 </a:t>
            </a:r>
            <a:r>
              <a:rPr lang="en-US" sz="1050" baseline="0"/>
              <a:t>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meseta'!$AH$4:$AH$14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D-4182-9502-B945515573E0}"/>
            </c:ext>
          </c:extLst>
        </c:ser>
        <c:ser>
          <c:idx val="1"/>
          <c:order val="1"/>
          <c:tx>
            <c:strRef>
              <c:f>'Semill búsqueda de la meseta'!$AI$3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meseta'!$AI$4:$AI$14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D-4182-9502-B9455155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082097386977686"/>
          <c:y val="0.47759186351706034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 5 </a:t>
            </a:r>
            <a:r>
              <a:rPr lang="en-US" sz="1050" baseline="0"/>
              <a:t>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meseta'!$AH$4:$AH$14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8-428C-95F1-CCB98F388923}"/>
            </c:ext>
          </c:extLst>
        </c:ser>
        <c:ser>
          <c:idx val="1"/>
          <c:order val="1"/>
          <c:tx>
            <c:strRef>
              <c:f>'Semill búsqueda de la meseta'!$AI$3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meseta'!$AI$4:$AI$14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8-428C-95F1-CCB98F388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082097386977686"/>
          <c:y val="0.47759186351706034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Public Score de Kaggle de todos los modelos</a:t>
            </a:r>
          </a:p>
          <a:p>
            <a:pPr>
              <a:defRPr sz="1050"/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y Cantidad de Estímulos Enviados</a:t>
            </a:r>
          </a:p>
        </c:rich>
      </c:tx>
      <c:layout>
        <c:manualLayout>
          <c:xMode val="edge"/>
          <c:yMode val="edge"/>
          <c:x val="0.2580832809004770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3236097440944883"/>
          <c:w val="0.86818285214348201"/>
          <c:h val="0.48139526610039785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meseta'!$G$21</c:f>
              <c:strCache>
                <c:ptCount val="1"/>
                <c:pt idx="0">
                  <c:v>Modelo Base: Sem1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meseta'!$A$7:$A$17</c:f>
              <c:numCache>
                <c:formatCode>#,##0</c:formatCode>
                <c:ptCount val="11"/>
                <c:pt idx="0">
                  <c:v>9500</c:v>
                </c:pt>
                <c:pt idx="1">
                  <c:v>10000</c:v>
                </c:pt>
                <c:pt idx="2">
                  <c:v>10500</c:v>
                </c:pt>
                <c:pt idx="3">
                  <c:v>11000</c:v>
                </c:pt>
                <c:pt idx="4">
                  <c:v>11500</c:v>
                </c:pt>
                <c:pt idx="5">
                  <c:v>12000</c:v>
                </c:pt>
                <c:pt idx="6">
                  <c:v>12500</c:v>
                </c:pt>
                <c:pt idx="7">
                  <c:v>13000</c:v>
                </c:pt>
                <c:pt idx="8">
                  <c:v>13500</c:v>
                </c:pt>
                <c:pt idx="9">
                  <c:v>14000</c:v>
                </c:pt>
                <c:pt idx="10">
                  <c:v>14500</c:v>
                </c:pt>
              </c:numCache>
            </c:numRef>
          </c:cat>
          <c:val>
            <c:numRef>
              <c:f>'Semill búsqueda de la meseta'!$B$7:$B$17</c:f>
              <c:numCache>
                <c:formatCode>#,##0.00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3-4398-9314-C93D17D347E2}"/>
            </c:ext>
          </c:extLst>
        </c:ser>
        <c:ser>
          <c:idx val="1"/>
          <c:order val="1"/>
          <c:tx>
            <c:strRef>
              <c:f>'Semill búsqueda de la meseta'!$G$26</c:f>
              <c:strCache>
                <c:ptCount val="1"/>
                <c:pt idx="0">
                  <c:v>Modelo Ajuste_x_Infla: Sem1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meseta'!$A$7:$A$17</c:f>
              <c:numCache>
                <c:formatCode>#,##0</c:formatCode>
                <c:ptCount val="11"/>
                <c:pt idx="0">
                  <c:v>9500</c:v>
                </c:pt>
                <c:pt idx="1">
                  <c:v>10000</c:v>
                </c:pt>
                <c:pt idx="2">
                  <c:v>10500</c:v>
                </c:pt>
                <c:pt idx="3">
                  <c:v>11000</c:v>
                </c:pt>
                <c:pt idx="4">
                  <c:v>11500</c:v>
                </c:pt>
                <c:pt idx="5">
                  <c:v>12000</c:v>
                </c:pt>
                <c:pt idx="6">
                  <c:v>12500</c:v>
                </c:pt>
                <c:pt idx="7">
                  <c:v>13000</c:v>
                </c:pt>
                <c:pt idx="8">
                  <c:v>13500</c:v>
                </c:pt>
                <c:pt idx="9">
                  <c:v>14000</c:v>
                </c:pt>
                <c:pt idx="10">
                  <c:v>14500</c:v>
                </c:pt>
              </c:numCache>
            </c:numRef>
          </c:cat>
          <c:val>
            <c:numRef>
              <c:f>'Semill búsqueda de la meseta'!$C$4:$C$14</c:f>
              <c:numCache>
                <c:formatCode>#,##0.0000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3-4398-9314-C93D17D347E2}"/>
            </c:ext>
          </c:extLst>
        </c:ser>
        <c:ser>
          <c:idx val="2"/>
          <c:order val="2"/>
          <c:tx>
            <c:strRef>
              <c:f>'Semill búsqueda de la meseta'!$G$22</c:f>
              <c:strCache>
                <c:ptCount val="1"/>
                <c:pt idx="0">
                  <c:v>Modelo Base: Sem2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'Semill búsqueda de la meseta'!$A$7:$A$17</c:f>
              <c:numCache>
                <c:formatCode>#,##0</c:formatCode>
                <c:ptCount val="11"/>
                <c:pt idx="0">
                  <c:v>9500</c:v>
                </c:pt>
                <c:pt idx="1">
                  <c:v>10000</c:v>
                </c:pt>
                <c:pt idx="2">
                  <c:v>10500</c:v>
                </c:pt>
                <c:pt idx="3">
                  <c:v>11000</c:v>
                </c:pt>
                <c:pt idx="4">
                  <c:v>11500</c:v>
                </c:pt>
                <c:pt idx="5">
                  <c:v>12000</c:v>
                </c:pt>
                <c:pt idx="6">
                  <c:v>12500</c:v>
                </c:pt>
                <c:pt idx="7">
                  <c:v>13000</c:v>
                </c:pt>
                <c:pt idx="8">
                  <c:v>13500</c:v>
                </c:pt>
                <c:pt idx="9">
                  <c:v>14000</c:v>
                </c:pt>
                <c:pt idx="10">
                  <c:v>14500</c:v>
                </c:pt>
              </c:numCache>
            </c:numRef>
          </c:cat>
          <c:val>
            <c:numRef>
              <c:f>'Semill búsqueda de la meseta'!$E$4:$E$14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83-4398-9314-C93D17D347E2}"/>
            </c:ext>
          </c:extLst>
        </c:ser>
        <c:ser>
          <c:idx val="3"/>
          <c:order val="3"/>
          <c:tx>
            <c:strRef>
              <c:f>'Semill búsqueda de la meseta'!$G$27</c:f>
              <c:strCache>
                <c:ptCount val="1"/>
                <c:pt idx="0">
                  <c:v>Modelo Ajuste_x_Infla: Sem2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'Semill búsqueda de la meseta'!$A$7:$A$17</c:f>
              <c:numCache>
                <c:formatCode>#,##0</c:formatCode>
                <c:ptCount val="11"/>
                <c:pt idx="0">
                  <c:v>9500</c:v>
                </c:pt>
                <c:pt idx="1">
                  <c:v>10000</c:v>
                </c:pt>
                <c:pt idx="2">
                  <c:v>10500</c:v>
                </c:pt>
                <c:pt idx="3">
                  <c:v>11000</c:v>
                </c:pt>
                <c:pt idx="4">
                  <c:v>11500</c:v>
                </c:pt>
                <c:pt idx="5">
                  <c:v>12000</c:v>
                </c:pt>
                <c:pt idx="6">
                  <c:v>12500</c:v>
                </c:pt>
                <c:pt idx="7">
                  <c:v>13000</c:v>
                </c:pt>
                <c:pt idx="8">
                  <c:v>13500</c:v>
                </c:pt>
                <c:pt idx="9">
                  <c:v>14000</c:v>
                </c:pt>
                <c:pt idx="10">
                  <c:v>14500</c:v>
                </c:pt>
              </c:numCache>
            </c:numRef>
          </c:cat>
          <c:val>
            <c:numRef>
              <c:f>'Semill búsqueda de la meseta'!$F$4:$F$14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83-4398-9314-C93D17D347E2}"/>
            </c:ext>
          </c:extLst>
        </c:ser>
        <c:ser>
          <c:idx val="4"/>
          <c:order val="4"/>
          <c:tx>
            <c:strRef>
              <c:f>'Semill búsqueda de la meseta'!$G$23</c:f>
              <c:strCache>
                <c:ptCount val="1"/>
                <c:pt idx="0">
                  <c:v>Modelo Base: Sem3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'Semill búsqueda de la meseta'!$A$7:$A$17</c:f>
              <c:numCache>
                <c:formatCode>#,##0</c:formatCode>
                <c:ptCount val="11"/>
                <c:pt idx="0">
                  <c:v>9500</c:v>
                </c:pt>
                <c:pt idx="1">
                  <c:v>10000</c:v>
                </c:pt>
                <c:pt idx="2">
                  <c:v>10500</c:v>
                </c:pt>
                <c:pt idx="3">
                  <c:v>11000</c:v>
                </c:pt>
                <c:pt idx="4">
                  <c:v>11500</c:v>
                </c:pt>
                <c:pt idx="5">
                  <c:v>12000</c:v>
                </c:pt>
                <c:pt idx="6">
                  <c:v>12500</c:v>
                </c:pt>
                <c:pt idx="7">
                  <c:v>13000</c:v>
                </c:pt>
                <c:pt idx="8">
                  <c:v>13500</c:v>
                </c:pt>
                <c:pt idx="9">
                  <c:v>14000</c:v>
                </c:pt>
                <c:pt idx="10">
                  <c:v>14500</c:v>
                </c:pt>
              </c:numCache>
            </c:numRef>
          </c:cat>
          <c:val>
            <c:numRef>
              <c:f>'Semill búsqueda de la meseta'!$H$4:$H$14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83-4398-9314-C93D17D347E2}"/>
            </c:ext>
          </c:extLst>
        </c:ser>
        <c:ser>
          <c:idx val="5"/>
          <c:order val="5"/>
          <c:tx>
            <c:strRef>
              <c:f>'Semill búsqueda de la meseta'!$G$28</c:f>
              <c:strCache>
                <c:ptCount val="1"/>
                <c:pt idx="0">
                  <c:v>Modelo Ajuste_x_Infla: Sem3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'Semill búsqueda de la meseta'!$A$7:$A$17</c:f>
              <c:numCache>
                <c:formatCode>#,##0</c:formatCode>
                <c:ptCount val="11"/>
                <c:pt idx="0">
                  <c:v>9500</c:v>
                </c:pt>
                <c:pt idx="1">
                  <c:v>10000</c:v>
                </c:pt>
                <c:pt idx="2">
                  <c:v>10500</c:v>
                </c:pt>
                <c:pt idx="3">
                  <c:v>11000</c:v>
                </c:pt>
                <c:pt idx="4">
                  <c:v>11500</c:v>
                </c:pt>
                <c:pt idx="5">
                  <c:v>12000</c:v>
                </c:pt>
                <c:pt idx="6">
                  <c:v>12500</c:v>
                </c:pt>
                <c:pt idx="7">
                  <c:v>13000</c:v>
                </c:pt>
                <c:pt idx="8">
                  <c:v>13500</c:v>
                </c:pt>
                <c:pt idx="9">
                  <c:v>14000</c:v>
                </c:pt>
                <c:pt idx="10">
                  <c:v>14500</c:v>
                </c:pt>
              </c:numCache>
            </c:numRef>
          </c:cat>
          <c:val>
            <c:numRef>
              <c:f>'Semill búsqueda de la meseta'!$I$4:$I$14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83-4398-9314-C93D17D347E2}"/>
            </c:ext>
          </c:extLst>
        </c:ser>
        <c:ser>
          <c:idx val="6"/>
          <c:order val="6"/>
          <c:tx>
            <c:strRef>
              <c:f>'Semill búsqueda de la meseta'!$G$24</c:f>
              <c:strCache>
                <c:ptCount val="1"/>
                <c:pt idx="0">
                  <c:v>Modelo Base: Sem4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meseta'!$A$7:$A$17</c:f>
              <c:numCache>
                <c:formatCode>#,##0</c:formatCode>
                <c:ptCount val="11"/>
                <c:pt idx="0">
                  <c:v>9500</c:v>
                </c:pt>
                <c:pt idx="1">
                  <c:v>10000</c:v>
                </c:pt>
                <c:pt idx="2">
                  <c:v>10500</c:v>
                </c:pt>
                <c:pt idx="3">
                  <c:v>11000</c:v>
                </c:pt>
                <c:pt idx="4">
                  <c:v>11500</c:v>
                </c:pt>
                <c:pt idx="5">
                  <c:v>12000</c:v>
                </c:pt>
                <c:pt idx="6">
                  <c:v>12500</c:v>
                </c:pt>
                <c:pt idx="7">
                  <c:v>13000</c:v>
                </c:pt>
                <c:pt idx="8">
                  <c:v>13500</c:v>
                </c:pt>
                <c:pt idx="9">
                  <c:v>14000</c:v>
                </c:pt>
                <c:pt idx="10">
                  <c:v>14500</c:v>
                </c:pt>
              </c:numCache>
            </c:numRef>
          </c:cat>
          <c:val>
            <c:numRef>
              <c:f>'Semill búsqueda de la meseta'!$K$4:$K$14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83-4398-9314-C93D17D347E2}"/>
            </c:ext>
          </c:extLst>
        </c:ser>
        <c:ser>
          <c:idx val="7"/>
          <c:order val="7"/>
          <c:tx>
            <c:strRef>
              <c:f>'Semill búsqueda de la meseta'!$G$29</c:f>
              <c:strCache>
                <c:ptCount val="1"/>
                <c:pt idx="0">
                  <c:v>Modelo Ajuste_x_Infla: Sem4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'Semill búsqueda de la meseta'!$A$7:$A$17</c:f>
              <c:numCache>
                <c:formatCode>#,##0</c:formatCode>
                <c:ptCount val="11"/>
                <c:pt idx="0">
                  <c:v>9500</c:v>
                </c:pt>
                <c:pt idx="1">
                  <c:v>10000</c:v>
                </c:pt>
                <c:pt idx="2">
                  <c:v>10500</c:v>
                </c:pt>
                <c:pt idx="3">
                  <c:v>11000</c:v>
                </c:pt>
                <c:pt idx="4">
                  <c:v>11500</c:v>
                </c:pt>
                <c:pt idx="5">
                  <c:v>12000</c:v>
                </c:pt>
                <c:pt idx="6">
                  <c:v>12500</c:v>
                </c:pt>
                <c:pt idx="7">
                  <c:v>13000</c:v>
                </c:pt>
                <c:pt idx="8">
                  <c:v>13500</c:v>
                </c:pt>
                <c:pt idx="9">
                  <c:v>14000</c:v>
                </c:pt>
                <c:pt idx="10">
                  <c:v>14500</c:v>
                </c:pt>
              </c:numCache>
            </c:numRef>
          </c:cat>
          <c:val>
            <c:numRef>
              <c:f>'Semill búsqueda de la meseta'!#REF!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83-4398-9314-C93D17D347E2}"/>
            </c:ext>
          </c:extLst>
        </c:ser>
        <c:ser>
          <c:idx val="8"/>
          <c:order val="8"/>
          <c:tx>
            <c:strRef>
              <c:f>'Semill búsqueda de la meseta'!$G$25</c:f>
              <c:strCache>
                <c:ptCount val="1"/>
                <c:pt idx="0">
                  <c:v>Modelo Base: Sem5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'Semill búsqueda de la meseta'!$A$7:$A$17</c:f>
              <c:numCache>
                <c:formatCode>#,##0</c:formatCode>
                <c:ptCount val="11"/>
                <c:pt idx="0">
                  <c:v>9500</c:v>
                </c:pt>
                <c:pt idx="1">
                  <c:v>10000</c:v>
                </c:pt>
                <c:pt idx="2">
                  <c:v>10500</c:v>
                </c:pt>
                <c:pt idx="3">
                  <c:v>11000</c:v>
                </c:pt>
                <c:pt idx="4">
                  <c:v>11500</c:v>
                </c:pt>
                <c:pt idx="5">
                  <c:v>12000</c:v>
                </c:pt>
                <c:pt idx="6">
                  <c:v>12500</c:v>
                </c:pt>
                <c:pt idx="7">
                  <c:v>13000</c:v>
                </c:pt>
                <c:pt idx="8">
                  <c:v>13500</c:v>
                </c:pt>
                <c:pt idx="9">
                  <c:v>14000</c:v>
                </c:pt>
                <c:pt idx="10">
                  <c:v>14500</c:v>
                </c:pt>
              </c:numCache>
            </c:numRef>
          </c:cat>
          <c:val>
            <c:numRef>
              <c:f>'Semill búsqueda de la meseta'!#REF!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83-4398-9314-C93D17D347E2}"/>
            </c:ext>
          </c:extLst>
        </c:ser>
        <c:ser>
          <c:idx val="9"/>
          <c:order val="9"/>
          <c:tx>
            <c:strRef>
              <c:f>'Semill búsqueda de la meseta'!$G$30</c:f>
              <c:strCache>
                <c:ptCount val="1"/>
                <c:pt idx="0">
                  <c:v>Modelo Ajuste_x_Infla: Sem5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'Semill búsqueda de la meseta'!$A$7:$A$17</c:f>
              <c:numCache>
                <c:formatCode>#,##0</c:formatCode>
                <c:ptCount val="11"/>
                <c:pt idx="0">
                  <c:v>9500</c:v>
                </c:pt>
                <c:pt idx="1">
                  <c:v>10000</c:v>
                </c:pt>
                <c:pt idx="2">
                  <c:v>10500</c:v>
                </c:pt>
                <c:pt idx="3">
                  <c:v>11000</c:v>
                </c:pt>
                <c:pt idx="4">
                  <c:v>11500</c:v>
                </c:pt>
                <c:pt idx="5">
                  <c:v>12000</c:v>
                </c:pt>
                <c:pt idx="6">
                  <c:v>12500</c:v>
                </c:pt>
                <c:pt idx="7">
                  <c:v>13000</c:v>
                </c:pt>
                <c:pt idx="8">
                  <c:v>13500</c:v>
                </c:pt>
                <c:pt idx="9">
                  <c:v>14000</c:v>
                </c:pt>
                <c:pt idx="10">
                  <c:v>14500</c:v>
                </c:pt>
              </c:numCache>
            </c:numRef>
          </c:cat>
          <c:val>
            <c:numRef>
              <c:f>'Semill búsqueda de la meseta'!$O$4:$O$13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383-4398-9314-C93D17D34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622215518042293E-2"/>
          <c:y val="0.77847156738275025"/>
          <c:w val="0.84582088913432218"/>
          <c:h val="0.22152843261724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Score Interno de todos los modelos </a:t>
            </a:r>
          </a:p>
          <a:p>
            <a:pPr>
              <a:defRPr sz="1050"/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 Cantidad de Estímulos Enviados</a:t>
            </a:r>
          </a:p>
        </c:rich>
      </c:tx>
      <c:layout>
        <c:manualLayout>
          <c:xMode val="edge"/>
          <c:yMode val="edge"/>
          <c:x val="0.36873715041572191"/>
          <c:y val="1.3187954309449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3236097440944883"/>
          <c:w val="0.86818285214348201"/>
          <c:h val="0.48139526610039785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meseta'!$G$21</c:f>
              <c:strCache>
                <c:ptCount val="1"/>
                <c:pt idx="0">
                  <c:v>Modelo Base: Sem1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meseta'!$Y$4:$Y$14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C-486D-A310-AFDBDF44F82A}"/>
            </c:ext>
          </c:extLst>
        </c:ser>
        <c:ser>
          <c:idx val="1"/>
          <c:order val="1"/>
          <c:tx>
            <c:strRef>
              <c:f>'Semill búsqueda de la meseta'!$G$26</c:f>
              <c:strCache>
                <c:ptCount val="1"/>
                <c:pt idx="0">
                  <c:v>Modelo Ajuste_x_Infla: Sem1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meseta'!$Z$4:$Z$14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C-486D-A310-AFDBDF44F82A}"/>
            </c:ext>
          </c:extLst>
        </c:ser>
        <c:ser>
          <c:idx val="2"/>
          <c:order val="2"/>
          <c:tx>
            <c:strRef>
              <c:f>'Semill búsqueda de la meseta'!$G$22</c:f>
              <c:strCache>
                <c:ptCount val="1"/>
                <c:pt idx="0">
                  <c:v>Modelo Base: Sem2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'Semill búsqueda de la meseta'!$AB$4:$AB$14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C-486D-A310-AFDBDF44F82A}"/>
            </c:ext>
          </c:extLst>
        </c:ser>
        <c:ser>
          <c:idx val="3"/>
          <c:order val="3"/>
          <c:tx>
            <c:strRef>
              <c:f>'Semill búsqueda de la meseta'!$G$27</c:f>
              <c:strCache>
                <c:ptCount val="1"/>
                <c:pt idx="0">
                  <c:v>Modelo Ajuste_x_Infla: Sem2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'Semill búsqueda de la meseta'!$AC$4:$AC$14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5C-486D-A310-AFDBDF44F82A}"/>
            </c:ext>
          </c:extLst>
        </c:ser>
        <c:ser>
          <c:idx val="4"/>
          <c:order val="4"/>
          <c:tx>
            <c:strRef>
              <c:f>'Semill búsqueda de la meseta'!$G$23</c:f>
              <c:strCache>
                <c:ptCount val="1"/>
                <c:pt idx="0">
                  <c:v>Modelo Base: Sem3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'Semill búsqueda de la meseta'!$AE$4:$AE$14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5C-486D-A310-AFDBDF44F82A}"/>
            </c:ext>
          </c:extLst>
        </c:ser>
        <c:ser>
          <c:idx val="5"/>
          <c:order val="5"/>
          <c:tx>
            <c:strRef>
              <c:f>'Semill búsqueda de la meseta'!$G$28</c:f>
              <c:strCache>
                <c:ptCount val="1"/>
                <c:pt idx="0">
                  <c:v>Modelo Ajuste_x_Infla: Sem3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'Semill búsqueda de la meseta'!$AF$4:$AF$14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5C-486D-A310-AFDBDF44F82A}"/>
            </c:ext>
          </c:extLst>
        </c:ser>
        <c:ser>
          <c:idx val="6"/>
          <c:order val="6"/>
          <c:tx>
            <c:strRef>
              <c:f>'Semill búsqueda de la meseta'!$G$24</c:f>
              <c:strCache>
                <c:ptCount val="1"/>
                <c:pt idx="0">
                  <c:v>Modelo Base: Sem4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meseta'!$AH$4:$AH$14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5C-486D-A310-AFDBDF44F82A}"/>
            </c:ext>
          </c:extLst>
        </c:ser>
        <c:ser>
          <c:idx val="7"/>
          <c:order val="7"/>
          <c:tx>
            <c:strRef>
              <c:f>'Semill búsqueda de la meseta'!$G$29</c:f>
              <c:strCache>
                <c:ptCount val="1"/>
                <c:pt idx="0">
                  <c:v>Modelo Ajuste_x_Infla: Sem4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meseta'!$AI$4:$AI$14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5C-486D-A310-AFDBDF44F82A}"/>
            </c:ext>
          </c:extLst>
        </c:ser>
        <c:ser>
          <c:idx val="8"/>
          <c:order val="8"/>
          <c:tx>
            <c:strRef>
              <c:f>'Semill búsqueda de la meseta'!$G$25</c:f>
              <c:strCache>
                <c:ptCount val="1"/>
                <c:pt idx="0">
                  <c:v>Modelo Base: Sem5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meseta'!$AK$4:$AK$14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5C-486D-A310-AFDBDF44F82A}"/>
            </c:ext>
          </c:extLst>
        </c:ser>
        <c:ser>
          <c:idx val="9"/>
          <c:order val="9"/>
          <c:tx>
            <c:strRef>
              <c:f>'Semill búsqueda de la meseta'!$G$30</c:f>
              <c:strCache>
                <c:ptCount val="1"/>
                <c:pt idx="0">
                  <c:v>Modelo Ajuste_x_Infla: Sem5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'Semill búsqueda de la meseta'!$AL$4:$AL$14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5C-486D-A310-AFDBDF44F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622215518042293E-2"/>
          <c:y val="0.77847156738275025"/>
          <c:w val="0.84582088913432218"/>
          <c:h val="0.22152843261724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1 (279511)</a:t>
            </a:r>
            <a:endParaRPr lang="en-US" sz="1050"/>
          </a:p>
        </c:rich>
      </c:tx>
      <c:layout>
        <c:manualLayout>
          <c:xMode val="edge"/>
          <c:yMode val="edge"/>
          <c:x val="0.215120278548610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Iteración'!$B$4:$B$68</c:f>
              <c:numCache>
                <c:formatCode>#,##0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0-4C17-A585-79E590329065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Iteración'!$I$3:$I$68</c:f>
              <c:numCache>
                <c:formatCode>#,##0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0-4C17-A585-79E590329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2 (279523)</a:t>
            </a:r>
            <a:endParaRPr lang="en-US" sz="1050"/>
          </a:p>
        </c:rich>
      </c:tx>
      <c:layout>
        <c:manualLayout>
          <c:xMode val="edge"/>
          <c:yMode val="edge"/>
          <c:x val="0.215120278548610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Iteración'!$C$4:$C$68</c:f>
              <c:numCache>
                <c:formatCode>#,##0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A-4CDF-8E1F-FF63FA55B967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Iteración'!$J$3:$J$68</c:f>
              <c:numCache>
                <c:formatCode>#,##0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A-4CDF-8E1F-FF63FA55B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3 (279541)</a:t>
            </a:r>
            <a:endParaRPr lang="en-US" sz="1050"/>
          </a:p>
        </c:rich>
      </c:tx>
      <c:layout>
        <c:manualLayout>
          <c:xMode val="edge"/>
          <c:yMode val="edge"/>
          <c:x val="0.250009844176304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Iteración'!$D$4:$D$68</c:f>
              <c:numCache>
                <c:formatCode>#,##0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0-44C9-99D9-93DC4F27F004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Iteración'!$K$3:$K$68</c:f>
              <c:numCache>
                <c:formatCode>#,##0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10-44C9-99D9-93DC4F27F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4 (279551)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215120278548610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Iteración'!$E$4:$E$68</c:f>
              <c:numCache>
                <c:formatCode>#,##0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7-4820-BCE3-BB42CF78BC1D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Iteración'!$L$3:$L$68</c:f>
              <c:numCache>
                <c:formatCode>#,##0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7-4820-BCE3-BB42CF78B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5 (279571)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226362361866150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Iteración'!$F$4:$F$68</c:f>
              <c:numCache>
                <c:formatCode>#,##0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9-4A86-9B73-0FEAD700B600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Iteración'!$M$3:$M$68</c:f>
              <c:numCache>
                <c:formatCode>#,##0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9-4A86-9B73-0FEAD700B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Score Interno</a:t>
            </a:r>
            <a:r>
              <a:rPr lang="en-US" sz="1050" baseline="0"/>
              <a:t> y </a:t>
            </a:r>
            <a:r>
              <a:rPr lang="en-US" sz="1050"/>
              <a:t>Cantidad</a:t>
            </a:r>
            <a:r>
              <a:rPr lang="en-US" sz="1050" baseline="0"/>
              <a:t> de Estímulos Enviados: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Promedio de 5 Semillas de Mejor BO de LGBM</a:t>
            </a:r>
            <a:endParaRPr lang="en-US" sz="1050"/>
          </a:p>
        </c:rich>
      </c:tx>
      <c:layout>
        <c:manualLayout>
          <c:xMode val="edge"/>
          <c:yMode val="edge"/>
          <c:x val="0.231416666666666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5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63717089228605606"/>
        </c:manualLayout>
      </c:layout>
      <c:lineChart>
        <c:grouping val="standard"/>
        <c:varyColors val="0"/>
        <c:ser>
          <c:idx val="0"/>
          <c:order val="0"/>
          <c:tx>
            <c:strRef>
              <c:f>'Prom. En búsqueda de la meseta'!$G$3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meseta'!$G$4:$G$14</c:f>
              <c:numCache>
                <c:formatCode>#,##0.0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F-4F75-9202-ED60624F3673}"/>
            </c:ext>
          </c:extLst>
        </c:ser>
        <c:ser>
          <c:idx val="1"/>
          <c:order val="1"/>
          <c:tx>
            <c:strRef>
              <c:f>'Prom. En búsqueda de la meseta'!$H$3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'Prom. En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'Prom. En búsqueda de la meseta'!$H$4:$H$14</c:f>
              <c:numCache>
                <c:formatCode>#,##0.0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F-4F75-9202-ED60624F3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0929790026246718E-2"/>
          <c:y val="0.9121985272674249"/>
          <c:w val="0.97240354330708656"/>
          <c:h val="8.6806649168853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Promedio 5 Semillas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226362361866150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Iteración'!$G$4:$G$68</c:f>
              <c:numCache>
                <c:formatCode>#,##0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2-4E4E-90A4-FD42335ACF41}"/>
            </c:ext>
          </c:extLst>
        </c:ser>
        <c:ser>
          <c:idx val="1"/>
          <c:order val="1"/>
          <c:tx>
            <c:strRef>
              <c:f>'Ganancia por Iteración'!$I$1:$N$1</c:f>
              <c:strCache>
                <c:ptCount val="1"/>
                <c:pt idx="0">
                  <c:v>Modelo Ajustado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Iteración'!$N$3:$N$68</c:f>
              <c:numCache>
                <c:formatCode>#,##0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2-4E4E-90A4-FD42335AC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20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1 de Kaggle y </a:t>
            </a:r>
            <a:r>
              <a:rPr lang="en-US" sz="1050"/>
              <a:t>Cantidad</a:t>
            </a:r>
            <a:r>
              <a:rPr lang="en-US" sz="1050" baseline="0"/>
              <a:t> de Estímulos Enviado: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1152764107611546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meseta'!$B$4:$B$14</c:f>
              <c:numCache>
                <c:formatCode>#,##0.0000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9-45D6-A39A-051A526E1A9D}"/>
            </c:ext>
          </c:extLst>
        </c:ser>
        <c:ser>
          <c:idx val="1"/>
          <c:order val="1"/>
          <c:tx>
            <c:strRef>
              <c:f>'Semill búsqueda de la meseta'!$C$3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meseta'!$C$4:$C$14</c:f>
              <c:numCache>
                <c:formatCode>#,##0.0000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9-45D6-A39A-051A526E1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2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399102185777556"/>
          <c:y val="0.12715264107611549"/>
          <c:w val="0.8522649905596148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meseta'!$E$3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meseta'!$E$4:$E$14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D-4829-B69F-CCDA4B550B04}"/>
            </c:ext>
          </c:extLst>
        </c:ser>
        <c:ser>
          <c:idx val="1"/>
          <c:order val="1"/>
          <c:tx>
            <c:strRef>
              <c:f>'Semill búsqueda de la meseta'!$F$3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meseta'!$F$4:$F$14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D-4829-B69F-CCDA4B550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3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082501702559421"/>
          <c:y val="0.11673597440944881"/>
          <c:w val="0.86499725960049112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meseta'!$H$4:$H$14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2-4131-AB95-5F9DDA3C32F5}"/>
            </c:ext>
          </c:extLst>
        </c:ser>
        <c:ser>
          <c:idx val="1"/>
          <c:order val="1"/>
          <c:tx>
            <c:strRef>
              <c:f>'Semill búsqueda de la meseta'!$I$3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meseta'!$I$4:$I$14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2-4131-AB95-5F9DDA3C3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4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3630029556986129"/>
          <c:y val="0.11152764107611546"/>
          <c:w val="0.84589783074132097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meseta'!$K$3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meseta'!$K$4:$K$14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8-4FC4-86A2-C96A8E835DDA}"/>
            </c:ext>
          </c:extLst>
        </c:ser>
        <c:ser>
          <c:idx val="1"/>
          <c:order val="1"/>
          <c:tx>
            <c:strRef>
              <c:f>'Semill búsqueda de la meseta'!$L$3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meseta'!$L$4:$L$14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8-4FC4-86A2-C96A8E835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ax val="115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908147485625724"/>
          <c:y val="0.12863353018372703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5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083097866355221"/>
          <c:y val="0.10631930774278214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meseta'!$N$3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meseta'!$N$4:$N$14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C-4CF8-BC21-8BC75B833124}"/>
            </c:ext>
          </c:extLst>
        </c:ser>
        <c:ser>
          <c:idx val="1"/>
          <c:order val="1"/>
          <c:tx>
            <c:strRef>
              <c:f>'Semill búsqueda de la meseta'!$O$3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meseta'!$O$4:$O$14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C-4CF8-BC21-8BC75B83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898667570859857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1 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4367290606807698"/>
          <c:y val="0.11673597440944881"/>
          <c:w val="0.82920580014792877"/>
          <c:h val="0.62477731299212602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meseta'!$Y$3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meseta'!$Y$4:$Y$14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5-4935-88B5-FB8BAE66C9E7}"/>
            </c:ext>
          </c:extLst>
        </c:ser>
        <c:ser>
          <c:idx val="1"/>
          <c:order val="1"/>
          <c:tx>
            <c:strRef>
              <c:f>'Semill búsqueda de la meseta'!$Z$3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meseta'!$Z$4:$Z$14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5-4935-88B5-FB8BAE66C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2 de Score Interno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4940846205"/>
          <c:y val="0.13236097440944883"/>
          <c:w val="0.86818285214348201"/>
          <c:h val="0.59873564632545928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meseta'!$AB$3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meseta'!$AB$4:$AB$14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0-4CD6-B9D3-6E52C8E49213}"/>
            </c:ext>
          </c:extLst>
        </c:ser>
        <c:ser>
          <c:idx val="1"/>
          <c:order val="1"/>
          <c:tx>
            <c:strRef>
              <c:f>'Semill búsqueda de la meseta'!$AC$3</c:f>
              <c:strCache>
                <c:ptCount val="1"/>
                <c:pt idx="0">
                  <c:v>Modelo con Ajuste por Inflación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meseta'!$AC$4:$AC$14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0-4CD6-B9D3-6E52C8E49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080334093280102"/>
          <c:y val="0.47759186351706034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386042</xdr:colOff>
      <xdr:row>21</xdr:row>
      <xdr:rowOff>82363</xdr:rowOff>
    </xdr:from>
    <xdr:to>
      <xdr:col>7</xdr:col>
      <xdr:colOff>195542</xdr:colOff>
      <xdr:row>37</xdr:row>
      <xdr:rowOff>44263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A10566-FB88-478E-AD55-0A97A6F8D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347943</xdr:colOff>
      <xdr:row>19</xdr:row>
      <xdr:rowOff>142315</xdr:rowOff>
    </xdr:from>
    <xdr:to>
      <xdr:col>17</xdr:col>
      <xdr:colOff>392207</xdr:colOff>
      <xdr:row>35</xdr:row>
      <xdr:rowOff>112058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B92A44-01F7-44C6-85BC-D5167B644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41</xdr:row>
      <xdr:rowOff>123825</xdr:rowOff>
    </xdr:from>
    <xdr:to>
      <xdr:col>4</xdr:col>
      <xdr:colOff>742950</xdr:colOff>
      <xdr:row>54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3A6FA5-B7B6-4C3C-A907-25B2F23E6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790575</xdr:colOff>
      <xdr:row>41</xdr:row>
      <xdr:rowOff>123825</xdr:rowOff>
    </xdr:from>
    <xdr:to>
      <xdr:col>8</xdr:col>
      <xdr:colOff>381000</xdr:colOff>
      <xdr:row>54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B847D4B-A65E-4610-BA2F-0A4D43C00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904875</xdr:colOff>
      <xdr:row>41</xdr:row>
      <xdr:rowOff>95250</xdr:rowOff>
    </xdr:from>
    <xdr:to>
      <xdr:col>11</xdr:col>
      <xdr:colOff>1323975</xdr:colOff>
      <xdr:row>54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C67AF8F-5398-46BB-8917-E77238B9A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1876425</xdr:colOff>
      <xdr:row>41</xdr:row>
      <xdr:rowOff>114300</xdr:rowOff>
    </xdr:from>
    <xdr:to>
      <xdr:col>15</xdr:col>
      <xdr:colOff>323850</xdr:colOff>
      <xdr:row>54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E1F7012-7D18-45E4-B7A5-811C21560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581025</xdr:colOff>
      <xdr:row>41</xdr:row>
      <xdr:rowOff>85725</xdr:rowOff>
    </xdr:from>
    <xdr:to>
      <xdr:col>20</xdr:col>
      <xdr:colOff>752475</xdr:colOff>
      <xdr:row>54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FD9F124-C9CB-489E-A7B1-DC8590093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381000</xdr:colOff>
      <xdr:row>40</xdr:row>
      <xdr:rowOff>179294</xdr:rowOff>
    </xdr:from>
    <xdr:to>
      <xdr:col>29</xdr:col>
      <xdr:colOff>44823</xdr:colOff>
      <xdr:row>53</xdr:row>
      <xdr:rowOff>141194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ABC4E43-2CE9-4F4B-88CA-D16687179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358588</xdr:colOff>
      <xdr:row>40</xdr:row>
      <xdr:rowOff>134470</xdr:rowOff>
    </xdr:from>
    <xdr:to>
      <xdr:col>35</xdr:col>
      <xdr:colOff>22411</xdr:colOff>
      <xdr:row>53</xdr:row>
      <xdr:rowOff>96370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E38FF47-2856-4943-84AE-30CDD628E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100853</xdr:colOff>
      <xdr:row>40</xdr:row>
      <xdr:rowOff>156882</xdr:rowOff>
    </xdr:from>
    <xdr:to>
      <xdr:col>40</xdr:col>
      <xdr:colOff>526676</xdr:colOff>
      <xdr:row>53</xdr:row>
      <xdr:rowOff>118782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0ECF853-39C5-4290-AB41-DF2A3D6CB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593912</xdr:colOff>
      <xdr:row>40</xdr:row>
      <xdr:rowOff>134470</xdr:rowOff>
    </xdr:from>
    <xdr:to>
      <xdr:col>46</xdr:col>
      <xdr:colOff>257735</xdr:colOff>
      <xdr:row>53</xdr:row>
      <xdr:rowOff>96370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F0FCF3B-FE89-F1ED-DB41-56D44AE19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41</xdr:row>
      <xdr:rowOff>0</xdr:rowOff>
    </xdr:from>
    <xdr:to>
      <xdr:col>52</xdr:col>
      <xdr:colOff>425823</xdr:colOff>
      <xdr:row>53</xdr:row>
      <xdr:rowOff>152400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B97DCF3-99BB-4908-A0CD-B29D350ED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710044</xdr:colOff>
      <xdr:row>17</xdr:row>
      <xdr:rowOff>149678</xdr:rowOff>
    </xdr:from>
    <xdr:to>
      <xdr:col>8</xdr:col>
      <xdr:colOff>859723</xdr:colOff>
      <xdr:row>38</xdr:row>
      <xdr:rowOff>13607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2E673A1-C0C6-482A-8D22-83F266E0B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571500</xdr:colOff>
      <xdr:row>18</xdr:row>
      <xdr:rowOff>40820</xdr:rowOff>
    </xdr:from>
    <xdr:to>
      <xdr:col>32</xdr:col>
      <xdr:colOff>529500</xdr:colOff>
      <xdr:row>38</xdr:row>
      <xdr:rowOff>82820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1762EA3-17DC-4D04-ADD2-5E69E7C57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73</xdr:row>
      <xdr:rowOff>171450</xdr:rowOff>
    </xdr:from>
    <xdr:to>
      <xdr:col>4</xdr:col>
      <xdr:colOff>1071282</xdr:colOff>
      <xdr:row>89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099F78-4A81-4F9C-8FF8-965A9C3AF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74</xdr:row>
      <xdr:rowOff>0</xdr:rowOff>
    </xdr:from>
    <xdr:to>
      <xdr:col>9</xdr:col>
      <xdr:colOff>90208</xdr:colOff>
      <xdr:row>89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EBD572-2A13-4A31-8DB3-734D9148B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484910</xdr:colOff>
      <xdr:row>74</xdr:row>
      <xdr:rowOff>33618</xdr:rowOff>
    </xdr:from>
    <xdr:to>
      <xdr:col>12</xdr:col>
      <xdr:colOff>526677</xdr:colOff>
      <xdr:row>89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7890C8D-ACC6-4AF5-A347-66DBC7D88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4</xdr:col>
      <xdr:colOff>829942</xdr:colOff>
      <xdr:row>105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38BE7F0-2E3C-49E4-A4DB-9DEA8F969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22412</xdr:colOff>
      <xdr:row>90</xdr:row>
      <xdr:rowOff>55011</xdr:rowOff>
    </xdr:from>
    <xdr:to>
      <xdr:col>9</xdr:col>
      <xdr:colOff>90355</xdr:colOff>
      <xdr:row>106</xdr:row>
      <xdr:rowOff>16911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3C631F4-3F9F-44EB-8AF0-82E6DD905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432954</xdr:colOff>
      <xdr:row>90</xdr:row>
      <xdr:rowOff>78441</xdr:rowOff>
    </xdr:from>
    <xdr:to>
      <xdr:col>12</xdr:col>
      <xdr:colOff>649941</xdr:colOff>
      <xdr:row>106</xdr:row>
      <xdr:rowOff>48491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444CABC-3512-4F80-900C-694B20F59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5E0EF-B695-4BF3-A9BE-69493420B127}">
  <sheetPr>
    <tabColor rgb="FF00B0F0"/>
  </sheetPr>
  <dimension ref="A1:AH16"/>
  <sheetViews>
    <sheetView zoomScale="85" zoomScaleNormal="85" workbookViewId="0">
      <selection activeCell="A17" sqref="A17"/>
    </sheetView>
  </sheetViews>
  <sheetFormatPr baseColWidth="10" defaultRowHeight="15" x14ac:dyDescent="0.25"/>
  <cols>
    <col min="2" max="8" width="3" customWidth="1"/>
    <col min="9" max="10" width="4.85546875" bestFit="1" customWidth="1"/>
    <col min="11" max="13" width="5.28515625" bestFit="1" customWidth="1"/>
    <col min="14" max="14" width="5.140625" bestFit="1" customWidth="1"/>
    <col min="15" max="15" width="5.28515625" bestFit="1" customWidth="1"/>
    <col min="16" max="16" width="5.140625" bestFit="1" customWidth="1"/>
    <col min="17" max="18" width="5.28515625" bestFit="1" customWidth="1"/>
  </cols>
  <sheetData>
    <row r="1" spans="1:34" ht="15.75" thickBot="1" x14ac:dyDescent="0.3">
      <c r="A1" s="58" t="s">
        <v>57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</row>
    <row r="2" spans="1:34" x14ac:dyDescent="0.25">
      <c r="A2" s="42" t="s">
        <v>30</v>
      </c>
      <c r="B2" s="59">
        <v>2019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N2" s="59">
        <v>2020</v>
      </c>
      <c r="O2" s="60"/>
      <c r="P2" s="60"/>
      <c r="Q2" s="60"/>
      <c r="R2" s="60"/>
      <c r="S2" s="60"/>
      <c r="T2" s="60"/>
      <c r="U2" s="60"/>
      <c r="V2" s="60"/>
      <c r="W2" s="60"/>
      <c r="X2" s="60"/>
      <c r="Y2" s="61"/>
      <c r="Z2" s="62">
        <v>2021</v>
      </c>
      <c r="AA2" s="63"/>
      <c r="AB2" s="63"/>
      <c r="AC2" s="63"/>
      <c r="AD2" s="63"/>
      <c r="AE2" s="63"/>
      <c r="AF2" s="63"/>
      <c r="AG2" s="63"/>
      <c r="AH2" s="64"/>
    </row>
    <row r="3" spans="1:34" x14ac:dyDescent="0.25">
      <c r="A3" s="42" t="s">
        <v>29</v>
      </c>
      <c r="B3" s="43" t="s">
        <v>35</v>
      </c>
      <c r="C3" s="44" t="s">
        <v>36</v>
      </c>
      <c r="D3" s="44" t="s">
        <v>37</v>
      </c>
      <c r="E3" s="44" t="s">
        <v>38</v>
      </c>
      <c r="F3" s="44" t="s">
        <v>39</v>
      </c>
      <c r="G3" s="44" t="s">
        <v>40</v>
      </c>
      <c r="H3" s="44" t="s">
        <v>31</v>
      </c>
      <c r="I3" s="44" t="s">
        <v>32</v>
      </c>
      <c r="J3" s="44" t="s">
        <v>33</v>
      </c>
      <c r="K3" s="44" t="s">
        <v>58</v>
      </c>
      <c r="L3" s="44" t="s">
        <v>59</v>
      </c>
      <c r="M3" s="45" t="s">
        <v>34</v>
      </c>
      <c r="N3" s="43" t="s">
        <v>35</v>
      </c>
      <c r="O3" s="44" t="s">
        <v>36</v>
      </c>
      <c r="P3" s="44" t="s">
        <v>37</v>
      </c>
      <c r="Q3" s="44" t="s">
        <v>38</v>
      </c>
      <c r="R3" s="44" t="s">
        <v>39</v>
      </c>
      <c r="S3" s="44" t="s">
        <v>40</v>
      </c>
      <c r="T3" s="44" t="s">
        <v>31</v>
      </c>
      <c r="U3" s="44" t="s">
        <v>32</v>
      </c>
      <c r="V3" s="44" t="s">
        <v>33</v>
      </c>
      <c r="W3" s="44" t="s">
        <v>58</v>
      </c>
      <c r="X3" s="44" t="s">
        <v>59</v>
      </c>
      <c r="Y3" s="45" t="s">
        <v>34</v>
      </c>
      <c r="Z3" s="43" t="s">
        <v>35</v>
      </c>
      <c r="AA3" s="44" t="s">
        <v>36</v>
      </c>
      <c r="AB3" s="44" t="s">
        <v>37</v>
      </c>
      <c r="AC3" s="44" t="s">
        <v>38</v>
      </c>
      <c r="AD3" s="44" t="s">
        <v>39</v>
      </c>
      <c r="AE3" s="44" t="s">
        <v>40</v>
      </c>
      <c r="AF3" s="44" t="s">
        <v>31</v>
      </c>
      <c r="AG3" s="44" t="s">
        <v>32</v>
      </c>
      <c r="AH3" s="45" t="s">
        <v>33</v>
      </c>
    </row>
    <row r="4" spans="1:34" ht="15" customHeight="1" x14ac:dyDescent="0.25">
      <c r="A4" s="46" t="s">
        <v>26</v>
      </c>
      <c r="B4" s="47">
        <v>1</v>
      </c>
      <c r="C4" s="48">
        <v>1</v>
      </c>
      <c r="D4" s="48">
        <v>1</v>
      </c>
      <c r="E4" s="48">
        <v>1</v>
      </c>
      <c r="F4" s="48">
        <v>1</v>
      </c>
      <c r="G4" s="48">
        <v>1</v>
      </c>
      <c r="H4" s="48">
        <v>1</v>
      </c>
      <c r="I4" s="48">
        <v>1</v>
      </c>
      <c r="J4" s="48">
        <v>1</v>
      </c>
      <c r="K4" s="48">
        <v>1</v>
      </c>
      <c r="L4" s="48">
        <v>1</v>
      </c>
      <c r="M4" s="49">
        <v>1</v>
      </c>
      <c r="N4" s="47">
        <v>1</v>
      </c>
      <c r="O4" s="48">
        <v>1</v>
      </c>
      <c r="P4" s="65" t="s">
        <v>60</v>
      </c>
      <c r="Q4" s="66"/>
      <c r="R4" s="66"/>
      <c r="S4" s="66"/>
      <c r="T4" s="67"/>
      <c r="U4" s="48">
        <v>1</v>
      </c>
      <c r="V4" s="48">
        <v>1</v>
      </c>
      <c r="W4" s="48">
        <v>1</v>
      </c>
      <c r="X4" s="48">
        <v>1</v>
      </c>
      <c r="Y4" s="49">
        <v>1</v>
      </c>
      <c r="Z4" s="47">
        <v>1</v>
      </c>
      <c r="AA4" s="48">
        <v>1</v>
      </c>
      <c r="AB4" s="48">
        <v>1</v>
      </c>
      <c r="AC4" s="48">
        <v>1</v>
      </c>
      <c r="AD4" s="48">
        <v>1</v>
      </c>
      <c r="AE4" s="10"/>
      <c r="AF4" s="10"/>
      <c r="AG4" s="10"/>
      <c r="AH4" s="15"/>
    </row>
    <row r="5" spans="1:34" x14ac:dyDescent="0.25">
      <c r="A5" s="13" t="s">
        <v>27</v>
      </c>
      <c r="B5" s="14"/>
      <c r="C5" s="10"/>
      <c r="D5" s="10"/>
      <c r="E5" s="10"/>
      <c r="F5" s="50"/>
      <c r="G5" s="10"/>
      <c r="H5" s="10"/>
      <c r="I5" s="10"/>
      <c r="J5" s="10"/>
      <c r="K5" s="10"/>
      <c r="L5" s="10"/>
      <c r="M5" s="15"/>
      <c r="N5" s="14"/>
      <c r="O5" s="10"/>
      <c r="P5" s="68"/>
      <c r="Q5" s="69"/>
      <c r="R5" s="69"/>
      <c r="S5" s="69"/>
      <c r="T5" s="70"/>
      <c r="U5" s="10"/>
      <c r="V5" s="10"/>
      <c r="W5" s="10"/>
      <c r="X5" s="10"/>
      <c r="Y5" s="15"/>
      <c r="Z5" s="14"/>
      <c r="AA5" s="10"/>
      <c r="AB5" s="10"/>
      <c r="AC5" s="10"/>
      <c r="AD5" s="10"/>
      <c r="AE5" s="11">
        <v>1</v>
      </c>
      <c r="AF5" s="10"/>
      <c r="AG5" s="10"/>
      <c r="AH5" s="15"/>
    </row>
    <row r="6" spans="1:34" ht="15" customHeight="1" x14ac:dyDescent="0.25">
      <c r="A6" s="13" t="s">
        <v>28</v>
      </c>
      <c r="B6" s="14"/>
      <c r="C6" s="10"/>
      <c r="D6" s="10"/>
      <c r="E6" s="10"/>
      <c r="F6" s="50"/>
      <c r="G6" s="10"/>
      <c r="H6" s="10"/>
      <c r="I6" s="10"/>
      <c r="J6" s="10"/>
      <c r="K6" s="10"/>
      <c r="L6" s="10"/>
      <c r="M6" s="15"/>
      <c r="N6" s="14"/>
      <c r="O6" s="10"/>
      <c r="P6" s="68"/>
      <c r="Q6" s="69"/>
      <c r="R6" s="69"/>
      <c r="S6" s="69"/>
      <c r="T6" s="70"/>
      <c r="U6" s="10"/>
      <c r="V6" s="10"/>
      <c r="W6" s="10"/>
      <c r="X6" s="10"/>
      <c r="Y6" s="15"/>
      <c r="Z6" s="14"/>
      <c r="AA6" s="10"/>
      <c r="AB6" s="10"/>
      <c r="AC6" s="10"/>
      <c r="AD6" s="10"/>
      <c r="AE6" s="10"/>
      <c r="AF6" s="11">
        <v>1</v>
      </c>
      <c r="AG6" s="10"/>
      <c r="AH6" s="15"/>
    </row>
    <row r="7" spans="1:34" ht="15" customHeight="1" x14ac:dyDescent="0.25">
      <c r="A7" s="46" t="s">
        <v>48</v>
      </c>
      <c r="B7" s="14"/>
      <c r="C7" s="10"/>
      <c r="D7" s="48">
        <v>1</v>
      </c>
      <c r="E7" s="48">
        <v>1</v>
      </c>
      <c r="F7" s="48">
        <v>1</v>
      </c>
      <c r="G7" s="48">
        <v>1</v>
      </c>
      <c r="H7" s="48">
        <v>1</v>
      </c>
      <c r="I7" s="48">
        <v>1</v>
      </c>
      <c r="J7" s="48">
        <v>1</v>
      </c>
      <c r="K7" s="48">
        <v>1</v>
      </c>
      <c r="L7" s="48">
        <v>1</v>
      </c>
      <c r="M7" s="49">
        <v>1</v>
      </c>
      <c r="N7" s="47">
        <v>1</v>
      </c>
      <c r="O7" s="48">
        <v>1</v>
      </c>
      <c r="P7" s="68"/>
      <c r="Q7" s="69"/>
      <c r="R7" s="69"/>
      <c r="S7" s="69"/>
      <c r="T7" s="70"/>
      <c r="U7" s="48">
        <v>1</v>
      </c>
      <c r="V7" s="48">
        <v>1</v>
      </c>
      <c r="W7" s="48">
        <v>1</v>
      </c>
      <c r="X7" s="48">
        <v>1</v>
      </c>
      <c r="Y7" s="49">
        <v>1</v>
      </c>
      <c r="Z7" s="47">
        <v>1</v>
      </c>
      <c r="AA7" s="48">
        <v>1</v>
      </c>
      <c r="AB7" s="48">
        <v>1</v>
      </c>
      <c r="AC7" s="48">
        <v>1</v>
      </c>
      <c r="AD7" s="48">
        <v>1</v>
      </c>
      <c r="AE7" s="48">
        <v>1</v>
      </c>
      <c r="AF7" s="48">
        <v>1</v>
      </c>
      <c r="AG7" s="51"/>
      <c r="AH7" s="52"/>
    </row>
    <row r="8" spans="1:34" ht="15" customHeight="1" thickBot="1" x14ac:dyDescent="0.3">
      <c r="A8" s="53" t="s">
        <v>41</v>
      </c>
      <c r="B8" s="54"/>
      <c r="C8" s="17"/>
      <c r="D8" s="17"/>
      <c r="E8" s="17"/>
      <c r="F8" s="56"/>
      <c r="G8" s="55"/>
      <c r="H8" s="17"/>
      <c r="I8" s="55"/>
      <c r="J8" s="17"/>
      <c r="K8" s="17"/>
      <c r="L8" s="17"/>
      <c r="M8" s="18"/>
      <c r="N8" s="16"/>
      <c r="O8" s="17"/>
      <c r="P8" s="71"/>
      <c r="Q8" s="72"/>
      <c r="R8" s="72"/>
      <c r="S8" s="72"/>
      <c r="T8" s="73"/>
      <c r="U8" s="17"/>
      <c r="V8" s="17"/>
      <c r="W8" s="17"/>
      <c r="X8" s="17"/>
      <c r="Y8" s="18"/>
      <c r="Z8" s="16"/>
      <c r="AA8" s="17"/>
      <c r="AB8" s="17"/>
      <c r="AC8" s="17"/>
      <c r="AD8" s="17"/>
      <c r="AE8" s="17"/>
      <c r="AF8" s="17"/>
      <c r="AG8" s="17"/>
      <c r="AH8" s="19">
        <v>1</v>
      </c>
    </row>
    <row r="11" spans="1:34" x14ac:dyDescent="0.25">
      <c r="A11" t="s">
        <v>63</v>
      </c>
    </row>
    <row r="12" spans="1:34" x14ac:dyDescent="0.25">
      <c r="A12" t="s">
        <v>64</v>
      </c>
    </row>
    <row r="13" spans="1:34" x14ac:dyDescent="0.25">
      <c r="A13" t="s">
        <v>65</v>
      </c>
    </row>
    <row r="14" spans="1:34" x14ac:dyDescent="0.25">
      <c r="A14" t="s">
        <v>66</v>
      </c>
    </row>
    <row r="15" spans="1:34" x14ac:dyDescent="0.25">
      <c r="A15" t="s">
        <v>61</v>
      </c>
      <c r="B15" t="s">
        <v>62</v>
      </c>
    </row>
    <row r="16" spans="1:34" x14ac:dyDescent="0.25">
      <c r="A16" t="s">
        <v>67</v>
      </c>
    </row>
  </sheetData>
  <mergeCells count="5">
    <mergeCell ref="A1:AH1"/>
    <mergeCell ref="N2:Y2"/>
    <mergeCell ref="Z2:AH2"/>
    <mergeCell ref="P4:T8"/>
    <mergeCell ref="B2:M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5344-81F6-4F0B-A109-33F94B976C9A}">
  <sheetPr>
    <tabColor rgb="FF002060"/>
  </sheetPr>
  <dimension ref="A1:H18"/>
  <sheetViews>
    <sheetView zoomScale="85" zoomScaleNormal="85" workbookViewId="0">
      <pane xSplit="1" ySplit="3" topLeftCell="B4" activePane="bottomRight" state="frozen"/>
      <selection activeCell="E8" sqref="E8"/>
      <selection pane="topRight" activeCell="E8" sqref="E8"/>
      <selection pane="bottomLeft" activeCell="E8" sqref="E8"/>
      <selection pane="bottomRight" activeCell="B17" sqref="B17"/>
    </sheetView>
  </sheetViews>
  <sheetFormatPr baseColWidth="10" defaultRowHeight="15" x14ac:dyDescent="0.25"/>
  <cols>
    <col min="1" max="1" width="11.42578125" style="1"/>
    <col min="2" max="2" width="13.7109375" style="1" bestFit="1" customWidth="1"/>
    <col min="3" max="16384" width="11.42578125" style="1"/>
  </cols>
  <sheetData>
    <row r="1" spans="1:8" x14ac:dyDescent="0.25">
      <c r="B1" s="75" t="s">
        <v>4</v>
      </c>
      <c r="C1" s="75"/>
      <c r="G1" s="75" t="s">
        <v>5</v>
      </c>
      <c r="H1" s="75"/>
    </row>
    <row r="2" spans="1:8" x14ac:dyDescent="0.25">
      <c r="B2" s="74" t="s">
        <v>3</v>
      </c>
      <c r="C2" s="74"/>
      <c r="G2" s="74" t="s">
        <v>3</v>
      </c>
      <c r="H2" s="74"/>
    </row>
    <row r="3" spans="1:8" x14ac:dyDescent="0.25">
      <c r="A3" s="1" t="s">
        <v>0</v>
      </c>
      <c r="B3" s="1" t="s">
        <v>1</v>
      </c>
      <c r="C3" s="1" t="s">
        <v>2</v>
      </c>
      <c r="G3" s="1" t="s">
        <v>1</v>
      </c>
      <c r="H3" s="1" t="s">
        <v>2</v>
      </c>
    </row>
    <row r="4" spans="1:8" x14ac:dyDescent="0.25">
      <c r="A4" s="2">
        <v>8000</v>
      </c>
      <c r="B4" s="9"/>
      <c r="C4" s="9"/>
      <c r="D4" s="9"/>
      <c r="E4" s="9"/>
      <c r="F4" s="9"/>
      <c r="G4" s="9"/>
      <c r="H4" s="9"/>
    </row>
    <row r="5" spans="1:8" x14ac:dyDescent="0.25">
      <c r="A5" s="2">
        <v>8500</v>
      </c>
      <c r="B5" s="9"/>
      <c r="C5" s="9"/>
      <c r="D5" s="9"/>
      <c r="E5" s="9"/>
      <c r="F5" s="9"/>
      <c r="G5" s="9"/>
      <c r="H5" s="9"/>
    </row>
    <row r="6" spans="1:8" x14ac:dyDescent="0.25">
      <c r="A6" s="2">
        <v>9000</v>
      </c>
      <c r="B6" s="9"/>
      <c r="C6" s="9"/>
      <c r="D6" s="9"/>
      <c r="E6" s="9"/>
      <c r="F6" s="9"/>
      <c r="G6" s="9"/>
      <c r="H6" s="9"/>
    </row>
    <row r="7" spans="1:8" x14ac:dyDescent="0.25">
      <c r="A7" s="2">
        <v>9500</v>
      </c>
      <c r="B7" s="9"/>
      <c r="C7" s="9"/>
      <c r="D7" s="9"/>
      <c r="E7" s="9"/>
      <c r="F7" s="9"/>
      <c r="G7" s="9"/>
      <c r="H7" s="9"/>
    </row>
    <row r="8" spans="1:8" x14ac:dyDescent="0.25">
      <c r="A8" s="2">
        <v>10000</v>
      </c>
      <c r="B8" s="9"/>
      <c r="C8" s="9"/>
      <c r="D8" s="9"/>
      <c r="E8" s="9"/>
      <c r="F8" s="9"/>
      <c r="G8" s="9"/>
      <c r="H8" s="9"/>
    </row>
    <row r="9" spans="1:8" x14ac:dyDescent="0.25">
      <c r="A9" s="2">
        <v>10500</v>
      </c>
      <c r="B9" s="9"/>
      <c r="C9" s="9"/>
      <c r="D9" s="9"/>
      <c r="E9" s="9"/>
      <c r="F9" s="9"/>
      <c r="G9" s="9"/>
      <c r="H9" s="9"/>
    </row>
    <row r="10" spans="1:8" x14ac:dyDescent="0.25">
      <c r="A10" s="2">
        <v>11000</v>
      </c>
      <c r="B10" s="9"/>
      <c r="C10" s="9"/>
      <c r="D10" s="9"/>
      <c r="E10" s="9"/>
      <c r="F10" s="9"/>
      <c r="G10" s="9"/>
      <c r="H10" s="9"/>
    </row>
    <row r="11" spans="1:8" x14ac:dyDescent="0.25">
      <c r="A11" s="2">
        <v>11500</v>
      </c>
      <c r="B11" s="9"/>
      <c r="C11" s="9"/>
      <c r="D11" s="9"/>
      <c r="E11" s="9"/>
      <c r="F11" s="9"/>
      <c r="G11" s="9"/>
      <c r="H11" s="9"/>
    </row>
    <row r="12" spans="1:8" x14ac:dyDescent="0.25">
      <c r="A12" s="2">
        <v>12000</v>
      </c>
      <c r="B12" s="9"/>
      <c r="C12" s="9"/>
      <c r="D12" s="9"/>
      <c r="E12" s="9"/>
      <c r="F12" s="9"/>
      <c r="G12" s="9"/>
      <c r="H12" s="9"/>
    </row>
    <row r="13" spans="1:8" x14ac:dyDescent="0.25">
      <c r="A13" s="2">
        <v>12500</v>
      </c>
      <c r="B13" s="9"/>
      <c r="C13" s="9"/>
      <c r="D13" s="9"/>
      <c r="E13" s="9"/>
      <c r="F13" s="9"/>
      <c r="G13" s="9"/>
      <c r="H13" s="9"/>
    </row>
    <row r="14" spans="1:8" x14ac:dyDescent="0.25">
      <c r="A14" s="2">
        <v>13000</v>
      </c>
      <c r="B14" s="9"/>
      <c r="C14" s="9"/>
      <c r="D14" s="9"/>
      <c r="E14" s="9"/>
      <c r="F14" s="9"/>
      <c r="G14" s="9"/>
      <c r="H14" s="9"/>
    </row>
    <row r="15" spans="1:8" x14ac:dyDescent="0.25">
      <c r="A15" s="2">
        <v>13500</v>
      </c>
    </row>
    <row r="16" spans="1:8" x14ac:dyDescent="0.25">
      <c r="A16" s="2">
        <v>14000</v>
      </c>
    </row>
    <row r="17" spans="1:1" x14ac:dyDescent="0.25">
      <c r="A17" s="2">
        <v>14500</v>
      </c>
    </row>
    <row r="18" spans="1:1" x14ac:dyDescent="0.25">
      <c r="A18" s="2">
        <v>15000</v>
      </c>
    </row>
  </sheetData>
  <mergeCells count="4">
    <mergeCell ref="B2:C2"/>
    <mergeCell ref="B1:C1"/>
    <mergeCell ref="G1:H1"/>
    <mergeCell ref="G2:H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09052-D9B2-494C-8AA1-5520B8A088D1}">
  <sheetPr>
    <tabColor rgb="FF002060"/>
  </sheetPr>
  <dimension ref="A1:AL39"/>
  <sheetViews>
    <sheetView tabSelected="1" zoomScale="55" zoomScaleNormal="55" workbookViewId="0">
      <pane xSplit="1" ySplit="3" topLeftCell="B4" activePane="bottomRight" state="frozen"/>
      <selection activeCell="E8" sqref="E8"/>
      <selection pane="topRight" activeCell="E8" sqref="E8"/>
      <selection pane="bottomLeft" activeCell="E8" sqref="E8"/>
      <selection pane="bottomRight" activeCell="B5" sqref="B5:B21"/>
    </sheetView>
  </sheetViews>
  <sheetFormatPr baseColWidth="10" defaultRowHeight="15" x14ac:dyDescent="0.25"/>
  <cols>
    <col min="1" max="1" width="11.42578125" style="1"/>
    <col min="2" max="2" width="12.42578125" style="1" bestFit="1" customWidth="1"/>
    <col min="3" max="3" width="29.5703125" style="1" bestFit="1" customWidth="1"/>
    <col min="4" max="4" width="11.42578125" style="1"/>
    <col min="5" max="5" width="12.42578125" style="1" bestFit="1" customWidth="1"/>
    <col min="6" max="6" width="29.5703125" style="1" bestFit="1" customWidth="1"/>
    <col min="7" max="7" width="11.42578125" style="1"/>
    <col min="8" max="8" width="12.42578125" style="1" bestFit="1" customWidth="1"/>
    <col min="9" max="9" width="29.5703125" style="1" bestFit="1" customWidth="1"/>
    <col min="10" max="10" width="11.42578125" style="1"/>
    <col min="11" max="11" width="12.42578125" style="1" bestFit="1" customWidth="1"/>
    <col min="12" max="12" width="29.5703125" style="1" bestFit="1" customWidth="1"/>
    <col min="13" max="13" width="11.42578125" style="1"/>
    <col min="14" max="14" width="12.42578125" style="1" bestFit="1" customWidth="1"/>
    <col min="15" max="15" width="29.5703125" style="1" bestFit="1" customWidth="1"/>
    <col min="16" max="22" width="11.42578125" style="1"/>
    <col min="23" max="23" width="11.42578125" style="8"/>
    <col min="24" max="16384" width="11.42578125" style="1"/>
  </cols>
  <sheetData>
    <row r="1" spans="1:38" x14ac:dyDescent="0.25">
      <c r="B1" s="75" t="s">
        <v>4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Y1" s="75" t="s">
        <v>15</v>
      </c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</row>
    <row r="2" spans="1:38" x14ac:dyDescent="0.25">
      <c r="B2" s="74" t="s">
        <v>9</v>
      </c>
      <c r="C2" s="74"/>
      <c r="E2" s="74" t="s">
        <v>10</v>
      </c>
      <c r="F2" s="74"/>
      <c r="H2" s="74" t="s">
        <v>11</v>
      </c>
      <c r="I2" s="74"/>
      <c r="K2" s="74" t="s">
        <v>12</v>
      </c>
      <c r="L2" s="74"/>
      <c r="N2" s="74" t="s">
        <v>13</v>
      </c>
      <c r="O2" s="74"/>
      <c r="Y2" s="74" t="s">
        <v>9</v>
      </c>
      <c r="Z2" s="74"/>
      <c r="AB2" s="74" t="s">
        <v>10</v>
      </c>
      <c r="AC2" s="74"/>
      <c r="AE2" s="74" t="s">
        <v>11</v>
      </c>
      <c r="AF2" s="74"/>
      <c r="AH2" s="74" t="s">
        <v>12</v>
      </c>
      <c r="AI2" s="74"/>
      <c r="AK2" s="74" t="s">
        <v>13</v>
      </c>
      <c r="AL2" s="74"/>
    </row>
    <row r="3" spans="1:38" x14ac:dyDescent="0.25">
      <c r="A3" s="1" t="s">
        <v>0</v>
      </c>
      <c r="B3" s="25" t="s">
        <v>1</v>
      </c>
      <c r="C3" s="25" t="s">
        <v>2</v>
      </c>
      <c r="D3" s="25"/>
      <c r="E3" s="25" t="s">
        <v>1</v>
      </c>
      <c r="F3" s="25" t="s">
        <v>2</v>
      </c>
      <c r="G3" s="25"/>
      <c r="H3" s="25" t="s">
        <v>1</v>
      </c>
      <c r="I3" s="25" t="s">
        <v>2</v>
      </c>
      <c r="J3" s="25"/>
      <c r="K3" s="25" t="s">
        <v>1</v>
      </c>
      <c r="L3" s="25" t="s">
        <v>2</v>
      </c>
      <c r="M3" s="25"/>
      <c r="N3" s="25" t="s">
        <v>1</v>
      </c>
      <c r="O3" s="25" t="s">
        <v>2</v>
      </c>
      <c r="Y3" s="1" t="s">
        <v>1</v>
      </c>
      <c r="Z3" s="1" t="s">
        <v>2</v>
      </c>
      <c r="AB3" s="1" t="s">
        <v>1</v>
      </c>
      <c r="AC3" s="1" t="s">
        <v>2</v>
      </c>
      <c r="AE3" s="1" t="s">
        <v>1</v>
      </c>
      <c r="AF3" s="1" t="s">
        <v>2</v>
      </c>
      <c r="AH3" s="1" t="s">
        <v>1</v>
      </c>
      <c r="AI3" s="1" t="s">
        <v>2</v>
      </c>
      <c r="AK3" s="1" t="s">
        <v>1</v>
      </c>
      <c r="AL3" s="1" t="s">
        <v>2</v>
      </c>
    </row>
    <row r="4" spans="1:38" x14ac:dyDescent="0.25">
      <c r="A4" s="2">
        <v>8000</v>
      </c>
      <c r="B4" s="3"/>
      <c r="C4" s="3"/>
      <c r="D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38" x14ac:dyDescent="0.25">
      <c r="A5" s="2">
        <v>8500</v>
      </c>
      <c r="B5" s="3"/>
      <c r="C5" s="3"/>
      <c r="D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38" x14ac:dyDescent="0.25">
      <c r="A6" s="2">
        <v>9000</v>
      </c>
      <c r="B6" s="3"/>
      <c r="C6" s="3"/>
      <c r="D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38" x14ac:dyDescent="0.25">
      <c r="A7" s="2">
        <v>9500</v>
      </c>
      <c r="B7" s="57"/>
      <c r="C7" s="3"/>
      <c r="D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38" x14ac:dyDescent="0.25">
      <c r="A8" s="2">
        <v>10000</v>
      </c>
      <c r="B8" s="57"/>
      <c r="C8" s="3"/>
      <c r="D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38" x14ac:dyDescent="0.25">
      <c r="A9" s="2">
        <v>10500</v>
      </c>
      <c r="B9" s="57"/>
      <c r="C9" s="3"/>
      <c r="D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38" x14ac:dyDescent="0.25">
      <c r="A10" s="2">
        <v>11000</v>
      </c>
      <c r="B10" s="57"/>
      <c r="C10" s="3"/>
      <c r="D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38" x14ac:dyDescent="0.25">
      <c r="A11" s="2">
        <v>11500</v>
      </c>
      <c r="B11" s="57"/>
      <c r="C11" s="3"/>
      <c r="D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38" x14ac:dyDescent="0.25">
      <c r="A12" s="2">
        <v>12000</v>
      </c>
      <c r="B12" s="57"/>
      <c r="C12" s="3"/>
      <c r="D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38" x14ac:dyDescent="0.25">
      <c r="A13" s="2">
        <v>12500</v>
      </c>
      <c r="B13" s="57"/>
      <c r="C13" s="3"/>
      <c r="D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38" x14ac:dyDescent="0.25">
      <c r="A14" s="2">
        <v>13000</v>
      </c>
      <c r="B14" s="57"/>
      <c r="C14" s="3"/>
      <c r="D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38" x14ac:dyDescent="0.25">
      <c r="A15" s="2">
        <v>13500</v>
      </c>
      <c r="B15" s="57"/>
      <c r="C15" s="3"/>
    </row>
    <row r="16" spans="1:38" x14ac:dyDescent="0.25">
      <c r="A16" s="2">
        <v>14000</v>
      </c>
    </row>
    <row r="17" spans="1:7" x14ac:dyDescent="0.25">
      <c r="A17" s="2">
        <v>14500</v>
      </c>
    </row>
    <row r="18" spans="1:7" x14ac:dyDescent="0.25">
      <c r="A18" s="2">
        <v>15000</v>
      </c>
    </row>
    <row r="19" spans="1:7" x14ac:dyDescent="0.25">
      <c r="A19" s="2">
        <v>15500</v>
      </c>
    </row>
    <row r="20" spans="1:7" x14ac:dyDescent="0.25">
      <c r="A20" s="2">
        <v>16000</v>
      </c>
    </row>
    <row r="21" spans="1:7" x14ac:dyDescent="0.25">
      <c r="A21" s="2"/>
      <c r="G21" s="1" t="s">
        <v>16</v>
      </c>
    </row>
    <row r="22" spans="1:7" x14ac:dyDescent="0.25">
      <c r="A22" s="2"/>
      <c r="G22" s="1" t="s">
        <v>17</v>
      </c>
    </row>
    <row r="23" spans="1:7" x14ac:dyDescent="0.25">
      <c r="A23" s="2"/>
      <c r="G23" s="1" t="s">
        <v>18</v>
      </c>
    </row>
    <row r="24" spans="1:7" x14ac:dyDescent="0.25">
      <c r="A24" s="2"/>
      <c r="G24" s="1" t="s">
        <v>19</v>
      </c>
    </row>
    <row r="25" spans="1:7" x14ac:dyDescent="0.25">
      <c r="A25" s="2"/>
      <c r="G25" s="1" t="s">
        <v>20</v>
      </c>
    </row>
    <row r="26" spans="1:7" x14ac:dyDescent="0.25">
      <c r="A26" s="2"/>
      <c r="G26" s="1" t="s">
        <v>21</v>
      </c>
    </row>
    <row r="27" spans="1:7" x14ac:dyDescent="0.25">
      <c r="A27" s="2"/>
      <c r="G27" s="1" t="s">
        <v>22</v>
      </c>
    </row>
    <row r="28" spans="1:7" x14ac:dyDescent="0.25">
      <c r="A28" s="2"/>
      <c r="G28" s="1" t="s">
        <v>23</v>
      </c>
    </row>
    <row r="29" spans="1:7" x14ac:dyDescent="0.25">
      <c r="A29" s="2"/>
      <c r="G29" s="1" t="s">
        <v>24</v>
      </c>
    </row>
    <row r="30" spans="1:7" x14ac:dyDescent="0.25">
      <c r="A30" s="2"/>
      <c r="G30" s="1" t="s">
        <v>25</v>
      </c>
    </row>
    <row r="31" spans="1:7" x14ac:dyDescent="0.25">
      <c r="A31" s="2"/>
    </row>
    <row r="32" spans="1:7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</sheetData>
  <mergeCells count="12">
    <mergeCell ref="B1:O1"/>
    <mergeCell ref="B2:C2"/>
    <mergeCell ref="Y2:Z2"/>
    <mergeCell ref="E2:F2"/>
    <mergeCell ref="H2:I2"/>
    <mergeCell ref="K2:L2"/>
    <mergeCell ref="N2:O2"/>
    <mergeCell ref="Y1:AL1"/>
    <mergeCell ref="AB2:AC2"/>
    <mergeCell ref="AE2:AF2"/>
    <mergeCell ref="AH2:AI2"/>
    <mergeCell ref="AK2:AL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16F9D-7D32-4392-B17C-B4E104017D7A}">
  <sheetPr>
    <tabColor rgb="FF002060"/>
  </sheetPr>
  <dimension ref="A1:Q70"/>
  <sheetViews>
    <sheetView zoomScale="55" zoomScaleNormal="55" workbookViewId="0">
      <pane xSplit="1" ySplit="2" topLeftCell="B37" activePane="bottomRight" state="frozen"/>
      <selection pane="topRight" activeCell="B1" sqref="B1"/>
      <selection pane="bottomLeft" activeCell="A3" sqref="A3"/>
      <selection pane="bottomRight" activeCell="B3" sqref="B3:N68"/>
    </sheetView>
  </sheetViews>
  <sheetFormatPr baseColWidth="10" defaultRowHeight="15" x14ac:dyDescent="0.25"/>
  <cols>
    <col min="2" max="2" width="18.42578125" style="26" bestFit="1" customWidth="1"/>
    <col min="3" max="7" width="18.42578125" bestFit="1" customWidth="1"/>
    <col min="8" max="8" width="11.42578125" style="33"/>
    <col min="9" max="11" width="18.42578125" bestFit="1" customWidth="1"/>
    <col min="12" max="12" width="25.5703125" bestFit="1" customWidth="1"/>
    <col min="13" max="13" width="18" customWidth="1"/>
    <col min="14" max="14" width="18.42578125" bestFit="1" customWidth="1"/>
  </cols>
  <sheetData>
    <row r="1" spans="1:17" x14ac:dyDescent="0.25">
      <c r="A1" s="29"/>
      <c r="B1" s="74" t="s">
        <v>1</v>
      </c>
      <c r="C1" s="74"/>
      <c r="D1" s="74"/>
      <c r="E1" s="74"/>
      <c r="F1" s="74"/>
      <c r="G1" s="74"/>
      <c r="H1" s="31"/>
      <c r="I1" s="74" t="s">
        <v>56</v>
      </c>
      <c r="J1" s="74"/>
      <c r="K1" s="74"/>
      <c r="L1" s="74"/>
      <c r="M1" s="74"/>
      <c r="N1" s="74"/>
    </row>
    <row r="2" spans="1:17" x14ac:dyDescent="0.25">
      <c r="A2" s="30" t="s">
        <v>50</v>
      </c>
      <c r="B2" s="28" t="s">
        <v>51</v>
      </c>
      <c r="C2" s="27" t="s">
        <v>52</v>
      </c>
      <c r="D2" s="27" t="s">
        <v>53</v>
      </c>
      <c r="E2" s="27" t="s">
        <v>54</v>
      </c>
      <c r="F2" s="27" t="s">
        <v>55</v>
      </c>
      <c r="G2" s="27" t="s">
        <v>7</v>
      </c>
      <c r="H2" s="32"/>
      <c r="I2" s="28" t="s">
        <v>51</v>
      </c>
      <c r="J2" s="27" t="s">
        <v>52</v>
      </c>
      <c r="K2" s="27" t="s">
        <v>53</v>
      </c>
      <c r="L2" s="27" t="s">
        <v>54</v>
      </c>
      <c r="M2" s="27" t="s">
        <v>55</v>
      </c>
      <c r="N2" s="27" t="s">
        <v>7</v>
      </c>
    </row>
    <row r="3" spans="1:17" x14ac:dyDescent="0.25">
      <c r="A3">
        <v>1</v>
      </c>
      <c r="B3" s="4"/>
      <c r="C3" s="4"/>
      <c r="D3" s="4"/>
      <c r="E3" s="4"/>
      <c r="F3" s="4"/>
      <c r="G3" s="34"/>
      <c r="I3" s="7"/>
      <c r="J3" s="7"/>
      <c r="K3" s="7"/>
      <c r="L3" s="7"/>
      <c r="M3" s="7"/>
      <c r="N3" s="35"/>
    </row>
    <row r="4" spans="1:17" x14ac:dyDescent="0.25">
      <c r="A4">
        <v>2</v>
      </c>
      <c r="B4" s="4"/>
      <c r="C4" s="4"/>
      <c r="D4" s="4"/>
      <c r="E4" s="4"/>
      <c r="F4" s="4"/>
      <c r="G4" s="34"/>
      <c r="I4" s="7"/>
      <c r="J4" s="7"/>
      <c r="K4" s="7"/>
      <c r="L4" s="7"/>
      <c r="M4" s="7"/>
      <c r="N4" s="35"/>
      <c r="Q4" s="4"/>
    </row>
    <row r="5" spans="1:17" x14ac:dyDescent="0.25">
      <c r="A5">
        <v>3</v>
      </c>
      <c r="B5" s="4"/>
      <c r="C5" s="4"/>
      <c r="D5" s="4"/>
      <c r="E5" s="4"/>
      <c r="F5" s="4"/>
      <c r="G5" s="34"/>
      <c r="I5" s="36"/>
      <c r="J5" s="7"/>
      <c r="K5" s="7"/>
      <c r="L5" s="7"/>
      <c r="M5" s="7"/>
      <c r="N5" s="35"/>
      <c r="Q5" s="4"/>
    </row>
    <row r="6" spans="1:17" x14ac:dyDescent="0.25">
      <c r="A6">
        <v>4</v>
      </c>
      <c r="B6" s="4"/>
      <c r="C6" s="4"/>
      <c r="D6" s="4"/>
      <c r="E6" s="4"/>
      <c r="F6" s="4"/>
      <c r="G6" s="34"/>
      <c r="I6" s="7"/>
      <c r="J6" s="7"/>
      <c r="K6" s="7"/>
      <c r="L6" s="7"/>
      <c r="M6" s="7"/>
      <c r="N6" s="35"/>
      <c r="Q6" s="4"/>
    </row>
    <row r="7" spans="1:17" x14ac:dyDescent="0.25">
      <c r="A7">
        <v>5</v>
      </c>
      <c r="B7" s="4"/>
      <c r="C7" s="4"/>
      <c r="D7" s="4"/>
      <c r="E7" s="4"/>
      <c r="F7" s="4"/>
      <c r="G7" s="34"/>
      <c r="I7" s="7"/>
      <c r="J7" s="7"/>
      <c r="K7" s="7"/>
      <c r="L7" s="7"/>
      <c r="M7" s="7"/>
      <c r="N7" s="35"/>
      <c r="Q7" s="4"/>
    </row>
    <row r="8" spans="1:17" x14ac:dyDescent="0.25">
      <c r="A8">
        <v>6</v>
      </c>
      <c r="B8" s="4"/>
      <c r="C8" s="4"/>
      <c r="D8" s="4"/>
      <c r="E8" s="4"/>
      <c r="F8" s="4"/>
      <c r="G8" s="34"/>
      <c r="I8" s="7"/>
      <c r="J8" s="7"/>
      <c r="K8" s="7"/>
      <c r="L8" s="7"/>
      <c r="M8" s="7"/>
      <c r="N8" s="35"/>
      <c r="Q8" s="4"/>
    </row>
    <row r="9" spans="1:17" x14ac:dyDescent="0.25">
      <c r="A9">
        <v>7</v>
      </c>
      <c r="B9" s="4"/>
      <c r="C9" s="4"/>
      <c r="D9" s="4"/>
      <c r="E9" s="4"/>
      <c r="F9" s="4"/>
      <c r="G9" s="34"/>
      <c r="I9" s="7"/>
      <c r="J9" s="7"/>
      <c r="K9" s="7"/>
      <c r="L9" s="7"/>
      <c r="M9" s="7"/>
      <c r="N9" s="35"/>
      <c r="Q9" s="4"/>
    </row>
    <row r="10" spans="1:17" x14ac:dyDescent="0.25">
      <c r="A10">
        <v>8</v>
      </c>
      <c r="B10" s="4"/>
      <c r="C10" s="4"/>
      <c r="D10" s="4"/>
      <c r="E10" s="4"/>
      <c r="F10" s="4"/>
      <c r="G10" s="34"/>
      <c r="I10" s="7"/>
      <c r="J10" s="7"/>
      <c r="K10" s="7"/>
      <c r="L10" s="7"/>
      <c r="M10" s="7"/>
      <c r="N10" s="35"/>
      <c r="Q10" s="4"/>
    </row>
    <row r="11" spans="1:17" x14ac:dyDescent="0.25">
      <c r="A11">
        <v>9</v>
      </c>
      <c r="B11" s="4"/>
      <c r="C11" s="4"/>
      <c r="D11" s="4"/>
      <c r="E11" s="4"/>
      <c r="F11" s="4"/>
      <c r="G11" s="34"/>
      <c r="I11" s="7"/>
      <c r="J11" s="7"/>
      <c r="K11" s="7"/>
      <c r="L11" s="7"/>
      <c r="M11" s="7"/>
      <c r="N11" s="35"/>
      <c r="Q11" s="4"/>
    </row>
    <row r="12" spans="1:17" x14ac:dyDescent="0.25">
      <c r="A12">
        <v>10</v>
      </c>
      <c r="B12" s="4"/>
      <c r="C12" s="4"/>
      <c r="D12" s="4"/>
      <c r="E12" s="4"/>
      <c r="F12" s="4"/>
      <c r="G12" s="34"/>
      <c r="I12" s="7"/>
      <c r="J12" s="7"/>
      <c r="K12" s="7"/>
      <c r="L12" s="7"/>
      <c r="M12" s="7"/>
      <c r="N12" s="35"/>
      <c r="Q12" s="4"/>
    </row>
    <row r="13" spans="1:17" x14ac:dyDescent="0.25">
      <c r="A13">
        <v>11</v>
      </c>
      <c r="B13" s="4"/>
      <c r="C13" s="4"/>
      <c r="D13" s="4"/>
      <c r="E13" s="4"/>
      <c r="F13" s="4"/>
      <c r="G13" s="34"/>
      <c r="I13" s="7"/>
      <c r="J13" s="7"/>
      <c r="K13" s="7"/>
      <c r="L13" s="7"/>
      <c r="M13" s="7"/>
      <c r="N13" s="35"/>
      <c r="Q13" s="4"/>
    </row>
    <row r="14" spans="1:17" x14ac:dyDescent="0.25">
      <c r="A14">
        <v>12</v>
      </c>
      <c r="B14" s="4"/>
      <c r="C14" s="4"/>
      <c r="D14" s="4"/>
      <c r="E14" s="4"/>
      <c r="F14" s="4"/>
      <c r="G14" s="34"/>
      <c r="I14" s="7"/>
      <c r="J14" s="7"/>
      <c r="K14" s="7"/>
      <c r="L14" s="7"/>
      <c r="M14" s="7"/>
      <c r="N14" s="35"/>
      <c r="Q14" s="4"/>
    </row>
    <row r="15" spans="1:17" x14ac:dyDescent="0.25">
      <c r="A15">
        <v>13</v>
      </c>
      <c r="B15" s="4"/>
      <c r="C15" s="4"/>
      <c r="D15" s="4"/>
      <c r="E15" s="4"/>
      <c r="F15" s="4"/>
      <c r="G15" s="34"/>
      <c r="I15" s="7"/>
      <c r="J15" s="7"/>
      <c r="K15" s="7"/>
      <c r="L15" s="7"/>
      <c r="M15" s="7"/>
      <c r="N15" s="35"/>
      <c r="Q15" s="4"/>
    </row>
    <row r="16" spans="1:17" x14ac:dyDescent="0.25">
      <c r="A16">
        <v>14</v>
      </c>
      <c r="B16" s="4"/>
      <c r="C16" s="4"/>
      <c r="D16" s="4"/>
      <c r="E16" s="4"/>
      <c r="F16" s="4"/>
      <c r="G16" s="34"/>
      <c r="I16" s="7"/>
      <c r="J16" s="7"/>
      <c r="K16" s="7"/>
      <c r="L16" s="7"/>
      <c r="M16" s="7"/>
      <c r="N16" s="35"/>
      <c r="Q16" s="4"/>
    </row>
    <row r="17" spans="1:17" x14ac:dyDescent="0.25">
      <c r="A17">
        <v>15</v>
      </c>
      <c r="B17" s="4"/>
      <c r="C17" s="4"/>
      <c r="D17" s="4"/>
      <c r="E17" s="4"/>
      <c r="F17" s="4"/>
      <c r="G17" s="34"/>
      <c r="I17" s="7"/>
      <c r="J17" s="7"/>
      <c r="K17" s="7"/>
      <c r="L17" s="7"/>
      <c r="M17" s="7"/>
      <c r="N17" s="35"/>
      <c r="Q17" s="4"/>
    </row>
    <row r="18" spans="1:17" x14ac:dyDescent="0.25">
      <c r="A18">
        <v>16</v>
      </c>
      <c r="B18" s="4"/>
      <c r="C18" s="23"/>
      <c r="D18" s="4"/>
      <c r="E18" s="4"/>
      <c r="F18" s="4"/>
      <c r="G18" s="34"/>
      <c r="I18" s="7"/>
      <c r="J18" s="7"/>
      <c r="K18" s="7"/>
      <c r="L18" s="7"/>
      <c r="M18" s="7"/>
      <c r="N18" s="35"/>
      <c r="Q18" s="4"/>
    </row>
    <row r="19" spans="1:17" x14ac:dyDescent="0.25">
      <c r="A19">
        <v>17</v>
      </c>
      <c r="B19" s="4"/>
      <c r="C19" s="4"/>
      <c r="D19" s="4"/>
      <c r="E19" s="4"/>
      <c r="F19" s="4"/>
      <c r="G19" s="34"/>
      <c r="I19" s="7"/>
      <c r="J19" s="7"/>
      <c r="K19" s="36"/>
      <c r="L19" s="36"/>
      <c r="M19" s="7"/>
      <c r="N19" s="35"/>
      <c r="Q19" s="4"/>
    </row>
    <row r="20" spans="1:17" x14ac:dyDescent="0.25">
      <c r="A20">
        <v>18</v>
      </c>
      <c r="B20" s="4"/>
      <c r="C20" s="4"/>
      <c r="D20" s="4"/>
      <c r="E20" s="4"/>
      <c r="F20" s="4"/>
      <c r="G20" s="34"/>
      <c r="I20" s="7"/>
      <c r="J20" s="7"/>
      <c r="K20" s="7"/>
      <c r="L20" s="7"/>
      <c r="M20" s="7"/>
      <c r="N20" s="35"/>
      <c r="Q20" s="4"/>
    </row>
    <row r="21" spans="1:17" x14ac:dyDescent="0.25">
      <c r="A21">
        <v>19</v>
      </c>
      <c r="B21" s="4"/>
      <c r="C21" s="4"/>
      <c r="D21" s="4"/>
      <c r="E21" s="4"/>
      <c r="F21" s="4"/>
      <c r="G21" s="34"/>
      <c r="I21" s="7"/>
      <c r="J21" s="7"/>
      <c r="K21" s="7"/>
      <c r="L21" s="7"/>
      <c r="M21" s="7"/>
      <c r="N21" s="35"/>
      <c r="Q21" s="4"/>
    </row>
    <row r="22" spans="1:17" x14ac:dyDescent="0.25">
      <c r="A22">
        <v>20</v>
      </c>
      <c r="B22" s="4"/>
      <c r="C22" s="4"/>
      <c r="D22" s="4"/>
      <c r="E22" s="4"/>
      <c r="F22" s="4"/>
      <c r="G22" s="34"/>
      <c r="I22" s="7"/>
      <c r="J22" s="7"/>
      <c r="K22" s="7"/>
      <c r="L22" s="7"/>
      <c r="M22" s="7"/>
      <c r="N22" s="35"/>
      <c r="Q22" s="4"/>
    </row>
    <row r="23" spans="1:17" x14ac:dyDescent="0.25">
      <c r="A23">
        <v>21</v>
      </c>
      <c r="B23" s="4"/>
      <c r="C23" s="4"/>
      <c r="D23" s="4"/>
      <c r="E23" s="4"/>
      <c r="F23" s="4"/>
      <c r="G23" s="34"/>
      <c r="I23" s="7"/>
      <c r="J23" s="7"/>
      <c r="K23" s="7"/>
      <c r="L23" s="7"/>
      <c r="M23" s="7"/>
      <c r="N23" s="35"/>
      <c r="Q23" s="4"/>
    </row>
    <row r="24" spans="1:17" x14ac:dyDescent="0.25">
      <c r="A24">
        <v>22</v>
      </c>
      <c r="B24" s="4"/>
      <c r="C24" s="4"/>
      <c r="D24" s="4"/>
      <c r="E24" s="4"/>
      <c r="F24" s="4"/>
      <c r="G24" s="34"/>
      <c r="I24" s="7"/>
      <c r="J24" s="7"/>
      <c r="K24" s="7"/>
      <c r="L24" s="7"/>
      <c r="M24" s="7"/>
      <c r="N24" s="35"/>
      <c r="Q24" s="4"/>
    </row>
    <row r="25" spans="1:17" x14ac:dyDescent="0.25">
      <c r="A25">
        <v>23</v>
      </c>
      <c r="B25" s="4"/>
      <c r="C25" s="4"/>
      <c r="D25" s="4"/>
      <c r="E25" s="4"/>
      <c r="F25" s="4"/>
      <c r="G25" s="34"/>
      <c r="I25" s="7"/>
      <c r="J25" s="7"/>
      <c r="K25" s="7"/>
      <c r="L25" s="7"/>
      <c r="M25" s="7"/>
      <c r="N25" s="35"/>
      <c r="Q25" s="4"/>
    </row>
    <row r="26" spans="1:17" x14ac:dyDescent="0.25">
      <c r="A26">
        <v>24</v>
      </c>
      <c r="B26" s="4"/>
      <c r="C26" s="4"/>
      <c r="D26" s="4"/>
      <c r="E26" s="4"/>
      <c r="F26" s="4"/>
      <c r="G26" s="34"/>
      <c r="I26" s="7"/>
      <c r="J26" s="7"/>
      <c r="K26" s="7"/>
      <c r="L26" s="7"/>
      <c r="M26" s="7"/>
      <c r="N26" s="35"/>
      <c r="Q26" s="4"/>
    </row>
    <row r="27" spans="1:17" x14ac:dyDescent="0.25">
      <c r="A27">
        <v>25</v>
      </c>
      <c r="B27" s="4"/>
      <c r="C27" s="4"/>
      <c r="D27" s="4"/>
      <c r="E27" s="4"/>
      <c r="F27" s="4"/>
      <c r="G27" s="34"/>
      <c r="I27" s="7"/>
      <c r="J27" s="7"/>
      <c r="K27" s="7"/>
      <c r="L27" s="7"/>
      <c r="M27" s="7"/>
      <c r="N27" s="35"/>
      <c r="Q27" s="4"/>
    </row>
    <row r="28" spans="1:17" x14ac:dyDescent="0.25">
      <c r="A28">
        <v>26</v>
      </c>
      <c r="B28" s="4"/>
      <c r="C28" s="4"/>
      <c r="D28" s="4"/>
      <c r="E28" s="4"/>
      <c r="F28" s="4"/>
      <c r="G28" s="34"/>
      <c r="I28" s="7"/>
      <c r="J28" s="7"/>
      <c r="K28" s="7"/>
      <c r="L28" s="7"/>
      <c r="M28" s="7"/>
      <c r="N28" s="35"/>
      <c r="Q28" s="4"/>
    </row>
    <row r="29" spans="1:17" x14ac:dyDescent="0.25">
      <c r="A29">
        <v>27</v>
      </c>
      <c r="B29" s="4"/>
      <c r="C29" s="4"/>
      <c r="D29" s="4"/>
      <c r="E29" s="4"/>
      <c r="F29" s="4"/>
      <c r="G29" s="34"/>
      <c r="I29" s="7"/>
      <c r="J29" s="7"/>
      <c r="K29" s="7"/>
      <c r="L29" s="7"/>
      <c r="M29" s="36"/>
      <c r="N29" s="35"/>
      <c r="Q29" s="4"/>
    </row>
    <row r="30" spans="1:17" x14ac:dyDescent="0.25">
      <c r="A30">
        <v>28</v>
      </c>
      <c r="B30" s="4"/>
      <c r="C30" s="4"/>
      <c r="D30" s="4"/>
      <c r="E30" s="4"/>
      <c r="F30" s="4"/>
      <c r="G30" s="34"/>
      <c r="I30" s="7"/>
      <c r="J30" s="7"/>
      <c r="K30" s="7"/>
      <c r="L30" s="7"/>
      <c r="M30" s="7"/>
      <c r="N30" s="35"/>
      <c r="Q30" s="4"/>
    </row>
    <row r="31" spans="1:17" x14ac:dyDescent="0.25">
      <c r="A31">
        <v>29</v>
      </c>
      <c r="B31" s="4"/>
      <c r="C31" s="4"/>
      <c r="D31" s="4"/>
      <c r="E31" s="4"/>
      <c r="F31" s="4"/>
      <c r="G31" s="34"/>
      <c r="I31" s="7"/>
      <c r="J31" s="7"/>
      <c r="K31" s="7"/>
      <c r="L31" s="7"/>
      <c r="M31" s="7"/>
      <c r="N31" s="35"/>
      <c r="Q31" s="4"/>
    </row>
    <row r="32" spans="1:17" x14ac:dyDescent="0.25">
      <c r="A32">
        <v>30</v>
      </c>
      <c r="B32" s="4"/>
      <c r="C32" s="4"/>
      <c r="D32" s="4"/>
      <c r="E32" s="4"/>
      <c r="F32" s="4"/>
      <c r="G32" s="34"/>
      <c r="I32" s="7"/>
      <c r="J32" s="7"/>
      <c r="K32" s="7"/>
      <c r="L32" s="7"/>
      <c r="M32" s="7"/>
      <c r="N32" s="35"/>
      <c r="Q32" s="4"/>
    </row>
    <row r="33" spans="1:17" x14ac:dyDescent="0.25">
      <c r="A33">
        <v>31</v>
      </c>
      <c r="B33" s="4"/>
      <c r="C33" s="4"/>
      <c r="D33" s="4"/>
      <c r="E33" s="4"/>
      <c r="F33" s="4"/>
      <c r="G33" s="34"/>
      <c r="I33" s="7"/>
      <c r="J33" s="7"/>
      <c r="K33" s="7"/>
      <c r="L33" s="7"/>
      <c r="M33" s="7"/>
      <c r="N33" s="35"/>
      <c r="Q33" s="4"/>
    </row>
    <row r="34" spans="1:17" x14ac:dyDescent="0.25">
      <c r="A34">
        <v>32</v>
      </c>
      <c r="B34" s="4"/>
      <c r="C34" s="4"/>
      <c r="D34" s="4"/>
      <c r="E34" s="4"/>
      <c r="F34" s="4"/>
      <c r="G34" s="34"/>
      <c r="I34" s="7"/>
      <c r="J34" s="7"/>
      <c r="K34" s="7"/>
      <c r="L34" s="7"/>
      <c r="M34" s="7"/>
      <c r="N34" s="35"/>
      <c r="Q34" s="4"/>
    </row>
    <row r="35" spans="1:17" x14ac:dyDescent="0.25">
      <c r="A35">
        <v>33</v>
      </c>
      <c r="B35" s="4"/>
      <c r="C35" s="4"/>
      <c r="D35" s="4"/>
      <c r="E35" s="4"/>
      <c r="F35" s="4"/>
      <c r="G35" s="34"/>
      <c r="I35" s="7"/>
      <c r="J35" s="7"/>
      <c r="K35" s="7"/>
      <c r="L35" s="7"/>
      <c r="M35" s="7"/>
      <c r="N35" s="35"/>
      <c r="Q35" s="4"/>
    </row>
    <row r="36" spans="1:17" x14ac:dyDescent="0.25">
      <c r="A36">
        <v>34</v>
      </c>
      <c r="B36" s="4"/>
      <c r="C36" s="4"/>
      <c r="D36" s="4"/>
      <c r="E36" s="4"/>
      <c r="F36" s="4"/>
      <c r="G36" s="34"/>
      <c r="I36" s="7"/>
      <c r="J36" s="7"/>
      <c r="K36" s="7"/>
      <c r="L36" s="7"/>
      <c r="M36" s="7"/>
      <c r="N36" s="35"/>
      <c r="Q36" s="4"/>
    </row>
    <row r="37" spans="1:17" x14ac:dyDescent="0.25">
      <c r="A37">
        <v>35</v>
      </c>
      <c r="B37" s="4"/>
      <c r="C37" s="4"/>
      <c r="D37" s="4"/>
      <c r="E37" s="4"/>
      <c r="F37" s="4"/>
      <c r="G37" s="34"/>
      <c r="I37" s="7"/>
      <c r="J37" s="7"/>
      <c r="K37" s="7"/>
      <c r="L37" s="7"/>
      <c r="M37" s="7"/>
      <c r="N37" s="35"/>
      <c r="Q37" s="4"/>
    </row>
    <row r="38" spans="1:17" x14ac:dyDescent="0.25">
      <c r="A38">
        <v>36</v>
      </c>
      <c r="B38" s="4"/>
      <c r="C38" s="4"/>
      <c r="D38" s="4"/>
      <c r="E38" s="4"/>
      <c r="F38" s="4"/>
      <c r="G38" s="34"/>
      <c r="I38" s="7"/>
      <c r="J38" s="7"/>
      <c r="K38" s="7"/>
      <c r="L38" s="7"/>
      <c r="M38" s="7"/>
      <c r="N38" s="35"/>
      <c r="Q38" s="4"/>
    </row>
    <row r="39" spans="1:17" x14ac:dyDescent="0.25">
      <c r="A39">
        <v>37</v>
      </c>
      <c r="B39" s="4"/>
      <c r="C39" s="4"/>
      <c r="D39" s="4"/>
      <c r="E39" s="4"/>
      <c r="F39" s="4"/>
      <c r="G39" s="34"/>
      <c r="I39" s="7"/>
      <c r="J39" s="7"/>
      <c r="K39" s="7"/>
      <c r="L39" s="7"/>
      <c r="M39" s="7"/>
      <c r="N39" s="35"/>
      <c r="Q39" s="4"/>
    </row>
    <row r="40" spans="1:17" x14ac:dyDescent="0.25">
      <c r="A40">
        <v>38</v>
      </c>
      <c r="B40" s="4"/>
      <c r="C40" s="4"/>
      <c r="D40" s="4"/>
      <c r="E40" s="4"/>
      <c r="F40" s="4"/>
      <c r="G40" s="34"/>
      <c r="I40" s="7"/>
      <c r="J40" s="7"/>
      <c r="K40" s="7"/>
      <c r="L40" s="7"/>
      <c r="M40" s="7"/>
      <c r="N40" s="35"/>
      <c r="Q40" s="4"/>
    </row>
    <row r="41" spans="1:17" x14ac:dyDescent="0.25">
      <c r="A41">
        <v>39</v>
      </c>
      <c r="B41" s="4"/>
      <c r="C41" s="4"/>
      <c r="D41" s="4"/>
      <c r="E41" s="4"/>
      <c r="F41" s="4"/>
      <c r="G41" s="34"/>
      <c r="I41" s="7"/>
      <c r="J41" s="7"/>
      <c r="K41" s="7"/>
      <c r="L41" s="7"/>
      <c r="M41" s="7"/>
      <c r="N41" s="35"/>
      <c r="Q41" s="4"/>
    </row>
    <row r="42" spans="1:17" x14ac:dyDescent="0.25">
      <c r="A42">
        <v>40</v>
      </c>
      <c r="B42" s="4"/>
      <c r="C42" s="4"/>
      <c r="D42" s="4"/>
      <c r="E42" s="4"/>
      <c r="F42" s="4"/>
      <c r="G42" s="34"/>
      <c r="I42" s="7"/>
      <c r="J42" s="7"/>
      <c r="K42" s="7"/>
      <c r="L42" s="7"/>
      <c r="M42" s="7"/>
      <c r="N42" s="35"/>
      <c r="Q42" s="4"/>
    </row>
    <row r="43" spans="1:17" x14ac:dyDescent="0.25">
      <c r="A43">
        <v>41</v>
      </c>
      <c r="B43" s="4"/>
      <c r="C43" s="4"/>
      <c r="D43" s="4"/>
      <c r="E43" s="4"/>
      <c r="F43" s="4"/>
      <c r="G43" s="34"/>
      <c r="I43" s="7"/>
      <c r="J43" s="7"/>
      <c r="K43" s="7"/>
      <c r="L43" s="7"/>
      <c r="M43" s="7"/>
      <c r="N43" s="35"/>
      <c r="Q43" s="4"/>
    </row>
    <row r="44" spans="1:17" x14ac:dyDescent="0.25">
      <c r="A44">
        <v>42</v>
      </c>
      <c r="B44" s="4"/>
      <c r="C44" s="4"/>
      <c r="D44" s="4"/>
      <c r="E44" s="4"/>
      <c r="F44" s="4"/>
      <c r="G44" s="34"/>
      <c r="I44" s="7"/>
      <c r="J44" s="7"/>
      <c r="K44" s="7"/>
      <c r="L44" s="7"/>
      <c r="M44" s="7"/>
      <c r="N44" s="35"/>
      <c r="Q44" s="4"/>
    </row>
    <row r="45" spans="1:17" x14ac:dyDescent="0.25">
      <c r="A45">
        <v>43</v>
      </c>
      <c r="B45" s="4"/>
      <c r="C45" s="4"/>
      <c r="D45" s="4"/>
      <c r="E45" s="4"/>
      <c r="F45" s="4"/>
      <c r="G45" s="34"/>
      <c r="I45" s="7"/>
      <c r="J45" s="36"/>
      <c r="K45" s="7"/>
      <c r="L45" s="7"/>
      <c r="M45" s="7"/>
      <c r="N45" s="35"/>
      <c r="Q45" s="4"/>
    </row>
    <row r="46" spans="1:17" x14ac:dyDescent="0.25">
      <c r="A46">
        <v>44</v>
      </c>
      <c r="B46" s="4"/>
      <c r="C46" s="4"/>
      <c r="D46" s="4"/>
      <c r="E46" s="4"/>
      <c r="F46" s="23"/>
      <c r="G46" s="34"/>
      <c r="I46" s="7"/>
      <c r="J46" s="7"/>
      <c r="K46" s="7"/>
      <c r="L46" s="7"/>
      <c r="M46" s="7"/>
      <c r="N46" s="35"/>
      <c r="Q46" s="4"/>
    </row>
    <row r="47" spans="1:17" x14ac:dyDescent="0.25">
      <c r="A47">
        <v>45</v>
      </c>
      <c r="B47" s="4"/>
      <c r="C47" s="4"/>
      <c r="D47" s="4"/>
      <c r="E47" s="4"/>
      <c r="F47" s="4"/>
      <c r="G47" s="34"/>
      <c r="I47" s="7"/>
      <c r="J47" s="7"/>
      <c r="K47" s="7"/>
      <c r="L47" s="7"/>
      <c r="M47" s="7"/>
      <c r="N47" s="35"/>
      <c r="Q47" s="4"/>
    </row>
    <row r="48" spans="1:17" x14ac:dyDescent="0.25">
      <c r="A48">
        <v>46</v>
      </c>
      <c r="B48" s="4"/>
      <c r="C48" s="4"/>
      <c r="D48" s="23"/>
      <c r="E48" s="4"/>
      <c r="F48" s="4"/>
      <c r="G48" s="34"/>
      <c r="I48" s="7"/>
      <c r="J48" s="7"/>
      <c r="K48" s="7"/>
      <c r="L48" s="7"/>
      <c r="M48" s="7"/>
      <c r="N48" s="35"/>
      <c r="Q48" s="4"/>
    </row>
    <row r="49" spans="1:17" x14ac:dyDescent="0.25">
      <c r="A49">
        <v>47</v>
      </c>
      <c r="B49" s="4"/>
      <c r="C49" s="4"/>
      <c r="D49" s="4"/>
      <c r="E49" s="23"/>
      <c r="F49" s="4"/>
      <c r="G49" s="34"/>
      <c r="I49" s="7"/>
      <c r="J49" s="7"/>
      <c r="K49" s="7"/>
      <c r="L49" s="7"/>
      <c r="M49" s="7"/>
      <c r="N49" s="35"/>
      <c r="Q49" s="4"/>
    </row>
    <row r="50" spans="1:17" x14ac:dyDescent="0.25">
      <c r="A50">
        <v>48</v>
      </c>
      <c r="B50" s="4"/>
      <c r="C50" s="4"/>
      <c r="D50" s="4"/>
      <c r="E50" s="4"/>
      <c r="F50" s="4"/>
      <c r="G50" s="34"/>
      <c r="I50" s="7"/>
      <c r="J50" s="7"/>
      <c r="K50" s="7"/>
      <c r="L50" s="7"/>
      <c r="M50" s="7"/>
      <c r="N50" s="35"/>
      <c r="Q50" s="4"/>
    </row>
    <row r="51" spans="1:17" x14ac:dyDescent="0.25">
      <c r="A51">
        <v>49</v>
      </c>
      <c r="B51" s="4"/>
      <c r="C51" s="4"/>
      <c r="D51" s="4"/>
      <c r="E51" s="4"/>
      <c r="F51" s="4"/>
      <c r="G51" s="34"/>
      <c r="I51" s="7"/>
      <c r="J51" s="7"/>
      <c r="K51" s="7"/>
      <c r="L51" s="7"/>
      <c r="M51" s="7"/>
      <c r="N51" s="35"/>
      <c r="Q51" s="4"/>
    </row>
    <row r="52" spans="1:17" x14ac:dyDescent="0.25">
      <c r="A52">
        <v>50</v>
      </c>
      <c r="B52" s="4"/>
      <c r="C52" s="4"/>
      <c r="D52" s="4"/>
      <c r="E52" s="4"/>
      <c r="F52" s="4"/>
      <c r="G52" s="34"/>
      <c r="I52" s="7"/>
      <c r="J52" s="7"/>
      <c r="K52" s="7"/>
      <c r="L52" s="7"/>
      <c r="M52" s="7"/>
      <c r="N52" s="35"/>
      <c r="Q52" s="4"/>
    </row>
    <row r="53" spans="1:17" x14ac:dyDescent="0.25">
      <c r="A53">
        <v>51</v>
      </c>
      <c r="B53" s="4"/>
      <c r="C53" s="4"/>
      <c r="D53" s="4"/>
      <c r="E53" s="4"/>
      <c r="F53" s="4"/>
      <c r="G53" s="34"/>
      <c r="I53" s="7"/>
      <c r="J53" s="7"/>
      <c r="K53" s="7"/>
      <c r="L53" s="7"/>
      <c r="M53" s="7"/>
      <c r="N53" s="35"/>
      <c r="Q53" s="4"/>
    </row>
    <row r="54" spans="1:17" x14ac:dyDescent="0.25">
      <c r="A54">
        <v>52</v>
      </c>
      <c r="B54" s="4"/>
      <c r="C54" s="4"/>
      <c r="D54" s="4"/>
      <c r="E54" s="4"/>
      <c r="F54" s="4"/>
      <c r="G54" s="34"/>
      <c r="I54" s="7"/>
      <c r="J54" s="7"/>
      <c r="K54" s="7"/>
      <c r="L54" s="7"/>
      <c r="M54" s="7"/>
      <c r="N54" s="35"/>
      <c r="Q54" s="4"/>
    </row>
    <row r="55" spans="1:17" x14ac:dyDescent="0.25">
      <c r="A55">
        <v>53</v>
      </c>
      <c r="B55" s="4"/>
      <c r="C55" s="4"/>
      <c r="D55" s="4"/>
      <c r="E55" s="4"/>
      <c r="F55" s="4"/>
      <c r="G55" s="34"/>
      <c r="I55" s="7"/>
      <c r="J55" s="7"/>
      <c r="K55" s="7"/>
      <c r="L55" s="7"/>
      <c r="M55" s="7"/>
      <c r="N55" s="35"/>
      <c r="Q55" s="4"/>
    </row>
    <row r="56" spans="1:17" x14ac:dyDescent="0.25">
      <c r="A56">
        <v>54</v>
      </c>
      <c r="B56" s="4"/>
      <c r="C56" s="4"/>
      <c r="D56" s="4"/>
      <c r="E56" s="4"/>
      <c r="F56" s="4"/>
      <c r="G56" s="34"/>
      <c r="I56" s="7"/>
      <c r="J56" s="7"/>
      <c r="K56" s="7"/>
      <c r="L56" s="7"/>
      <c r="M56" s="7"/>
      <c r="N56" s="35"/>
      <c r="Q56" s="4"/>
    </row>
    <row r="57" spans="1:17" x14ac:dyDescent="0.25">
      <c r="A57">
        <v>55</v>
      </c>
      <c r="B57" s="4"/>
      <c r="C57" s="4"/>
      <c r="D57" s="4"/>
      <c r="E57" s="4"/>
      <c r="F57" s="4"/>
      <c r="G57" s="34"/>
      <c r="I57" s="7"/>
      <c r="J57" s="7"/>
      <c r="K57" s="7"/>
      <c r="L57" s="7"/>
      <c r="M57" s="7"/>
      <c r="N57" s="35"/>
      <c r="Q57" s="4"/>
    </row>
    <row r="58" spans="1:17" x14ac:dyDescent="0.25">
      <c r="A58">
        <v>56</v>
      </c>
      <c r="B58" s="4"/>
      <c r="C58" s="4"/>
      <c r="D58" s="4"/>
      <c r="E58" s="4"/>
      <c r="F58" s="4"/>
      <c r="G58" s="34"/>
      <c r="I58" s="7"/>
      <c r="J58" s="7"/>
      <c r="K58" s="7"/>
      <c r="L58" s="7"/>
      <c r="M58" s="7"/>
      <c r="N58" s="35"/>
      <c r="Q58" s="4"/>
    </row>
    <row r="59" spans="1:17" x14ac:dyDescent="0.25">
      <c r="A59">
        <v>57</v>
      </c>
      <c r="B59" s="23"/>
      <c r="C59" s="4"/>
      <c r="D59" s="4"/>
      <c r="E59" s="4"/>
      <c r="F59" s="4"/>
      <c r="G59" s="34"/>
      <c r="I59" s="7"/>
      <c r="J59" s="7"/>
      <c r="K59" s="7"/>
      <c r="L59" s="7"/>
      <c r="M59" s="7"/>
      <c r="N59" s="35"/>
      <c r="Q59" s="4"/>
    </row>
    <row r="60" spans="1:17" x14ac:dyDescent="0.25">
      <c r="A60">
        <v>58</v>
      </c>
      <c r="B60" s="4"/>
      <c r="C60" s="4"/>
      <c r="D60" s="4"/>
      <c r="E60" s="4"/>
      <c r="F60" s="4"/>
      <c r="G60" s="34"/>
      <c r="I60" s="7"/>
      <c r="J60" s="7"/>
      <c r="K60" s="7"/>
      <c r="L60" s="7"/>
      <c r="M60" s="7"/>
      <c r="N60" s="35"/>
      <c r="Q60" s="4"/>
    </row>
    <row r="61" spans="1:17" x14ac:dyDescent="0.25">
      <c r="A61">
        <v>59</v>
      </c>
      <c r="B61" s="4"/>
      <c r="C61" s="4"/>
      <c r="D61" s="4"/>
      <c r="E61" s="4"/>
      <c r="F61" s="4"/>
      <c r="G61" s="34"/>
      <c r="I61" s="7"/>
      <c r="J61" s="7"/>
      <c r="K61" s="7"/>
      <c r="L61" s="7"/>
      <c r="M61" s="7"/>
      <c r="N61" s="35"/>
      <c r="Q61" s="4"/>
    </row>
    <row r="62" spans="1:17" x14ac:dyDescent="0.25">
      <c r="A62">
        <v>60</v>
      </c>
      <c r="B62" s="4"/>
      <c r="C62" s="4"/>
      <c r="D62" s="4"/>
      <c r="E62" s="4"/>
      <c r="F62" s="4"/>
      <c r="G62" s="34"/>
      <c r="I62" s="7"/>
      <c r="J62" s="7"/>
      <c r="K62" s="7"/>
      <c r="L62" s="36"/>
      <c r="M62" s="7"/>
      <c r="N62" s="35"/>
      <c r="Q62" s="4"/>
    </row>
    <row r="63" spans="1:17" x14ac:dyDescent="0.25">
      <c r="A63">
        <v>61</v>
      </c>
      <c r="B63" s="4"/>
      <c r="C63" s="4"/>
      <c r="D63" s="4"/>
      <c r="E63" s="4"/>
      <c r="F63" s="4"/>
      <c r="G63" s="34"/>
      <c r="I63" s="7"/>
      <c r="J63" s="7"/>
      <c r="K63" s="7"/>
      <c r="L63" s="7"/>
      <c r="M63" s="7"/>
      <c r="N63" s="35"/>
      <c r="Q63" s="4"/>
    </row>
    <row r="64" spans="1:17" x14ac:dyDescent="0.25">
      <c r="A64">
        <v>62</v>
      </c>
      <c r="B64" s="4"/>
      <c r="C64" s="4"/>
      <c r="D64" s="4"/>
      <c r="E64" s="4"/>
      <c r="F64" s="4"/>
      <c r="G64" s="34"/>
      <c r="I64" s="7"/>
      <c r="J64" s="7"/>
      <c r="K64" s="7"/>
      <c r="L64" s="7"/>
      <c r="M64" s="7"/>
      <c r="N64" s="35"/>
      <c r="Q64" s="4"/>
    </row>
    <row r="65" spans="1:17" x14ac:dyDescent="0.25">
      <c r="A65">
        <v>63</v>
      </c>
      <c r="B65" s="4"/>
      <c r="C65" s="4"/>
      <c r="D65" s="4"/>
      <c r="E65" s="4"/>
      <c r="F65" s="4"/>
      <c r="G65" s="34"/>
      <c r="I65" s="7"/>
      <c r="J65" s="7"/>
      <c r="K65" s="7"/>
      <c r="L65" s="7"/>
      <c r="M65" s="7"/>
      <c r="N65" s="35"/>
      <c r="Q65" s="4"/>
    </row>
    <row r="66" spans="1:17" x14ac:dyDescent="0.25">
      <c r="A66">
        <v>64</v>
      </c>
      <c r="B66" s="4"/>
      <c r="C66" s="4"/>
      <c r="D66" s="4"/>
      <c r="E66" s="4"/>
      <c r="F66" s="4"/>
      <c r="G66" s="34"/>
      <c r="I66" s="7"/>
      <c r="J66" s="7"/>
      <c r="K66" s="7"/>
      <c r="L66" s="7"/>
      <c r="M66" s="7"/>
      <c r="N66" s="35"/>
      <c r="Q66" s="4"/>
    </row>
    <row r="67" spans="1:17" x14ac:dyDescent="0.25">
      <c r="A67">
        <v>65</v>
      </c>
      <c r="B67" s="4"/>
      <c r="C67" s="4"/>
      <c r="D67" s="4"/>
      <c r="E67" s="4"/>
      <c r="F67" s="4"/>
      <c r="G67" s="34"/>
      <c r="I67" s="7"/>
      <c r="J67" s="7"/>
      <c r="K67" s="7"/>
      <c r="L67" s="7"/>
      <c r="M67" s="7"/>
      <c r="N67" s="35"/>
      <c r="Q67" s="4"/>
    </row>
    <row r="68" spans="1:17" x14ac:dyDescent="0.25">
      <c r="A68">
        <v>66</v>
      </c>
      <c r="B68" s="4"/>
      <c r="C68" s="4"/>
      <c r="D68" s="4"/>
      <c r="E68" s="4"/>
      <c r="F68" s="4"/>
      <c r="G68" s="34"/>
      <c r="I68" s="7"/>
      <c r="J68" s="7"/>
      <c r="K68" s="7"/>
      <c r="L68" s="7"/>
      <c r="M68" s="7"/>
      <c r="N68" s="35"/>
      <c r="Q68" s="4"/>
    </row>
    <row r="69" spans="1:17" x14ac:dyDescent="0.25">
      <c r="A69" s="37" t="s">
        <v>7</v>
      </c>
      <c r="B69" s="38" t="e">
        <f>+AVERAGE(B3:B68)</f>
        <v>#DIV/0!</v>
      </c>
      <c r="C69" s="38" t="e">
        <f t="shared" ref="C69:G69" si="0">+AVERAGE(C3:C68)</f>
        <v>#DIV/0!</v>
      </c>
      <c r="D69" s="38" t="e">
        <f t="shared" si="0"/>
        <v>#DIV/0!</v>
      </c>
      <c r="E69" s="38" t="e">
        <f t="shared" si="0"/>
        <v>#DIV/0!</v>
      </c>
      <c r="F69" s="38" t="e">
        <f t="shared" si="0"/>
        <v>#DIV/0!</v>
      </c>
      <c r="G69" s="39" t="e">
        <f t="shared" si="0"/>
        <v>#DIV/0!</v>
      </c>
      <c r="I69" s="38" t="e">
        <f>+AVERAGE(I3:I68)</f>
        <v>#DIV/0!</v>
      </c>
      <c r="J69" s="38" t="e">
        <f t="shared" ref="J69" si="1">+AVERAGE(J3:J68)</f>
        <v>#DIV/0!</v>
      </c>
      <c r="K69" s="38" t="e">
        <f t="shared" ref="K69" si="2">+AVERAGE(K3:K68)</f>
        <v>#DIV/0!</v>
      </c>
      <c r="L69" s="38" t="e">
        <f t="shared" ref="L69" si="3">+AVERAGE(L3:L68)</f>
        <v>#DIV/0!</v>
      </c>
      <c r="M69" s="38" t="e">
        <f t="shared" ref="M69" si="4">+AVERAGE(M3:M68)</f>
        <v>#DIV/0!</v>
      </c>
      <c r="N69" s="39" t="e">
        <f t="shared" ref="N69" si="5">+AVERAGE(N3:N68)</f>
        <v>#DIV/0!</v>
      </c>
      <c r="Q69" s="4"/>
    </row>
    <row r="70" spans="1:17" x14ac:dyDescent="0.25">
      <c r="B70"/>
    </row>
  </sheetData>
  <sortState xmlns:xlrd2="http://schemas.microsoft.com/office/spreadsheetml/2017/richdata2" ref="Q4:R69">
    <sortCondition ref="R4:R69"/>
  </sortState>
  <mergeCells count="2">
    <mergeCell ref="B1:G1"/>
    <mergeCell ref="I1:N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098B2-C039-478B-8BF3-D0DBCD5DB196}">
  <sheetPr>
    <tabColor rgb="FF00B0F0"/>
  </sheetPr>
  <dimension ref="A1:Z50"/>
  <sheetViews>
    <sheetView topLeftCell="A6" zoomScale="70" zoomScaleNormal="70" workbookViewId="0">
      <selection activeCell="G6" sqref="G6"/>
    </sheetView>
  </sheetViews>
  <sheetFormatPr baseColWidth="10" defaultRowHeight="15" x14ac:dyDescent="0.25"/>
  <cols>
    <col min="1" max="1" width="22.42578125" style="5" customWidth="1"/>
    <col min="2" max="2" width="15" style="5" customWidth="1"/>
    <col min="3" max="3" width="16.28515625" style="5" bestFit="1" customWidth="1"/>
    <col min="4" max="6" width="15.85546875" style="5" bestFit="1" customWidth="1"/>
    <col min="7" max="7" width="15.85546875" style="5" customWidth="1"/>
    <col min="8" max="10" width="11.42578125" style="5"/>
    <col min="11" max="11" width="15" style="5" bestFit="1" customWidth="1"/>
    <col min="12" max="12" width="16.28515625" style="5" bestFit="1" customWidth="1"/>
    <col min="13" max="15" width="15.85546875" style="5" bestFit="1" customWidth="1"/>
    <col min="16" max="16" width="12.42578125" style="5" bestFit="1" customWidth="1"/>
    <col min="20" max="20" width="45.85546875" bestFit="1" customWidth="1"/>
    <col min="21" max="21" width="23" bestFit="1" customWidth="1"/>
    <col min="22" max="25" width="23" customWidth="1"/>
  </cols>
  <sheetData>
    <row r="1" spans="1:26" x14ac:dyDescent="0.25">
      <c r="A1" s="78" t="s">
        <v>4</v>
      </c>
      <c r="B1" s="78"/>
      <c r="C1" s="78"/>
      <c r="D1" s="78"/>
      <c r="E1" s="78"/>
      <c r="F1" s="78"/>
      <c r="G1" s="78"/>
      <c r="J1" s="78" t="s">
        <v>8</v>
      </c>
      <c r="K1" s="78"/>
      <c r="L1" s="78"/>
      <c r="M1" s="78"/>
      <c r="N1" s="78"/>
      <c r="O1" s="78"/>
      <c r="P1" s="78"/>
      <c r="T1" s="76" t="s">
        <v>49</v>
      </c>
      <c r="U1" s="76"/>
      <c r="V1" s="76"/>
      <c r="W1" s="76"/>
      <c r="X1" s="76"/>
      <c r="Y1" s="76"/>
      <c r="Z1" s="76"/>
    </row>
    <row r="2" spans="1:26" x14ac:dyDescent="0.25">
      <c r="T2" s="20" t="s">
        <v>42</v>
      </c>
      <c r="U2" s="20" t="s">
        <v>9</v>
      </c>
      <c r="V2" s="20" t="s">
        <v>10</v>
      </c>
      <c r="W2" s="20" t="s">
        <v>11</v>
      </c>
      <c r="X2" s="20" t="s">
        <v>12</v>
      </c>
      <c r="Y2" s="20" t="s">
        <v>13</v>
      </c>
      <c r="Z2" s="5"/>
    </row>
    <row r="3" spans="1:26" x14ac:dyDescent="0.25">
      <c r="A3" s="77" t="s">
        <v>6</v>
      </c>
      <c r="B3" s="77"/>
      <c r="C3" s="77"/>
      <c r="D3" s="77"/>
      <c r="E3" s="77"/>
      <c r="F3" s="77"/>
      <c r="G3" s="77"/>
      <c r="J3" s="77" t="s">
        <v>6</v>
      </c>
      <c r="K3" s="77"/>
      <c r="L3" s="77"/>
      <c r="M3" s="77"/>
      <c r="N3" s="77"/>
      <c r="O3" s="77"/>
      <c r="P3" s="77"/>
      <c r="T3" s="20" t="s">
        <v>43</v>
      </c>
      <c r="U3" s="21">
        <f>+'BO Base Sem 1'!R2</f>
        <v>0</v>
      </c>
      <c r="V3" s="21" t="e">
        <f>+#REF!</f>
        <v>#REF!</v>
      </c>
      <c r="W3" s="21" t="e">
        <f>+#REF!</f>
        <v>#REF!</v>
      </c>
      <c r="X3" s="21" t="e">
        <f>+#REF!</f>
        <v>#REF!</v>
      </c>
      <c r="Y3" s="21"/>
      <c r="Z3" s="5"/>
    </row>
    <row r="4" spans="1:26" x14ac:dyDescent="0.25">
      <c r="A4" s="11" t="s">
        <v>0</v>
      </c>
      <c r="B4" s="10" t="s">
        <v>9</v>
      </c>
      <c r="C4" s="10" t="s">
        <v>10</v>
      </c>
      <c r="D4" s="10" t="s">
        <v>11</v>
      </c>
      <c r="E4" s="10" t="s">
        <v>12</v>
      </c>
      <c r="F4" s="10" t="s">
        <v>13</v>
      </c>
      <c r="G4" s="11" t="s">
        <v>7</v>
      </c>
      <c r="J4" s="11" t="s">
        <v>0</v>
      </c>
      <c r="K4" s="10" t="str">
        <f>+B4</f>
        <v>Sem1  (279511)</v>
      </c>
      <c r="L4" s="10" t="str">
        <f t="shared" ref="L4:O4" si="0">+C4</f>
        <v>Sem 2 (279523)</v>
      </c>
      <c r="M4" s="10" t="str">
        <f t="shared" si="0"/>
        <v>Sem 3 (279541)</v>
      </c>
      <c r="N4" s="10" t="str">
        <f t="shared" si="0"/>
        <v>Sem 4 (279551)</v>
      </c>
      <c r="O4" s="10" t="str">
        <f t="shared" si="0"/>
        <v>Sem 5 (279571)</v>
      </c>
      <c r="P4" s="11" t="s">
        <v>7</v>
      </c>
      <c r="S4" s="6"/>
      <c r="T4" s="20" t="s">
        <v>44</v>
      </c>
      <c r="U4" s="21">
        <f>+'BO Base Sem 1'!AC2</f>
        <v>0</v>
      </c>
      <c r="V4" s="21" t="e">
        <f>+#REF!</f>
        <v>#REF!</v>
      </c>
      <c r="W4" s="21" t="e">
        <f>+#REF!</f>
        <v>#REF!</v>
      </c>
      <c r="X4" s="21" t="e">
        <f>+#REF!</f>
        <v>#REF!</v>
      </c>
      <c r="Y4" s="21"/>
      <c r="Z4" s="5"/>
    </row>
    <row r="5" spans="1:26" x14ac:dyDescent="0.25">
      <c r="A5" s="12">
        <f>+'Prom. En búsqueda de la meseta'!A4</f>
        <v>8000</v>
      </c>
      <c r="B5" s="10">
        <f>+'Semill búsqueda de la meseta'!B4</f>
        <v>0</v>
      </c>
      <c r="C5" s="10">
        <f>+'Semill búsqueda de la meseta'!E4</f>
        <v>0</v>
      </c>
      <c r="D5" s="10">
        <f>+'Semill búsqueda de la meseta'!H4</f>
        <v>0</v>
      </c>
      <c r="E5" s="10">
        <f>+'Semill búsqueda de la meseta'!K4</f>
        <v>0</v>
      </c>
      <c r="F5" s="10">
        <f>+'Semill búsqueda de la meseta'!$N$4</f>
        <v>0</v>
      </c>
      <c r="G5" s="11" t="e">
        <f>+AVERAGEIFS(B5:F5,B5:F5,"&lt;&gt;0")</f>
        <v>#DIV/0!</v>
      </c>
      <c r="J5" s="12">
        <f>+A5</f>
        <v>8000</v>
      </c>
      <c r="K5" s="10">
        <f>+'Semill búsqueda de la meseta'!Y4</f>
        <v>0</v>
      </c>
      <c r="L5" s="10">
        <f>+'Semill búsqueda de la meseta'!AB4</f>
        <v>0</v>
      </c>
      <c r="M5" s="10">
        <f>+'Semill búsqueda de la meseta'!AE4</f>
        <v>0</v>
      </c>
      <c r="N5" s="10">
        <f>+'Semill búsqueda de la meseta'!AH4</f>
        <v>0</v>
      </c>
      <c r="O5" s="10">
        <f>+'Semill búsqueda de la meseta'!AK4</f>
        <v>0</v>
      </c>
      <c r="P5" s="11" t="e">
        <f>+AVERAGEIFS(K5:O5,K5:O5,"&lt;&gt;0")</f>
        <v>#DIV/0!</v>
      </c>
      <c r="S5" s="6"/>
      <c r="T5" s="20" t="s">
        <v>45</v>
      </c>
      <c r="U5" s="21">
        <f>+'BO Base Sem 1'!AD2</f>
        <v>0</v>
      </c>
      <c r="V5" s="21" t="e">
        <f>+#REF!</f>
        <v>#REF!</v>
      </c>
      <c r="W5" s="21" t="e">
        <f>+#REF!</f>
        <v>#REF!</v>
      </c>
      <c r="X5" s="21" t="e">
        <f>+#REF!</f>
        <v>#REF!</v>
      </c>
      <c r="Y5" s="21"/>
      <c r="Z5" s="5"/>
    </row>
    <row r="6" spans="1:26" x14ac:dyDescent="0.25">
      <c r="A6" s="12">
        <f>+'Prom. En búsqueda de la meseta'!A5</f>
        <v>8500</v>
      </c>
      <c r="B6" s="10">
        <f>+'Semill búsqueda de la meseta'!B5</f>
        <v>0</v>
      </c>
      <c r="C6" s="10">
        <f>+'Semill búsqueda de la meseta'!E5</f>
        <v>0</v>
      </c>
      <c r="D6" s="10">
        <f>+'Semill búsqueda de la meseta'!H5</f>
        <v>0</v>
      </c>
      <c r="E6" s="10">
        <f>+'Semill búsqueda de la meseta'!K5</f>
        <v>0</v>
      </c>
      <c r="F6" s="10">
        <f>+'Semill búsqueda de la meseta'!$N$4</f>
        <v>0</v>
      </c>
      <c r="G6" s="11" t="e">
        <f t="shared" ref="G6:G15" si="1">+AVERAGEIFS(B6:F6,B6:F6,"&lt;&gt;0")</f>
        <v>#DIV/0!</v>
      </c>
      <c r="J6" s="12">
        <f t="shared" ref="J6:J15" si="2">+A6</f>
        <v>8500</v>
      </c>
      <c r="K6" s="10">
        <f>+'Semill búsqueda de la meseta'!Y5</f>
        <v>0</v>
      </c>
      <c r="L6" s="10">
        <f>+'Semill búsqueda de la meseta'!AB5</f>
        <v>0</v>
      </c>
      <c r="M6" s="10">
        <f>+'Semill búsqueda de la meseta'!AE5</f>
        <v>0</v>
      </c>
      <c r="N6" s="10">
        <f>+'Semill búsqueda de la meseta'!AH5</f>
        <v>0</v>
      </c>
      <c r="O6" s="10">
        <f>+'Semill búsqueda de la meseta'!AK5</f>
        <v>0</v>
      </c>
      <c r="P6" s="11" t="e">
        <f t="shared" ref="P6:P15" si="3">+AVERAGEIFS(K6:O6,K6:O6,"&lt;&gt;0")</f>
        <v>#DIV/0!</v>
      </c>
      <c r="S6" s="6"/>
      <c r="T6" s="20" t="s">
        <v>47</v>
      </c>
      <c r="U6" s="21">
        <f>+'BO Base Sem 1'!AF2</f>
        <v>0</v>
      </c>
      <c r="V6" s="21" t="e">
        <f>+#REF!</f>
        <v>#REF!</v>
      </c>
      <c r="W6" s="21" t="e">
        <f>+#REF!</f>
        <v>#REF!</v>
      </c>
      <c r="X6" s="21" t="e">
        <f>+#REF!</f>
        <v>#REF!</v>
      </c>
      <c r="Y6" s="21"/>
      <c r="Z6" s="5"/>
    </row>
    <row r="7" spans="1:26" x14ac:dyDescent="0.25">
      <c r="A7" s="12">
        <f>+'Prom. En búsqueda de la meseta'!A6</f>
        <v>9000</v>
      </c>
      <c r="B7" s="10">
        <f>+'Semill búsqueda de la meseta'!B6</f>
        <v>0</v>
      </c>
      <c r="C7" s="10">
        <f>+'Semill búsqueda de la meseta'!E6</f>
        <v>0</v>
      </c>
      <c r="D7" s="10">
        <f>+'Semill búsqueda de la meseta'!H6</f>
        <v>0</v>
      </c>
      <c r="E7" s="10">
        <f>+'Semill búsqueda de la meseta'!K6</f>
        <v>0</v>
      </c>
      <c r="F7" s="10">
        <f>+'Semill búsqueda de la meseta'!$N$4</f>
        <v>0</v>
      </c>
      <c r="G7" s="11" t="e">
        <f t="shared" si="1"/>
        <v>#DIV/0!</v>
      </c>
      <c r="J7" s="12">
        <f t="shared" si="2"/>
        <v>9000</v>
      </c>
      <c r="K7" s="10">
        <f>+'Semill búsqueda de la meseta'!Y6</f>
        <v>0</v>
      </c>
      <c r="L7" s="10">
        <f>+'Semill búsqueda de la meseta'!AB6</f>
        <v>0</v>
      </c>
      <c r="M7" s="10">
        <f>+'Semill búsqueda de la meseta'!AE6</f>
        <v>0</v>
      </c>
      <c r="N7" s="10">
        <f>+'Semill búsqueda de la meseta'!AH6</f>
        <v>0</v>
      </c>
      <c r="O7" s="10">
        <f>+'Semill búsqueda de la meseta'!AK6</f>
        <v>0</v>
      </c>
      <c r="P7" s="11" t="e">
        <f t="shared" si="3"/>
        <v>#DIV/0!</v>
      </c>
      <c r="S7" s="6"/>
      <c r="T7" s="20" t="s">
        <v>46</v>
      </c>
      <c r="U7" s="21">
        <f>+'BO Base Sem 1'!AE2</f>
        <v>0</v>
      </c>
      <c r="V7" s="21" t="e">
        <f>+#REF!</f>
        <v>#REF!</v>
      </c>
      <c r="W7" s="21" t="e">
        <f>+#REF!</f>
        <v>#REF!</v>
      </c>
      <c r="X7" s="21" t="e">
        <f>+#REF!</f>
        <v>#REF!</v>
      </c>
      <c r="Y7" s="21"/>
      <c r="Z7" s="5"/>
    </row>
    <row r="8" spans="1:26" x14ac:dyDescent="0.25">
      <c r="A8" s="12">
        <f>+'Prom. En búsqueda de la meseta'!A7</f>
        <v>9500</v>
      </c>
      <c r="B8" s="10">
        <f>+'Semill búsqueda de la meseta'!B7</f>
        <v>0</v>
      </c>
      <c r="C8" s="10">
        <f>+'Semill búsqueda de la meseta'!E7</f>
        <v>0</v>
      </c>
      <c r="D8" s="10">
        <f>+'Semill búsqueda de la meseta'!H7</f>
        <v>0</v>
      </c>
      <c r="E8" s="10">
        <f>+'Semill búsqueda de la meseta'!K7</f>
        <v>0</v>
      </c>
      <c r="F8" s="10">
        <f>+'Semill búsqueda de la meseta'!$N$4</f>
        <v>0</v>
      </c>
      <c r="G8" s="11" t="e">
        <f t="shared" si="1"/>
        <v>#DIV/0!</v>
      </c>
      <c r="J8" s="12">
        <f t="shared" si="2"/>
        <v>9500</v>
      </c>
      <c r="K8" s="10">
        <f>+'Semill búsqueda de la meseta'!Y7</f>
        <v>0</v>
      </c>
      <c r="L8" s="10">
        <f>+'Semill búsqueda de la meseta'!AB7</f>
        <v>0</v>
      </c>
      <c r="M8" s="10">
        <f>+'Semill búsqueda de la meseta'!AE7</f>
        <v>0</v>
      </c>
      <c r="N8" s="10">
        <f>+'Semill búsqueda de la meseta'!AH7</f>
        <v>0</v>
      </c>
      <c r="O8" s="10">
        <f>+'Semill búsqueda de la meseta'!AK7</f>
        <v>0</v>
      </c>
      <c r="P8" s="11" t="e">
        <f t="shared" si="3"/>
        <v>#DIV/0!</v>
      </c>
      <c r="S8" s="6"/>
    </row>
    <row r="9" spans="1:26" x14ac:dyDescent="0.25">
      <c r="A9" s="12">
        <f>+'Prom. En búsqueda de la meseta'!A8</f>
        <v>10000</v>
      </c>
      <c r="B9" s="10">
        <f>+'Semill búsqueda de la meseta'!B8</f>
        <v>0</v>
      </c>
      <c r="C9" s="10">
        <f>+'Semill búsqueda de la meseta'!E8</f>
        <v>0</v>
      </c>
      <c r="D9" s="10">
        <f>+'Semill búsqueda de la meseta'!H8</f>
        <v>0</v>
      </c>
      <c r="E9" s="10">
        <f>+'Semill búsqueda de la meseta'!K8</f>
        <v>0</v>
      </c>
      <c r="F9" s="10">
        <f>+'Semill búsqueda de la meseta'!$N$4</f>
        <v>0</v>
      </c>
      <c r="G9" s="11" t="e">
        <f t="shared" si="1"/>
        <v>#DIV/0!</v>
      </c>
      <c r="J9" s="12">
        <f t="shared" si="2"/>
        <v>10000</v>
      </c>
      <c r="K9" s="10">
        <f>+'Semill búsqueda de la meseta'!Y8</f>
        <v>0</v>
      </c>
      <c r="L9" s="10">
        <f>+'Semill búsqueda de la meseta'!AB8</f>
        <v>0</v>
      </c>
      <c r="M9" s="10">
        <f>+'Semill búsqueda de la meseta'!AE8</f>
        <v>0</v>
      </c>
      <c r="N9" s="10">
        <f>+'Semill búsqueda de la meseta'!AH8</f>
        <v>0</v>
      </c>
      <c r="O9" s="10">
        <f>+'Semill búsqueda de la meseta'!AK8</f>
        <v>0</v>
      </c>
      <c r="P9" s="11" t="e">
        <f t="shared" si="3"/>
        <v>#DIV/0!</v>
      </c>
    </row>
    <row r="10" spans="1:26" x14ac:dyDescent="0.25">
      <c r="A10" s="12">
        <f>+'Prom. En búsqueda de la meseta'!A9</f>
        <v>10500</v>
      </c>
      <c r="B10" s="10">
        <f>+'Semill búsqueda de la meseta'!B9</f>
        <v>0</v>
      </c>
      <c r="C10" s="10">
        <f>+'Semill búsqueda de la meseta'!E9</f>
        <v>0</v>
      </c>
      <c r="D10" s="10">
        <f>+'Semill búsqueda de la meseta'!H9</f>
        <v>0</v>
      </c>
      <c r="E10" s="10">
        <f>+'Semill búsqueda de la meseta'!K9</f>
        <v>0</v>
      </c>
      <c r="F10" s="10">
        <f>+'Semill búsqueda de la meseta'!$N$4</f>
        <v>0</v>
      </c>
      <c r="G10" s="11" t="e">
        <f t="shared" si="1"/>
        <v>#DIV/0!</v>
      </c>
      <c r="J10" s="12">
        <f t="shared" si="2"/>
        <v>10500</v>
      </c>
      <c r="K10" s="10">
        <f>+'Semill búsqueda de la meseta'!Y9</f>
        <v>0</v>
      </c>
      <c r="L10" s="10">
        <f>+'Semill búsqueda de la meseta'!AB9</f>
        <v>0</v>
      </c>
      <c r="M10" s="10">
        <f>+'Semill búsqueda de la meseta'!AE9</f>
        <v>0</v>
      </c>
      <c r="N10" s="10">
        <f>+'Semill búsqueda de la meseta'!AH9</f>
        <v>0</v>
      </c>
      <c r="O10" s="10">
        <f>+'Semill búsqueda de la meseta'!AK9</f>
        <v>0</v>
      </c>
      <c r="P10" s="11" t="e">
        <f t="shared" si="3"/>
        <v>#DIV/0!</v>
      </c>
    </row>
    <row r="11" spans="1:26" x14ac:dyDescent="0.25">
      <c r="A11" s="12">
        <f>+'Prom. En búsqueda de la meseta'!A10</f>
        <v>11000</v>
      </c>
      <c r="B11" s="10">
        <f>+'Semill búsqueda de la meseta'!B10</f>
        <v>0</v>
      </c>
      <c r="C11" s="10">
        <f>+'Semill búsqueda de la meseta'!E10</f>
        <v>0</v>
      </c>
      <c r="D11" s="10">
        <f>+'Semill búsqueda de la meseta'!H10</f>
        <v>0</v>
      </c>
      <c r="E11" s="10">
        <f>+'Semill búsqueda de la meseta'!K10</f>
        <v>0</v>
      </c>
      <c r="F11" s="10">
        <f>+'Semill búsqueda de la meseta'!$N$4</f>
        <v>0</v>
      </c>
      <c r="G11" s="11" t="e">
        <f t="shared" si="1"/>
        <v>#DIV/0!</v>
      </c>
      <c r="J11" s="12">
        <f t="shared" ref="J11" si="4">+A11</f>
        <v>11000</v>
      </c>
      <c r="K11" s="10">
        <f>+'Semill búsqueda de la meseta'!Y10</f>
        <v>0</v>
      </c>
      <c r="L11" s="10">
        <f>+'Semill búsqueda de la meseta'!AB10</f>
        <v>0</v>
      </c>
      <c r="M11" s="10">
        <f>+'Semill búsqueda de la meseta'!AE10</f>
        <v>0</v>
      </c>
      <c r="N11" s="10">
        <f>+'Semill búsqueda de la meseta'!AH10</f>
        <v>0</v>
      </c>
      <c r="O11" s="10">
        <f>+'Semill búsqueda de la meseta'!AK10</f>
        <v>0</v>
      </c>
      <c r="P11" s="11" t="e">
        <f t="shared" si="3"/>
        <v>#DIV/0!</v>
      </c>
    </row>
    <row r="12" spans="1:26" x14ac:dyDescent="0.25">
      <c r="A12" s="12">
        <f>+'Prom. En búsqueda de la meseta'!A11</f>
        <v>11500</v>
      </c>
      <c r="B12" s="10">
        <f>+'Semill búsqueda de la meseta'!B11</f>
        <v>0</v>
      </c>
      <c r="C12" s="10">
        <f>+'Semill búsqueda de la meseta'!E11</f>
        <v>0</v>
      </c>
      <c r="D12" s="10">
        <f>+'Semill búsqueda de la meseta'!H11</f>
        <v>0</v>
      </c>
      <c r="E12" s="10">
        <f>+'Semill búsqueda de la meseta'!K11</f>
        <v>0</v>
      </c>
      <c r="F12" s="10">
        <f>+'Semill búsqueda de la meseta'!$N$4</f>
        <v>0</v>
      </c>
      <c r="G12" s="11" t="e">
        <f t="shared" si="1"/>
        <v>#DIV/0!</v>
      </c>
      <c r="J12" s="12">
        <f t="shared" si="2"/>
        <v>11500</v>
      </c>
      <c r="K12" s="10">
        <f>+'Semill búsqueda de la meseta'!Y11</f>
        <v>0</v>
      </c>
      <c r="L12" s="10">
        <f>+'Semill búsqueda de la meseta'!AB11</f>
        <v>0</v>
      </c>
      <c r="M12" s="10">
        <f>+'Semill búsqueda de la meseta'!AE11</f>
        <v>0</v>
      </c>
      <c r="N12" s="10">
        <f>+'Semill búsqueda de la meseta'!AH11</f>
        <v>0</v>
      </c>
      <c r="O12" s="10">
        <f>+'Semill búsqueda de la meseta'!AK11</f>
        <v>0</v>
      </c>
      <c r="P12" s="11" t="e">
        <f t="shared" si="3"/>
        <v>#DIV/0!</v>
      </c>
    </row>
    <row r="13" spans="1:26" x14ac:dyDescent="0.25">
      <c r="A13" s="12">
        <f>+'Prom. En búsqueda de la meseta'!A12</f>
        <v>12000</v>
      </c>
      <c r="B13" s="10">
        <f>+'Semill búsqueda de la meseta'!B12</f>
        <v>0</v>
      </c>
      <c r="C13" s="10">
        <f>+'Semill búsqueda de la meseta'!E12</f>
        <v>0</v>
      </c>
      <c r="D13" s="10">
        <f>+'Semill búsqueda de la meseta'!H12</f>
        <v>0</v>
      </c>
      <c r="E13" s="10">
        <f>+'Semill búsqueda de la meseta'!K12</f>
        <v>0</v>
      </c>
      <c r="F13" s="10">
        <f>+'Semill búsqueda de la meseta'!$N$4</f>
        <v>0</v>
      </c>
      <c r="G13" s="11" t="e">
        <f t="shared" si="1"/>
        <v>#DIV/0!</v>
      </c>
      <c r="J13" s="12">
        <f t="shared" si="2"/>
        <v>12000</v>
      </c>
      <c r="K13" s="10">
        <f>+'Semill búsqueda de la meseta'!Y12</f>
        <v>0</v>
      </c>
      <c r="L13" s="10">
        <f>+'Semill búsqueda de la meseta'!AB12</f>
        <v>0</v>
      </c>
      <c r="M13" s="10">
        <f>+'Semill búsqueda de la meseta'!AE12</f>
        <v>0</v>
      </c>
      <c r="N13" s="10">
        <f>+'Semill búsqueda de la meseta'!AH12</f>
        <v>0</v>
      </c>
      <c r="O13" s="10">
        <f>+'Semill búsqueda de la meseta'!AK12</f>
        <v>0</v>
      </c>
      <c r="P13" s="11" t="e">
        <f t="shared" si="3"/>
        <v>#DIV/0!</v>
      </c>
    </row>
    <row r="14" spans="1:26" x14ac:dyDescent="0.25">
      <c r="A14" s="12">
        <f>+'Prom. En búsqueda de la meseta'!A13</f>
        <v>12500</v>
      </c>
      <c r="B14" s="10">
        <f>+'Semill búsqueda de la meseta'!B13</f>
        <v>0</v>
      </c>
      <c r="C14" s="10">
        <f>+'Semill búsqueda de la meseta'!E13</f>
        <v>0</v>
      </c>
      <c r="D14" s="10">
        <f>+'Semill búsqueda de la meseta'!H13</f>
        <v>0</v>
      </c>
      <c r="E14" s="10">
        <f>+'Semill búsqueda de la meseta'!K13</f>
        <v>0</v>
      </c>
      <c r="F14" s="10">
        <f>+'Semill búsqueda de la meseta'!$N$4</f>
        <v>0</v>
      </c>
      <c r="G14" s="11" t="e">
        <f t="shared" si="1"/>
        <v>#DIV/0!</v>
      </c>
      <c r="J14" s="12">
        <f t="shared" si="2"/>
        <v>12500</v>
      </c>
      <c r="K14" s="10">
        <f>+'Semill búsqueda de la meseta'!Y13</f>
        <v>0</v>
      </c>
      <c r="L14" s="10">
        <f>+'Semill búsqueda de la meseta'!AB13</f>
        <v>0</v>
      </c>
      <c r="M14" s="10">
        <f>+'Semill búsqueda de la meseta'!AE13</f>
        <v>0</v>
      </c>
      <c r="N14" s="10">
        <f>+'Semill búsqueda de la meseta'!AH13</f>
        <v>0</v>
      </c>
      <c r="O14" s="10">
        <f>+'Semill búsqueda de la meseta'!AK13</f>
        <v>0</v>
      </c>
      <c r="P14" s="11" t="e">
        <f t="shared" si="3"/>
        <v>#DIV/0!</v>
      </c>
    </row>
    <row r="15" spans="1:26" x14ac:dyDescent="0.25">
      <c r="A15" s="12">
        <f>+'Prom. En búsqueda de la meseta'!A14</f>
        <v>13000</v>
      </c>
      <c r="B15" s="10">
        <f>+'Semill búsqueda de la meseta'!B14</f>
        <v>0</v>
      </c>
      <c r="C15" s="10">
        <f>+'Semill búsqueda de la meseta'!E14</f>
        <v>0</v>
      </c>
      <c r="D15" s="10">
        <f>+'Semill búsqueda de la meseta'!H14</f>
        <v>0</v>
      </c>
      <c r="E15" s="10">
        <f>+'Semill búsqueda de la meseta'!K14</f>
        <v>0</v>
      </c>
      <c r="F15" s="10">
        <f>+'Semill búsqueda de la meseta'!$N$4</f>
        <v>0</v>
      </c>
      <c r="G15" s="11" t="e">
        <f t="shared" si="1"/>
        <v>#DIV/0!</v>
      </c>
      <c r="J15" s="12">
        <f t="shared" si="2"/>
        <v>13000</v>
      </c>
      <c r="K15" s="10">
        <f>+'Semill búsqueda de la meseta'!Y14</f>
        <v>0</v>
      </c>
      <c r="L15" s="10">
        <f>+'Semill búsqueda de la meseta'!AB14</f>
        <v>0</v>
      </c>
      <c r="M15" s="10">
        <f>+'Semill búsqueda de la meseta'!AE14</f>
        <v>0</v>
      </c>
      <c r="N15" s="10">
        <f>+'Semill búsqueda de la meseta'!AH14</f>
        <v>0</v>
      </c>
      <c r="O15" s="10">
        <f>+'Semill búsqueda de la meseta'!AK14</f>
        <v>0</v>
      </c>
      <c r="P15" s="11" t="e">
        <f t="shared" si="3"/>
        <v>#DIV/0!</v>
      </c>
    </row>
    <row r="16" spans="1:26" x14ac:dyDescent="0.25">
      <c r="A16" s="37" t="s">
        <v>7</v>
      </c>
      <c r="B16" s="40" t="e">
        <f>+AVERAGEIFS(B5:B15,B5:B15,"&lt;&gt;0")</f>
        <v>#DIV/0!</v>
      </c>
      <c r="C16" s="40" t="e">
        <f t="shared" ref="C16:G16" si="5">+AVERAGEIFS(C5:C15,C5:C15,"&lt;&gt;0")</f>
        <v>#DIV/0!</v>
      </c>
      <c r="D16" s="40" t="e">
        <f t="shared" si="5"/>
        <v>#DIV/0!</v>
      </c>
      <c r="E16" s="40" t="e">
        <f t="shared" si="5"/>
        <v>#DIV/0!</v>
      </c>
      <c r="F16" s="40" t="e">
        <f t="shared" si="5"/>
        <v>#DIV/0!</v>
      </c>
      <c r="G16" s="41" t="e">
        <f t="shared" si="5"/>
        <v>#DIV/0!</v>
      </c>
      <c r="J16" s="7"/>
    </row>
    <row r="17" spans="1:16" x14ac:dyDescent="0.25">
      <c r="J17" s="7"/>
    </row>
    <row r="18" spans="1:16" x14ac:dyDescent="0.25">
      <c r="J18" s="7"/>
    </row>
    <row r="19" spans="1:16" x14ac:dyDescent="0.25">
      <c r="A19" s="7"/>
      <c r="J19" s="7"/>
    </row>
    <row r="20" spans="1:16" x14ac:dyDescent="0.25">
      <c r="A20" s="7"/>
      <c r="J20" s="7"/>
    </row>
    <row r="21" spans="1:16" x14ac:dyDescent="0.25">
      <c r="A21" s="7"/>
      <c r="J21" s="7"/>
    </row>
    <row r="22" spans="1:16" x14ac:dyDescent="0.25">
      <c r="A22" s="7"/>
      <c r="J22" s="7"/>
    </row>
    <row r="23" spans="1:16" x14ac:dyDescent="0.25">
      <c r="A23" s="7"/>
      <c r="J23" s="7"/>
    </row>
    <row r="24" spans="1:16" x14ac:dyDescent="0.25">
      <c r="A24" s="7"/>
      <c r="J24" s="7"/>
    </row>
    <row r="25" spans="1:16" x14ac:dyDescent="0.25">
      <c r="A25" s="7"/>
      <c r="J25" s="7"/>
    </row>
    <row r="26" spans="1:16" x14ac:dyDescent="0.25">
      <c r="A26" s="7"/>
      <c r="J26" s="7"/>
    </row>
    <row r="27" spans="1:16" x14ac:dyDescent="0.25">
      <c r="A27" s="77" t="s">
        <v>14</v>
      </c>
      <c r="B27" s="77"/>
      <c r="C27" s="77"/>
      <c r="D27" s="77"/>
      <c r="E27" s="77"/>
      <c r="F27" s="77"/>
      <c r="G27" s="77"/>
      <c r="J27" s="77" t="s">
        <v>14</v>
      </c>
      <c r="K27" s="77"/>
      <c r="L27" s="77"/>
      <c r="M27" s="77"/>
      <c r="N27" s="77"/>
      <c r="O27" s="77"/>
      <c r="P27" s="77"/>
    </row>
    <row r="28" spans="1:16" x14ac:dyDescent="0.25">
      <c r="A28" s="11" t="s">
        <v>0</v>
      </c>
      <c r="B28" s="10" t="str">
        <f>+B4</f>
        <v>Sem1  (279511)</v>
      </c>
      <c r="C28" s="10" t="str">
        <f t="shared" ref="C28:F28" si="6">+C4</f>
        <v>Sem 2 (279523)</v>
      </c>
      <c r="D28" s="10" t="str">
        <f t="shared" si="6"/>
        <v>Sem 3 (279541)</v>
      </c>
      <c r="E28" s="10" t="str">
        <f t="shared" si="6"/>
        <v>Sem 4 (279551)</v>
      </c>
      <c r="F28" s="10" t="str">
        <f t="shared" si="6"/>
        <v>Sem 5 (279571)</v>
      </c>
      <c r="G28" s="11" t="s">
        <v>7</v>
      </c>
      <c r="J28" s="11" t="s">
        <v>0</v>
      </c>
      <c r="K28" s="10" t="str">
        <f>+K4</f>
        <v>Sem1  (279511)</v>
      </c>
      <c r="L28" s="10" t="str">
        <f t="shared" ref="L28:O28" si="7">+L4</f>
        <v>Sem 2 (279523)</v>
      </c>
      <c r="M28" s="10" t="str">
        <f t="shared" si="7"/>
        <v>Sem 3 (279541)</v>
      </c>
      <c r="N28" s="10" t="str">
        <f t="shared" si="7"/>
        <v>Sem 4 (279551)</v>
      </c>
      <c r="O28" s="10" t="str">
        <f t="shared" si="7"/>
        <v>Sem 5 (279571)</v>
      </c>
      <c r="P28" s="11" t="s">
        <v>7</v>
      </c>
    </row>
    <row r="29" spans="1:16" x14ac:dyDescent="0.25">
      <c r="A29" s="12">
        <f>+'Prom. En búsqueda de la meseta'!A4</f>
        <v>8000</v>
      </c>
      <c r="B29" s="10">
        <f>+'Semill búsqueda de la meseta'!C4</f>
        <v>0</v>
      </c>
      <c r="C29" s="10">
        <f>+'Semill búsqueda de la meseta'!F4</f>
        <v>0</v>
      </c>
      <c r="D29" s="10">
        <f>+'Semill búsqueda de la meseta'!I4</f>
        <v>0</v>
      </c>
      <c r="E29" s="10">
        <f>+'Semill búsqueda de la meseta'!L4</f>
        <v>0</v>
      </c>
      <c r="F29" s="10">
        <f>+'Semill búsqueda de la meseta'!O4</f>
        <v>0</v>
      </c>
      <c r="G29" s="11" t="e">
        <f>+AVERAGEIFS(B29:F29,B29:F29,"&lt;&gt;0")</f>
        <v>#DIV/0!</v>
      </c>
      <c r="J29" s="12">
        <f>+A29</f>
        <v>8000</v>
      </c>
      <c r="K29" s="10">
        <f>+'Semill búsqueda de la meseta'!Z4</f>
        <v>0</v>
      </c>
      <c r="L29" s="10">
        <f>+'Semill búsqueda de la meseta'!AC4</f>
        <v>0</v>
      </c>
      <c r="M29" s="10">
        <f>+'Semill búsqueda de la meseta'!AF4</f>
        <v>0</v>
      </c>
      <c r="N29" s="10">
        <f>+'Semill búsqueda de la meseta'!AI4</f>
        <v>0</v>
      </c>
      <c r="O29" s="10">
        <f>+'Semill búsqueda de la meseta'!AL4</f>
        <v>0</v>
      </c>
      <c r="P29" s="11" t="e">
        <f>+AVERAGEIFS(K29:O29,K29:O29,"&lt;&gt;0")</f>
        <v>#DIV/0!</v>
      </c>
    </row>
    <row r="30" spans="1:16" x14ac:dyDescent="0.25">
      <c r="A30" s="12">
        <f>+'Prom. En búsqueda de la meseta'!A5</f>
        <v>8500</v>
      </c>
      <c r="B30" s="10">
        <f>+'Semill búsqueda de la meseta'!C5</f>
        <v>0</v>
      </c>
      <c r="C30" s="10">
        <f>+'Semill búsqueda de la meseta'!F5</f>
        <v>0</v>
      </c>
      <c r="D30" s="10">
        <f>+'Semill búsqueda de la meseta'!I5</f>
        <v>0</v>
      </c>
      <c r="E30" s="10">
        <f>+'Semill búsqueda de la meseta'!L5</f>
        <v>0</v>
      </c>
      <c r="F30" s="10">
        <f>+'Semill búsqueda de la meseta'!O5</f>
        <v>0</v>
      </c>
      <c r="G30" s="11" t="e">
        <f t="shared" ref="G30:G39" si="8">+AVERAGEIFS(B30:F30,B30:F30,"&lt;&gt;0")</f>
        <v>#DIV/0!</v>
      </c>
      <c r="J30" s="12">
        <f t="shared" ref="J30:J39" si="9">+A30</f>
        <v>8500</v>
      </c>
      <c r="K30" s="10">
        <f>+'Semill búsqueda de la meseta'!Z5</f>
        <v>0</v>
      </c>
      <c r="L30" s="10">
        <f>+'Semill búsqueda de la meseta'!AC5</f>
        <v>0</v>
      </c>
      <c r="M30" s="10">
        <f>+'Semill búsqueda de la meseta'!AF5</f>
        <v>0</v>
      </c>
      <c r="N30" s="10">
        <f>+'Semill búsqueda de la meseta'!AI5</f>
        <v>0</v>
      </c>
      <c r="O30" s="10">
        <f>+'Semill búsqueda de la meseta'!AL5</f>
        <v>0</v>
      </c>
      <c r="P30" s="11" t="e">
        <f t="shared" ref="P30:P39" si="10">+AVERAGEIFS(K30:O30,K30:O30,"&lt;&gt;0")</f>
        <v>#DIV/0!</v>
      </c>
    </row>
    <row r="31" spans="1:16" x14ac:dyDescent="0.25">
      <c r="A31" s="12">
        <f>+'Prom. En búsqueda de la meseta'!A6</f>
        <v>9000</v>
      </c>
      <c r="B31" s="10">
        <f>+'Semill búsqueda de la meseta'!C6</f>
        <v>0</v>
      </c>
      <c r="C31" s="10">
        <f>+'Semill búsqueda de la meseta'!F6</f>
        <v>0</v>
      </c>
      <c r="D31" s="10">
        <f>+'Semill búsqueda de la meseta'!I6</f>
        <v>0</v>
      </c>
      <c r="E31" s="10">
        <f>+'Semill búsqueda de la meseta'!L6</f>
        <v>0</v>
      </c>
      <c r="F31" s="10">
        <f>+'Semill búsqueda de la meseta'!O6</f>
        <v>0</v>
      </c>
      <c r="G31" s="11" t="e">
        <f t="shared" si="8"/>
        <v>#DIV/0!</v>
      </c>
      <c r="J31" s="12">
        <f t="shared" si="9"/>
        <v>9000</v>
      </c>
      <c r="K31" s="10">
        <f>+'Semill búsqueda de la meseta'!Z6</f>
        <v>0</v>
      </c>
      <c r="L31" s="10">
        <f>+'Semill búsqueda de la meseta'!AC6</f>
        <v>0</v>
      </c>
      <c r="M31" s="10">
        <f>+'Semill búsqueda de la meseta'!AF6</f>
        <v>0</v>
      </c>
      <c r="N31" s="10">
        <f>+'Semill búsqueda de la meseta'!AI6</f>
        <v>0</v>
      </c>
      <c r="O31" s="10">
        <f>+'Semill búsqueda de la meseta'!AL6</f>
        <v>0</v>
      </c>
      <c r="P31" s="11" t="e">
        <f t="shared" si="10"/>
        <v>#DIV/0!</v>
      </c>
    </row>
    <row r="32" spans="1:16" x14ac:dyDescent="0.25">
      <c r="A32" s="12">
        <f>+'Prom. En búsqueda de la meseta'!A7</f>
        <v>9500</v>
      </c>
      <c r="B32" s="10">
        <f>+'Semill búsqueda de la meseta'!C7</f>
        <v>0</v>
      </c>
      <c r="C32" s="10">
        <f>+'Semill búsqueda de la meseta'!F7</f>
        <v>0</v>
      </c>
      <c r="D32" s="10">
        <f>+'Semill búsqueda de la meseta'!I7</f>
        <v>0</v>
      </c>
      <c r="E32" s="10">
        <f>+'Semill búsqueda de la meseta'!L7</f>
        <v>0</v>
      </c>
      <c r="F32" s="10">
        <f>+'Semill búsqueda de la meseta'!O7</f>
        <v>0</v>
      </c>
      <c r="G32" s="11" t="e">
        <f t="shared" si="8"/>
        <v>#DIV/0!</v>
      </c>
      <c r="J32" s="12">
        <f t="shared" si="9"/>
        <v>9500</v>
      </c>
      <c r="K32" s="10">
        <f>+'Semill búsqueda de la meseta'!Z7</f>
        <v>0</v>
      </c>
      <c r="L32" s="10">
        <f>+'Semill búsqueda de la meseta'!AC7</f>
        <v>0</v>
      </c>
      <c r="M32" s="10">
        <f>+'Semill búsqueda de la meseta'!AF7</f>
        <v>0</v>
      </c>
      <c r="N32" s="10">
        <f>+'Semill búsqueda de la meseta'!AI7</f>
        <v>0</v>
      </c>
      <c r="O32" s="10">
        <f>+'Semill búsqueda de la meseta'!AL7</f>
        <v>0</v>
      </c>
      <c r="P32" s="11" t="e">
        <f t="shared" si="10"/>
        <v>#DIV/0!</v>
      </c>
    </row>
    <row r="33" spans="1:16" x14ac:dyDescent="0.25">
      <c r="A33" s="12">
        <f>+'Prom. En búsqueda de la meseta'!A8</f>
        <v>10000</v>
      </c>
      <c r="B33" s="10">
        <f>+'Semill búsqueda de la meseta'!C8</f>
        <v>0</v>
      </c>
      <c r="C33" s="10">
        <f>+'Semill búsqueda de la meseta'!F8</f>
        <v>0</v>
      </c>
      <c r="D33" s="10">
        <f>+'Semill búsqueda de la meseta'!I8</f>
        <v>0</v>
      </c>
      <c r="E33" s="10">
        <f>+'Semill búsqueda de la meseta'!L8</f>
        <v>0</v>
      </c>
      <c r="F33" s="10">
        <f>+'Semill búsqueda de la meseta'!O8</f>
        <v>0</v>
      </c>
      <c r="G33" s="11" t="e">
        <f t="shared" si="8"/>
        <v>#DIV/0!</v>
      </c>
      <c r="J33" s="12">
        <f t="shared" si="9"/>
        <v>10000</v>
      </c>
      <c r="K33" s="10">
        <f>+'Semill búsqueda de la meseta'!Z8</f>
        <v>0</v>
      </c>
      <c r="L33" s="10">
        <f>+'Semill búsqueda de la meseta'!AC8</f>
        <v>0</v>
      </c>
      <c r="M33" s="10">
        <f>+'Semill búsqueda de la meseta'!AF8</f>
        <v>0</v>
      </c>
      <c r="N33" s="10">
        <f>+'Semill búsqueda de la meseta'!AI8</f>
        <v>0</v>
      </c>
      <c r="O33" s="10">
        <f>+'Semill búsqueda de la meseta'!AL8</f>
        <v>0</v>
      </c>
      <c r="P33" s="11" t="e">
        <f t="shared" si="10"/>
        <v>#DIV/0!</v>
      </c>
    </row>
    <row r="34" spans="1:16" x14ac:dyDescent="0.25">
      <c r="A34" s="12">
        <f>+'Prom. En búsqueda de la meseta'!A9</f>
        <v>10500</v>
      </c>
      <c r="B34" s="10">
        <f>+'Semill búsqueda de la meseta'!C9</f>
        <v>0</v>
      </c>
      <c r="C34" s="10">
        <f>+'Semill búsqueda de la meseta'!F9</f>
        <v>0</v>
      </c>
      <c r="D34" s="10">
        <f>+'Semill búsqueda de la meseta'!I9</f>
        <v>0</v>
      </c>
      <c r="E34" s="10">
        <f>+'Semill búsqueda de la meseta'!L9</f>
        <v>0</v>
      </c>
      <c r="F34" s="10">
        <f>+'Semill búsqueda de la meseta'!O9</f>
        <v>0</v>
      </c>
      <c r="G34" s="11" t="e">
        <f t="shared" si="8"/>
        <v>#DIV/0!</v>
      </c>
      <c r="J34" s="12">
        <f t="shared" si="9"/>
        <v>10500</v>
      </c>
      <c r="K34" s="10">
        <f>+'Semill búsqueda de la meseta'!Z9</f>
        <v>0</v>
      </c>
      <c r="L34" s="10">
        <f>+'Semill búsqueda de la meseta'!AC9</f>
        <v>0</v>
      </c>
      <c r="M34" s="10">
        <f>+'Semill búsqueda de la meseta'!AF9</f>
        <v>0</v>
      </c>
      <c r="N34" s="10">
        <f>+'Semill búsqueda de la meseta'!AI9</f>
        <v>0</v>
      </c>
      <c r="O34" s="10">
        <f>+'Semill búsqueda de la meseta'!AL9</f>
        <v>0</v>
      </c>
      <c r="P34" s="11" t="e">
        <f t="shared" si="10"/>
        <v>#DIV/0!</v>
      </c>
    </row>
    <row r="35" spans="1:16" x14ac:dyDescent="0.25">
      <c r="A35" s="12">
        <f>+'Prom. En búsqueda de la meseta'!A10</f>
        <v>11000</v>
      </c>
      <c r="B35" s="10">
        <f>+'Semill búsqueda de la meseta'!C10</f>
        <v>0</v>
      </c>
      <c r="C35" s="10">
        <f>+'Semill búsqueda de la meseta'!F10</f>
        <v>0</v>
      </c>
      <c r="D35" s="10">
        <f>+'Semill búsqueda de la meseta'!I10</f>
        <v>0</v>
      </c>
      <c r="E35" s="10">
        <f>+'Semill búsqueda de la meseta'!L10</f>
        <v>0</v>
      </c>
      <c r="F35" s="10">
        <f>+'Semill búsqueda de la meseta'!O10</f>
        <v>0</v>
      </c>
      <c r="G35" s="11" t="e">
        <f t="shared" si="8"/>
        <v>#DIV/0!</v>
      </c>
      <c r="J35" s="12">
        <f t="shared" ref="J35" si="11">+A35</f>
        <v>11000</v>
      </c>
      <c r="K35" s="10">
        <f>+'Semill búsqueda de la meseta'!Z10</f>
        <v>0</v>
      </c>
      <c r="L35" s="10">
        <f>+'Semill búsqueda de la meseta'!AC10</f>
        <v>0</v>
      </c>
      <c r="M35" s="10">
        <f>+'Semill búsqueda de la meseta'!AF10</f>
        <v>0</v>
      </c>
      <c r="N35" s="10">
        <f>+'Semill búsqueda de la meseta'!AI10</f>
        <v>0</v>
      </c>
      <c r="O35" s="10">
        <f>+'Semill búsqueda de la meseta'!AL10</f>
        <v>0</v>
      </c>
      <c r="P35" s="11" t="e">
        <f t="shared" si="10"/>
        <v>#DIV/0!</v>
      </c>
    </row>
    <row r="36" spans="1:16" x14ac:dyDescent="0.25">
      <c r="A36" s="12">
        <f>+'Prom. En búsqueda de la meseta'!A11</f>
        <v>11500</v>
      </c>
      <c r="B36" s="10">
        <f>+'Semill búsqueda de la meseta'!C11</f>
        <v>0</v>
      </c>
      <c r="C36" s="10">
        <f>+'Semill búsqueda de la meseta'!F11</f>
        <v>0</v>
      </c>
      <c r="D36" s="10">
        <f>+'Semill búsqueda de la meseta'!I11</f>
        <v>0</v>
      </c>
      <c r="E36" s="10">
        <f>+'Semill búsqueda de la meseta'!L11</f>
        <v>0</v>
      </c>
      <c r="F36" s="10">
        <f>+'Semill búsqueda de la meseta'!O11</f>
        <v>0</v>
      </c>
      <c r="G36" s="11" t="e">
        <f t="shared" si="8"/>
        <v>#DIV/0!</v>
      </c>
      <c r="J36" s="12">
        <f t="shared" si="9"/>
        <v>11500</v>
      </c>
      <c r="K36" s="10">
        <f>+'Semill búsqueda de la meseta'!Z11</f>
        <v>0</v>
      </c>
      <c r="L36" s="10">
        <f>+'Semill búsqueda de la meseta'!AC11</f>
        <v>0</v>
      </c>
      <c r="M36" s="10">
        <f>+'Semill búsqueda de la meseta'!AF11</f>
        <v>0</v>
      </c>
      <c r="N36" s="10">
        <f>+'Semill búsqueda de la meseta'!AI11</f>
        <v>0</v>
      </c>
      <c r="O36" s="10">
        <f>+'Semill búsqueda de la meseta'!AL11</f>
        <v>0</v>
      </c>
      <c r="P36" s="11" t="e">
        <f t="shared" si="10"/>
        <v>#DIV/0!</v>
      </c>
    </row>
    <row r="37" spans="1:16" x14ac:dyDescent="0.25">
      <c r="A37" s="12">
        <f>+'Prom. En búsqueda de la meseta'!A12</f>
        <v>12000</v>
      </c>
      <c r="B37" s="10">
        <f>+'Semill búsqueda de la meseta'!C12</f>
        <v>0</v>
      </c>
      <c r="C37" s="10">
        <f>+'Semill búsqueda de la meseta'!F12</f>
        <v>0</v>
      </c>
      <c r="D37" s="10">
        <f>+'Semill búsqueda de la meseta'!I12</f>
        <v>0</v>
      </c>
      <c r="E37" s="10">
        <f>+'Semill búsqueda de la meseta'!L12</f>
        <v>0</v>
      </c>
      <c r="F37" s="10">
        <f>+'Semill búsqueda de la meseta'!O12</f>
        <v>0</v>
      </c>
      <c r="G37" s="11" t="e">
        <f t="shared" si="8"/>
        <v>#DIV/0!</v>
      </c>
      <c r="J37" s="12">
        <f t="shared" si="9"/>
        <v>12000</v>
      </c>
      <c r="K37" s="10">
        <f>+'Semill búsqueda de la meseta'!Z12</f>
        <v>0</v>
      </c>
      <c r="L37" s="10">
        <f>+'Semill búsqueda de la meseta'!AC12</f>
        <v>0</v>
      </c>
      <c r="M37" s="10">
        <f>+'Semill búsqueda de la meseta'!AF12</f>
        <v>0</v>
      </c>
      <c r="N37" s="10">
        <f>+'Semill búsqueda de la meseta'!AI12</f>
        <v>0</v>
      </c>
      <c r="O37" s="10">
        <f>+'Semill búsqueda de la meseta'!AL12</f>
        <v>0</v>
      </c>
      <c r="P37" s="11" t="e">
        <f t="shared" si="10"/>
        <v>#DIV/0!</v>
      </c>
    </row>
    <row r="38" spans="1:16" x14ac:dyDescent="0.25">
      <c r="A38" s="12">
        <f>+'Prom. En búsqueda de la meseta'!A13</f>
        <v>12500</v>
      </c>
      <c r="B38" s="10">
        <f>+'Semill búsqueda de la meseta'!C13</f>
        <v>0</v>
      </c>
      <c r="C38" s="10">
        <f>+'Semill búsqueda de la meseta'!F13</f>
        <v>0</v>
      </c>
      <c r="D38" s="10">
        <f>+'Semill búsqueda de la meseta'!I13</f>
        <v>0</v>
      </c>
      <c r="E38" s="10">
        <f>+'Semill búsqueda de la meseta'!L13</f>
        <v>0</v>
      </c>
      <c r="F38" s="10">
        <f>+'Semill búsqueda de la meseta'!O13</f>
        <v>0</v>
      </c>
      <c r="G38" s="11" t="e">
        <f t="shared" si="8"/>
        <v>#DIV/0!</v>
      </c>
      <c r="J38" s="12">
        <f t="shared" si="9"/>
        <v>12500</v>
      </c>
      <c r="K38" s="10">
        <f>+'Semill búsqueda de la meseta'!Z13</f>
        <v>0</v>
      </c>
      <c r="L38" s="10">
        <f>+'Semill búsqueda de la meseta'!AC13</f>
        <v>0</v>
      </c>
      <c r="M38" s="10">
        <f>+'Semill búsqueda de la meseta'!AF13</f>
        <v>0</v>
      </c>
      <c r="N38" s="10">
        <f>+'Semill búsqueda de la meseta'!AI13</f>
        <v>0</v>
      </c>
      <c r="O38" s="10">
        <f>+'Semill búsqueda de la meseta'!AL13</f>
        <v>0</v>
      </c>
      <c r="P38" s="11" t="e">
        <f t="shared" si="10"/>
        <v>#DIV/0!</v>
      </c>
    </row>
    <row r="39" spans="1:16" x14ac:dyDescent="0.25">
      <c r="A39" s="12">
        <f>+'Prom. En búsqueda de la meseta'!A14</f>
        <v>13000</v>
      </c>
      <c r="B39" s="10">
        <f>+'Semill búsqueda de la meseta'!C14</f>
        <v>0</v>
      </c>
      <c r="C39" s="10">
        <f>+'Semill búsqueda de la meseta'!F14</f>
        <v>0</v>
      </c>
      <c r="D39" s="10">
        <f>+'Semill búsqueda de la meseta'!I14</f>
        <v>0</v>
      </c>
      <c r="E39" s="10">
        <f>+'Semill búsqueda de la meseta'!L14</f>
        <v>0</v>
      </c>
      <c r="F39" s="10">
        <f>+'Semill búsqueda de la meseta'!O14</f>
        <v>0</v>
      </c>
      <c r="G39" s="11" t="e">
        <f t="shared" si="8"/>
        <v>#DIV/0!</v>
      </c>
      <c r="J39" s="12">
        <f t="shared" si="9"/>
        <v>13000</v>
      </c>
      <c r="K39" s="10">
        <f>+'Semill búsqueda de la meseta'!Z14</f>
        <v>0</v>
      </c>
      <c r="L39" s="10">
        <f>+'Semill búsqueda de la meseta'!AC14</f>
        <v>0</v>
      </c>
      <c r="M39" s="10">
        <f>+'Semill búsqueda de la meseta'!AF14</f>
        <v>0</v>
      </c>
      <c r="N39" s="10">
        <f>+'Semill búsqueda de la meseta'!AI14</f>
        <v>0</v>
      </c>
      <c r="O39" s="10">
        <f>+'Semill búsqueda de la meseta'!AL14</f>
        <v>0</v>
      </c>
      <c r="P39" s="11" t="e">
        <f t="shared" si="10"/>
        <v>#DIV/0!</v>
      </c>
    </row>
    <row r="40" spans="1:16" x14ac:dyDescent="0.25">
      <c r="A40" s="37" t="s">
        <v>7</v>
      </c>
      <c r="B40" s="40" t="e">
        <f>+AVERAGEIFS(B29:B39,B29:B39,"&lt;&gt;0")</f>
        <v>#DIV/0!</v>
      </c>
      <c r="C40" s="40" t="e">
        <f t="shared" ref="C40" si="12">+AVERAGEIFS(C29:C39,C29:C39,"&lt;&gt;0")</f>
        <v>#DIV/0!</v>
      </c>
      <c r="D40" s="40" t="e">
        <f t="shared" ref="D40" si="13">+AVERAGEIFS(D29:D39,D29:D39,"&lt;&gt;0")</f>
        <v>#DIV/0!</v>
      </c>
      <c r="E40" s="40" t="e">
        <f t="shared" ref="E40" si="14">+AVERAGEIFS(E29:E39,E29:E39,"&lt;&gt;0")</f>
        <v>#DIV/0!</v>
      </c>
      <c r="F40" s="40" t="e">
        <f t="shared" ref="F40" si="15">+AVERAGEIFS(F29:F39,F29:F39,"&lt;&gt;0")</f>
        <v>#DIV/0!</v>
      </c>
      <c r="G40" s="41" t="e">
        <f t="shared" ref="G40" si="16">+AVERAGEIFS(G29:G39,G29:G39,"&lt;&gt;0")</f>
        <v>#DIV/0!</v>
      </c>
    </row>
    <row r="45" spans="1:16" x14ac:dyDescent="0.25">
      <c r="P45"/>
    </row>
    <row r="46" spans="1:16" x14ac:dyDescent="0.25">
      <c r="P46"/>
    </row>
    <row r="47" spans="1:16" x14ac:dyDescent="0.25">
      <c r="P47"/>
    </row>
    <row r="48" spans="1:16" x14ac:dyDescent="0.25">
      <c r="P48"/>
    </row>
    <row r="49" spans="16:16" x14ac:dyDescent="0.25">
      <c r="P49"/>
    </row>
    <row r="50" spans="16:16" x14ac:dyDescent="0.25">
      <c r="P50"/>
    </row>
  </sheetData>
  <mergeCells count="7">
    <mergeCell ref="T1:Z1"/>
    <mergeCell ref="A3:G3"/>
    <mergeCell ref="A27:G27"/>
    <mergeCell ref="A1:G1"/>
    <mergeCell ref="J1:P1"/>
    <mergeCell ref="J3:P3"/>
    <mergeCell ref="J27:P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D383-DE4C-4EB3-84E8-ED97B3924408}">
  <sheetPr>
    <tabColor theme="7" tint="0.79998168889431442"/>
  </sheetPr>
  <dimension ref="A2:AI67"/>
  <sheetViews>
    <sheetView zoomScale="85" zoomScaleNormal="85" workbookViewId="0">
      <pane xSplit="1" ySplit="1" topLeftCell="A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baseColWidth="10" defaultRowHeight="15" x14ac:dyDescent="0.25"/>
  <cols>
    <col min="34" max="34" width="18.42578125" customWidth="1"/>
  </cols>
  <sheetData>
    <row r="2" spans="1:35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4"/>
      <c r="S2" s="22"/>
      <c r="T2" s="22"/>
      <c r="U2" s="22"/>
      <c r="V2" s="22"/>
      <c r="W2" s="22"/>
      <c r="X2" s="22"/>
      <c r="Y2" s="22"/>
      <c r="Z2" s="22"/>
      <c r="AA2" s="22"/>
      <c r="AB2" s="22"/>
      <c r="AC2" s="24"/>
      <c r="AD2" s="24"/>
      <c r="AE2" s="24"/>
      <c r="AF2" s="24"/>
      <c r="AG2" s="22"/>
      <c r="AH2" s="23"/>
      <c r="AI2" s="22"/>
    </row>
    <row r="3" spans="1:35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4"/>
      <c r="S3" s="22"/>
      <c r="T3" s="22"/>
      <c r="U3" s="22"/>
      <c r="V3" s="22"/>
      <c r="W3" s="22"/>
      <c r="X3" s="22"/>
      <c r="Y3" s="22"/>
      <c r="Z3" s="22"/>
      <c r="AA3" s="22"/>
      <c r="AB3" s="22"/>
      <c r="AC3" s="24"/>
      <c r="AD3" s="24"/>
      <c r="AE3" s="24"/>
      <c r="AF3" s="24"/>
      <c r="AG3" s="22"/>
      <c r="AH3" s="23"/>
      <c r="AI3" s="22"/>
    </row>
    <row r="4" spans="1:35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4"/>
      <c r="S4" s="22"/>
      <c r="T4" s="22"/>
      <c r="U4" s="22"/>
      <c r="V4" s="22"/>
      <c r="W4" s="22"/>
      <c r="X4" s="22"/>
      <c r="Y4" s="22"/>
      <c r="Z4" s="22"/>
      <c r="AA4" s="22"/>
      <c r="AB4" s="22"/>
      <c r="AC4" s="24"/>
      <c r="AD4" s="24"/>
      <c r="AE4" s="24"/>
      <c r="AF4" s="24"/>
      <c r="AG4" s="22"/>
      <c r="AH4" s="23"/>
      <c r="AI4" s="22"/>
    </row>
    <row r="5" spans="1:35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4"/>
      <c r="S5" s="22"/>
      <c r="T5" s="22"/>
      <c r="U5" s="22"/>
      <c r="V5" s="22"/>
      <c r="W5" s="22"/>
      <c r="X5" s="22"/>
      <c r="Y5" s="22"/>
      <c r="Z5" s="22"/>
      <c r="AA5" s="22"/>
      <c r="AB5" s="22"/>
      <c r="AC5" s="24"/>
      <c r="AD5" s="24"/>
      <c r="AE5" s="24"/>
      <c r="AF5" s="24"/>
      <c r="AG5" s="22"/>
      <c r="AH5" s="23"/>
      <c r="AI5" s="22"/>
    </row>
    <row r="6" spans="1:35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4"/>
      <c r="S6" s="22"/>
      <c r="T6" s="22"/>
      <c r="U6" s="22"/>
      <c r="V6" s="22"/>
      <c r="W6" s="22"/>
      <c r="X6" s="22"/>
      <c r="Y6" s="22"/>
      <c r="Z6" s="22"/>
      <c r="AA6" s="22"/>
      <c r="AB6" s="22"/>
      <c r="AC6" s="24"/>
      <c r="AD6" s="24"/>
      <c r="AE6" s="24"/>
      <c r="AF6" s="24"/>
      <c r="AG6" s="22"/>
      <c r="AH6" s="23"/>
      <c r="AI6" s="22"/>
    </row>
    <row r="7" spans="1:35" x14ac:dyDescent="0.25">
      <c r="AH7" s="4"/>
    </row>
    <row r="8" spans="1:35" x14ac:dyDescent="0.25">
      <c r="AH8" s="4"/>
    </row>
    <row r="9" spans="1:35" x14ac:dyDescent="0.25">
      <c r="AH9" s="4"/>
    </row>
    <row r="10" spans="1:35" x14ac:dyDescent="0.25">
      <c r="AH10" s="4"/>
    </row>
    <row r="11" spans="1:35" x14ac:dyDescent="0.25">
      <c r="AH11" s="4"/>
    </row>
    <row r="12" spans="1:35" x14ac:dyDescent="0.25">
      <c r="AH12" s="4"/>
    </row>
    <row r="13" spans="1:35" x14ac:dyDescent="0.25">
      <c r="AH13" s="4"/>
    </row>
    <row r="14" spans="1:35" x14ac:dyDescent="0.25">
      <c r="AH14" s="4"/>
    </row>
    <row r="15" spans="1:35" x14ac:dyDescent="0.25">
      <c r="AH15" s="4"/>
    </row>
    <row r="16" spans="1:35" x14ac:dyDescent="0.25">
      <c r="AH16" s="4"/>
    </row>
    <row r="17" spans="34:34" x14ac:dyDescent="0.25">
      <c r="AH17" s="4"/>
    </row>
    <row r="18" spans="34:34" x14ac:dyDescent="0.25">
      <c r="AH18" s="4"/>
    </row>
    <row r="19" spans="34:34" x14ac:dyDescent="0.25">
      <c r="AH19" s="4"/>
    </row>
    <row r="20" spans="34:34" x14ac:dyDescent="0.25">
      <c r="AH20" s="4"/>
    </row>
    <row r="21" spans="34:34" x14ac:dyDescent="0.25">
      <c r="AH21" s="4"/>
    </row>
    <row r="22" spans="34:34" x14ac:dyDescent="0.25">
      <c r="AH22" s="4"/>
    </row>
    <row r="23" spans="34:34" x14ac:dyDescent="0.25">
      <c r="AH23" s="4"/>
    </row>
    <row r="24" spans="34:34" x14ac:dyDescent="0.25">
      <c r="AH24" s="4"/>
    </row>
    <row r="25" spans="34:34" x14ac:dyDescent="0.25">
      <c r="AH25" s="4"/>
    </row>
    <row r="26" spans="34:34" x14ac:dyDescent="0.25">
      <c r="AH26" s="4"/>
    </row>
    <row r="27" spans="34:34" x14ac:dyDescent="0.25">
      <c r="AH27" s="4"/>
    </row>
    <row r="28" spans="34:34" x14ac:dyDescent="0.25">
      <c r="AH28" s="4"/>
    </row>
    <row r="29" spans="34:34" x14ac:dyDescent="0.25">
      <c r="AH29" s="4"/>
    </row>
    <row r="30" spans="34:34" x14ac:dyDescent="0.25">
      <c r="AH30" s="4"/>
    </row>
    <row r="31" spans="34:34" x14ac:dyDescent="0.25">
      <c r="AH31" s="4"/>
    </row>
    <row r="32" spans="34:34" x14ac:dyDescent="0.25">
      <c r="AH32" s="4"/>
    </row>
    <row r="33" spans="34:34" x14ac:dyDescent="0.25">
      <c r="AH33" s="4"/>
    </row>
    <row r="34" spans="34:34" x14ac:dyDescent="0.25">
      <c r="AH34" s="4"/>
    </row>
    <row r="35" spans="34:34" x14ac:dyDescent="0.25">
      <c r="AH35" s="4"/>
    </row>
    <row r="36" spans="34:34" x14ac:dyDescent="0.25">
      <c r="AH36" s="4"/>
    </row>
    <row r="37" spans="34:34" x14ac:dyDescent="0.25">
      <c r="AH37" s="4"/>
    </row>
    <row r="38" spans="34:34" x14ac:dyDescent="0.25">
      <c r="AH38" s="4"/>
    </row>
    <row r="39" spans="34:34" x14ac:dyDescent="0.25">
      <c r="AH39" s="4"/>
    </row>
    <row r="40" spans="34:34" x14ac:dyDescent="0.25">
      <c r="AH40" s="4"/>
    </row>
    <row r="41" spans="34:34" x14ac:dyDescent="0.25">
      <c r="AH41" s="4"/>
    </row>
    <row r="42" spans="34:34" x14ac:dyDescent="0.25">
      <c r="AH42" s="4"/>
    </row>
    <row r="43" spans="34:34" x14ac:dyDescent="0.25">
      <c r="AH43" s="4"/>
    </row>
    <row r="44" spans="34:34" x14ac:dyDescent="0.25">
      <c r="AH44" s="4"/>
    </row>
    <row r="45" spans="34:34" x14ac:dyDescent="0.25">
      <c r="AH45" s="4"/>
    </row>
    <row r="46" spans="34:34" x14ac:dyDescent="0.25">
      <c r="AH46" s="4"/>
    </row>
    <row r="47" spans="34:34" x14ac:dyDescent="0.25">
      <c r="AH47" s="4"/>
    </row>
    <row r="48" spans="34:34" x14ac:dyDescent="0.25">
      <c r="AH48" s="4"/>
    </row>
    <row r="49" spans="34:34" x14ac:dyDescent="0.25">
      <c r="AH49" s="4"/>
    </row>
    <row r="50" spans="34:34" x14ac:dyDescent="0.25">
      <c r="AH50" s="4"/>
    </row>
    <row r="51" spans="34:34" x14ac:dyDescent="0.25">
      <c r="AH51" s="4"/>
    </row>
    <row r="52" spans="34:34" x14ac:dyDescent="0.25">
      <c r="AH52" s="4"/>
    </row>
    <row r="53" spans="34:34" x14ac:dyDescent="0.25">
      <c r="AH53" s="4"/>
    </row>
    <row r="54" spans="34:34" x14ac:dyDescent="0.25">
      <c r="AH54" s="4"/>
    </row>
    <row r="55" spans="34:34" x14ac:dyDescent="0.25">
      <c r="AH55" s="4"/>
    </row>
    <row r="56" spans="34:34" x14ac:dyDescent="0.25">
      <c r="AH56" s="4"/>
    </row>
    <row r="57" spans="34:34" x14ac:dyDescent="0.25">
      <c r="AH57" s="4"/>
    </row>
    <row r="58" spans="34:34" x14ac:dyDescent="0.25">
      <c r="AH58" s="4"/>
    </row>
    <row r="59" spans="34:34" x14ac:dyDescent="0.25">
      <c r="AH59" s="4"/>
    </row>
    <row r="60" spans="34:34" x14ac:dyDescent="0.25">
      <c r="AH60" s="4"/>
    </row>
    <row r="61" spans="34:34" x14ac:dyDescent="0.25">
      <c r="AH61" s="4"/>
    </row>
    <row r="62" spans="34:34" x14ac:dyDescent="0.25">
      <c r="AH62" s="4"/>
    </row>
    <row r="63" spans="34:34" x14ac:dyDescent="0.25">
      <c r="AH63" s="4"/>
    </row>
    <row r="64" spans="34:34" x14ac:dyDescent="0.25">
      <c r="AH64" s="4"/>
    </row>
    <row r="65" spans="34:34" x14ac:dyDescent="0.25">
      <c r="AH65" s="4"/>
    </row>
    <row r="66" spans="34:34" x14ac:dyDescent="0.25">
      <c r="AH66" s="4"/>
    </row>
    <row r="67" spans="34:34" x14ac:dyDescent="0.25">
      <c r="AH6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Fechas del Experimento</vt:lpstr>
      <vt:lpstr>Prom. En búsqueda de la meseta</vt:lpstr>
      <vt:lpstr>Semill búsqueda de la meseta</vt:lpstr>
      <vt:lpstr>Ganancia por Iteración</vt:lpstr>
      <vt:lpstr>Cuadro scores sem y prom</vt:lpstr>
      <vt:lpstr>BO Base Sem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PESTCHANKER GERMAN DANIEL</cp:lastModifiedBy>
  <dcterms:created xsi:type="dcterms:W3CDTF">2015-06-05T18:19:34Z</dcterms:created>
  <dcterms:modified xsi:type="dcterms:W3CDTF">2023-11-15T02:22:24Z</dcterms:modified>
</cp:coreProperties>
</file>