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German\Desktop\dmeyf2023\German\Clase 12\"/>
    </mc:Choice>
  </mc:AlternateContent>
  <xr:revisionPtr revIDLastSave="0" documentId="13_ncr:1_{68552715-EF31-4795-9E82-B6A0B20B461C}" xr6:coauthVersionLast="47" xr6:coauthVersionMax="47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Inflación y Dólar" sheetId="19" r:id="rId1"/>
    <sheet name="Fechas del Experimento" sheetId="6" r:id="rId2"/>
    <sheet name="Prom. En búsqueda de la meseta" sheetId="2" r:id="rId3"/>
    <sheet name="Semill búsqueda de la meseta" sheetId="18" r:id="rId4"/>
    <sheet name="Ganancia por Iteración" sheetId="20" r:id="rId5"/>
    <sheet name="Cuadro scores sem y prom" sheetId="17" r:id="rId6"/>
    <sheet name="BO Base Sem 1" sheetId="4" r:id="rId7"/>
    <sheet name="BO Base Sem 2" sheetId="7" r:id="rId8"/>
    <sheet name="BO Base Sem 3" sheetId="8" r:id="rId9"/>
    <sheet name="BO Base Sem 4" sheetId="9" r:id="rId10"/>
    <sheet name="BO Base Sem 5" sheetId="10" r:id="rId11"/>
    <sheet name="BO Ajust Sem 1" sheetId="11" r:id="rId12"/>
    <sheet name="BO Ajust Sem 2" sheetId="12" r:id="rId13"/>
    <sheet name="BO Ajust Sem 3" sheetId="13" r:id="rId14"/>
    <sheet name="BO Ajust Sem 4" sheetId="14" r:id="rId15"/>
    <sheet name="BO Ajust Sem 5" sheetId="15" r:id="rId16"/>
  </sheets>
  <definedNames>
    <definedName name="_xlnm._FilterDatabase" localSheetId="11" hidden="1">'BO Ajust Sem 1'!$A$1:$AI$67</definedName>
    <definedName name="_xlnm._FilterDatabase" localSheetId="12" hidden="1">'BO Ajust Sem 2'!$A$1:$AI$67</definedName>
    <definedName name="_xlnm._FilterDatabase" localSheetId="13" hidden="1">'BO Ajust Sem 3'!$A$1:$AI$67</definedName>
    <definedName name="_xlnm._FilterDatabase" localSheetId="14" hidden="1">'BO Ajust Sem 4'!$A$1:$AI$67</definedName>
    <definedName name="_xlnm._FilterDatabase" localSheetId="15" hidden="1">'BO Ajust Sem 5'!$A$1:$AI$67</definedName>
    <definedName name="_xlnm._FilterDatabase" localSheetId="6" hidden="1">'BO Base Sem 1'!$A$1:$AI$67</definedName>
    <definedName name="_xlnm._FilterDatabase" localSheetId="7" hidden="1">'BO Base Sem 2'!$A$1:$AI$67</definedName>
    <definedName name="_xlnm._FilterDatabase" localSheetId="8" hidden="1">'BO Base Sem 3'!$A$1:$AI$67</definedName>
    <definedName name="_xlnm._FilterDatabase" localSheetId="9" hidden="1">'BO Base Sem 4'!$A$1:$AI$67</definedName>
    <definedName name="_xlnm._FilterDatabase" localSheetId="10" hidden="1">'BO Base Sem 5'!$A$1:$AI$67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9" i="20" l="1"/>
  <c r="L69" i="20"/>
  <c r="K69" i="20"/>
  <c r="J69" i="20"/>
  <c r="I69" i="20"/>
  <c r="C69" i="20"/>
  <c r="D69" i="20"/>
  <c r="E69" i="20"/>
  <c r="F69" i="20"/>
  <c r="G69" i="20"/>
  <c r="B69" i="20"/>
  <c r="N3" i="19"/>
  <c r="O3" i="19"/>
  <c r="P3" i="19"/>
  <c r="N4" i="19"/>
  <c r="O4" i="19"/>
  <c r="P4" i="19"/>
  <c r="N5" i="19"/>
  <c r="O5" i="19"/>
  <c r="P5" i="19"/>
  <c r="N6" i="19"/>
  <c r="O6" i="19"/>
  <c r="P6" i="19"/>
  <c r="N7" i="19"/>
  <c r="O7" i="19"/>
  <c r="P7" i="19"/>
  <c r="N8" i="19"/>
  <c r="O8" i="19"/>
  <c r="P8" i="19"/>
  <c r="N9" i="19"/>
  <c r="O9" i="19"/>
  <c r="P9" i="19"/>
  <c r="N10" i="19"/>
  <c r="O10" i="19"/>
  <c r="P10" i="19"/>
  <c r="N11" i="19"/>
  <c r="O11" i="19"/>
  <c r="P11" i="19"/>
  <c r="N12" i="19"/>
  <c r="O12" i="19"/>
  <c r="P12" i="19"/>
  <c r="N13" i="19"/>
  <c r="O13" i="19"/>
  <c r="P13" i="19"/>
  <c r="N14" i="19"/>
  <c r="O14" i="19"/>
  <c r="P14" i="19"/>
  <c r="N15" i="19"/>
  <c r="O15" i="19"/>
  <c r="P15" i="19"/>
  <c r="N16" i="19"/>
  <c r="O16" i="19"/>
  <c r="P16" i="19"/>
  <c r="N17" i="19"/>
  <c r="O17" i="19"/>
  <c r="P17" i="19"/>
  <c r="N18" i="19"/>
  <c r="O18" i="19"/>
  <c r="P18" i="19"/>
  <c r="N19" i="19"/>
  <c r="O19" i="19"/>
  <c r="P19" i="19"/>
  <c r="N20" i="19"/>
  <c r="O20" i="19"/>
  <c r="P20" i="19"/>
  <c r="N21" i="19"/>
  <c r="O21" i="19"/>
  <c r="P21" i="19"/>
  <c r="N22" i="19"/>
  <c r="O22" i="19"/>
  <c r="P22" i="19"/>
  <c r="N23" i="19"/>
  <c r="O23" i="19"/>
  <c r="P23" i="19"/>
  <c r="N24" i="19"/>
  <c r="O24" i="19"/>
  <c r="P24" i="19"/>
  <c r="N25" i="19"/>
  <c r="O25" i="19"/>
  <c r="P25" i="19"/>
  <c r="N26" i="19"/>
  <c r="O26" i="19"/>
  <c r="P26" i="19"/>
  <c r="N27" i="19"/>
  <c r="O27" i="19"/>
  <c r="P27" i="19"/>
  <c r="N28" i="19"/>
  <c r="O28" i="19"/>
  <c r="P28" i="19"/>
  <c r="N29" i="19"/>
  <c r="O29" i="19"/>
  <c r="P29" i="19"/>
  <c r="N30" i="19"/>
  <c r="O30" i="19"/>
  <c r="P30" i="19"/>
  <c r="N31" i="19"/>
  <c r="O31" i="19"/>
  <c r="P31" i="19"/>
  <c r="F4" i="19"/>
  <c r="G4" i="19"/>
  <c r="H4" i="19"/>
  <c r="K15" i="19"/>
  <c r="L15" i="19"/>
  <c r="K16" i="19"/>
  <c r="L16" i="19"/>
  <c r="K17" i="19"/>
  <c r="L17" i="19"/>
  <c r="K18" i="19"/>
  <c r="L18" i="19"/>
  <c r="K19" i="19"/>
  <c r="L19" i="19"/>
  <c r="K20" i="19"/>
  <c r="L20" i="19"/>
  <c r="K21" i="19"/>
  <c r="L21" i="19"/>
  <c r="K22" i="19"/>
  <c r="L22" i="19"/>
  <c r="K23" i="19"/>
  <c r="L23" i="19"/>
  <c r="K24" i="19"/>
  <c r="L24" i="19"/>
  <c r="K25" i="19"/>
  <c r="L25" i="19"/>
  <c r="K26" i="19"/>
  <c r="L26" i="19"/>
  <c r="K27" i="19"/>
  <c r="L27" i="19"/>
  <c r="K28" i="19"/>
  <c r="L28" i="19"/>
  <c r="K29" i="19"/>
  <c r="L29" i="19"/>
  <c r="K30" i="19"/>
  <c r="L30" i="19"/>
  <c r="K31" i="19"/>
  <c r="L31" i="19"/>
  <c r="F5" i="19"/>
  <c r="G5" i="19"/>
  <c r="H5" i="19"/>
  <c r="F6" i="19"/>
  <c r="G6" i="19"/>
  <c r="H6" i="19"/>
  <c r="F7" i="19"/>
  <c r="G7" i="19"/>
  <c r="H7" i="19"/>
  <c r="F8" i="19"/>
  <c r="G8" i="19"/>
  <c r="H8" i="19"/>
  <c r="F9" i="19"/>
  <c r="G9" i="19"/>
  <c r="H9" i="19"/>
  <c r="F10" i="19"/>
  <c r="G10" i="19"/>
  <c r="H10" i="19"/>
  <c r="F11" i="19"/>
  <c r="G11" i="19"/>
  <c r="H11" i="19"/>
  <c r="F12" i="19"/>
  <c r="G12" i="19"/>
  <c r="H12" i="19"/>
  <c r="F13" i="19"/>
  <c r="G13" i="19"/>
  <c r="H13" i="19"/>
  <c r="F14" i="19"/>
  <c r="G14" i="19"/>
  <c r="H14" i="19"/>
  <c r="F15" i="19"/>
  <c r="G15" i="19"/>
  <c r="H15" i="19"/>
  <c r="F16" i="19"/>
  <c r="G16" i="19"/>
  <c r="H16" i="19"/>
  <c r="F17" i="19"/>
  <c r="G17" i="19"/>
  <c r="H17" i="19"/>
  <c r="F18" i="19"/>
  <c r="G18" i="19"/>
  <c r="H18" i="19"/>
  <c r="F19" i="19"/>
  <c r="G19" i="19"/>
  <c r="H19" i="19"/>
  <c r="F20" i="19"/>
  <c r="G20" i="19"/>
  <c r="H20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N68" i="20" l="1"/>
  <c r="N67" i="20"/>
  <c r="N66" i="20"/>
  <c r="N65" i="20"/>
  <c r="N64" i="20"/>
  <c r="N63" i="20"/>
  <c r="N62" i="20"/>
  <c r="N61" i="20"/>
  <c r="N60" i="20"/>
  <c r="N59" i="20"/>
  <c r="N58" i="20"/>
  <c r="N57" i="20"/>
  <c r="N56" i="20"/>
  <c r="N55" i="20"/>
  <c r="N54" i="20"/>
  <c r="N53" i="20"/>
  <c r="N52" i="20"/>
  <c r="N51" i="20"/>
  <c r="N50" i="20"/>
  <c r="N49" i="20"/>
  <c r="N48" i="20"/>
  <c r="N47" i="20"/>
  <c r="N46" i="20"/>
  <c r="N45" i="20"/>
  <c r="N44" i="20"/>
  <c r="N43" i="20"/>
  <c r="N42" i="20"/>
  <c r="N41" i="20"/>
  <c r="N40" i="20"/>
  <c r="N39" i="20"/>
  <c r="N38" i="20"/>
  <c r="N37" i="20"/>
  <c r="N36" i="20"/>
  <c r="N35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N4" i="20"/>
  <c r="N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3" i="20"/>
  <c r="N33" i="19"/>
  <c r="O33" i="19"/>
  <c r="P33" i="19"/>
  <c r="N34" i="19"/>
  <c r="O34" i="19"/>
  <c r="P34" i="19"/>
  <c r="N35" i="19"/>
  <c r="O35" i="19"/>
  <c r="P35" i="19"/>
  <c r="N36" i="19"/>
  <c r="O36" i="19"/>
  <c r="P36" i="19"/>
  <c r="N37" i="19"/>
  <c r="O37" i="19"/>
  <c r="P37" i="19"/>
  <c r="N38" i="19"/>
  <c r="O38" i="19"/>
  <c r="P38" i="19"/>
  <c r="N39" i="19"/>
  <c r="O39" i="19"/>
  <c r="P39" i="19"/>
  <c r="N40" i="19"/>
  <c r="O40" i="19"/>
  <c r="P40" i="19"/>
  <c r="N41" i="19"/>
  <c r="O41" i="19"/>
  <c r="P41" i="19"/>
  <c r="O32" i="19"/>
  <c r="P32" i="19"/>
  <c r="N32" i="19"/>
  <c r="J33" i="19"/>
  <c r="K33" i="19"/>
  <c r="L33" i="19"/>
  <c r="J34" i="19"/>
  <c r="K34" i="19"/>
  <c r="L34" i="19"/>
  <c r="J35" i="19"/>
  <c r="K35" i="19"/>
  <c r="L35" i="19"/>
  <c r="J36" i="19"/>
  <c r="K36" i="19"/>
  <c r="L36" i="19"/>
  <c r="J37" i="19"/>
  <c r="K37" i="19"/>
  <c r="L37" i="19"/>
  <c r="J38" i="19"/>
  <c r="K38" i="19"/>
  <c r="L38" i="19"/>
  <c r="J39" i="19"/>
  <c r="K39" i="19"/>
  <c r="L39" i="19"/>
  <c r="J40" i="19"/>
  <c r="K40" i="19"/>
  <c r="L40" i="19"/>
  <c r="J41" i="19"/>
  <c r="K41" i="19"/>
  <c r="L41" i="19"/>
  <c r="K32" i="19"/>
  <c r="L32" i="19"/>
  <c r="J32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G33" i="19"/>
  <c r="H33" i="19"/>
  <c r="G34" i="19"/>
  <c r="H34" i="19"/>
  <c r="G35" i="19"/>
  <c r="H35" i="19"/>
  <c r="G36" i="19"/>
  <c r="H36" i="19"/>
  <c r="G37" i="19"/>
  <c r="H37" i="19"/>
  <c r="G38" i="19"/>
  <c r="H38" i="19"/>
  <c r="G39" i="19"/>
  <c r="H39" i="19"/>
  <c r="G40" i="19"/>
  <c r="H40" i="19"/>
  <c r="G41" i="19"/>
  <c r="H4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21" i="19"/>
  <c r="N69" i="20" l="1"/>
  <c r="F39" i="17"/>
  <c r="F30" i="17"/>
  <c r="F31" i="17"/>
  <c r="F32" i="17"/>
  <c r="F33" i="17"/>
  <c r="F34" i="17"/>
  <c r="F35" i="17"/>
  <c r="F36" i="17"/>
  <c r="F37" i="17"/>
  <c r="F38" i="17"/>
  <c r="F29" i="17"/>
  <c r="E30" i="17"/>
  <c r="E31" i="17"/>
  <c r="E32" i="17"/>
  <c r="E33" i="17"/>
  <c r="E34" i="17"/>
  <c r="E35" i="17"/>
  <c r="E36" i="17"/>
  <c r="E37" i="17"/>
  <c r="E38" i="17"/>
  <c r="E39" i="17"/>
  <c r="E29" i="17"/>
  <c r="D32" i="17"/>
  <c r="D33" i="17"/>
  <c r="D34" i="17"/>
  <c r="D35" i="17"/>
  <c r="D36" i="17"/>
  <c r="D37" i="17"/>
  <c r="D38" i="17"/>
  <c r="D39" i="17"/>
  <c r="E6" i="17"/>
  <c r="E7" i="17"/>
  <c r="E8" i="17"/>
  <c r="E9" i="17"/>
  <c r="E10" i="17"/>
  <c r="E11" i="17"/>
  <c r="E12" i="17"/>
  <c r="E13" i="17"/>
  <c r="E14" i="17"/>
  <c r="E15" i="17"/>
  <c r="E5" i="17"/>
  <c r="X7" i="17"/>
  <c r="X6" i="17"/>
  <c r="X5" i="17"/>
  <c r="X4" i="17"/>
  <c r="X3" i="17"/>
  <c r="W7" i="17"/>
  <c r="W6" i="17"/>
  <c r="W5" i="17"/>
  <c r="W4" i="17"/>
  <c r="W3" i="17"/>
  <c r="U7" i="17"/>
  <c r="U6" i="17"/>
  <c r="U5" i="17"/>
  <c r="U4" i="17"/>
  <c r="U3" i="17"/>
  <c r="V7" i="17"/>
  <c r="V6" i="17"/>
  <c r="V5" i="17"/>
  <c r="V4" i="17"/>
  <c r="V3" i="17"/>
  <c r="A35" i="17"/>
  <c r="B35" i="17"/>
  <c r="C35" i="17"/>
  <c r="J35" i="17"/>
  <c r="K35" i="17"/>
  <c r="L35" i="17"/>
  <c r="M35" i="17"/>
  <c r="N35" i="17"/>
  <c r="O35" i="17"/>
  <c r="A11" i="17"/>
  <c r="B11" i="17"/>
  <c r="C11" i="17"/>
  <c r="D11" i="17"/>
  <c r="F11" i="17"/>
  <c r="J11" i="17"/>
  <c r="K11" i="17"/>
  <c r="L11" i="17"/>
  <c r="M11" i="17"/>
  <c r="N11" i="17"/>
  <c r="O11" i="17"/>
  <c r="K30" i="17"/>
  <c r="L30" i="17"/>
  <c r="M30" i="17"/>
  <c r="N30" i="17"/>
  <c r="O30" i="17"/>
  <c r="K31" i="17"/>
  <c r="L31" i="17"/>
  <c r="M31" i="17"/>
  <c r="N31" i="17"/>
  <c r="O31" i="17"/>
  <c r="K32" i="17"/>
  <c r="L32" i="17"/>
  <c r="M32" i="17"/>
  <c r="N32" i="17"/>
  <c r="O32" i="17"/>
  <c r="K33" i="17"/>
  <c r="L33" i="17"/>
  <c r="M33" i="17"/>
  <c r="N33" i="17"/>
  <c r="O33" i="17"/>
  <c r="K34" i="17"/>
  <c r="L34" i="17"/>
  <c r="M34" i="17"/>
  <c r="N34" i="17"/>
  <c r="O34" i="17"/>
  <c r="K36" i="17"/>
  <c r="L36" i="17"/>
  <c r="M36" i="17"/>
  <c r="N36" i="17"/>
  <c r="O36" i="17"/>
  <c r="K37" i="17"/>
  <c r="L37" i="17"/>
  <c r="M37" i="17"/>
  <c r="N37" i="17"/>
  <c r="O37" i="17"/>
  <c r="K38" i="17"/>
  <c r="L38" i="17"/>
  <c r="M38" i="17"/>
  <c r="N38" i="17"/>
  <c r="O38" i="17"/>
  <c r="K39" i="17"/>
  <c r="L39" i="17"/>
  <c r="M39" i="17"/>
  <c r="N39" i="17"/>
  <c r="O39" i="17"/>
  <c r="O29" i="17"/>
  <c r="N29" i="17"/>
  <c r="M29" i="17"/>
  <c r="L29" i="17"/>
  <c r="K29" i="17"/>
  <c r="L6" i="17"/>
  <c r="M6" i="17"/>
  <c r="N6" i="17"/>
  <c r="O6" i="17"/>
  <c r="L7" i="17"/>
  <c r="M7" i="17"/>
  <c r="N7" i="17"/>
  <c r="O7" i="17"/>
  <c r="L8" i="17"/>
  <c r="M8" i="17"/>
  <c r="N8" i="17"/>
  <c r="O8" i="17"/>
  <c r="L9" i="17"/>
  <c r="M9" i="17"/>
  <c r="N9" i="17"/>
  <c r="O9" i="17"/>
  <c r="L10" i="17"/>
  <c r="M10" i="17"/>
  <c r="N10" i="17"/>
  <c r="O10" i="17"/>
  <c r="L12" i="17"/>
  <c r="M12" i="17"/>
  <c r="N12" i="17"/>
  <c r="O12" i="17"/>
  <c r="L13" i="17"/>
  <c r="M13" i="17"/>
  <c r="N13" i="17"/>
  <c r="O13" i="17"/>
  <c r="L14" i="17"/>
  <c r="M14" i="17"/>
  <c r="N14" i="17"/>
  <c r="O14" i="17"/>
  <c r="L15" i="17"/>
  <c r="M15" i="17"/>
  <c r="N15" i="17"/>
  <c r="O15" i="17"/>
  <c r="O5" i="17"/>
  <c r="N5" i="17"/>
  <c r="M5" i="17"/>
  <c r="L5" i="17"/>
  <c r="K6" i="17"/>
  <c r="K7" i="17"/>
  <c r="K8" i="17"/>
  <c r="K9" i="17"/>
  <c r="P9" i="17" s="1"/>
  <c r="K10" i="17"/>
  <c r="K12" i="17"/>
  <c r="K13" i="17"/>
  <c r="K14" i="17"/>
  <c r="K15" i="17"/>
  <c r="K5" i="17"/>
  <c r="B30" i="17"/>
  <c r="C30" i="17"/>
  <c r="D30" i="17"/>
  <c r="B31" i="17"/>
  <c r="C31" i="17"/>
  <c r="D31" i="17"/>
  <c r="B32" i="17"/>
  <c r="C32" i="17"/>
  <c r="B33" i="17"/>
  <c r="C33" i="17"/>
  <c r="B34" i="17"/>
  <c r="C34" i="17"/>
  <c r="B36" i="17"/>
  <c r="C36" i="17"/>
  <c r="B37" i="17"/>
  <c r="C37" i="17"/>
  <c r="B38" i="17"/>
  <c r="C38" i="17"/>
  <c r="B39" i="17"/>
  <c r="C39" i="17"/>
  <c r="D29" i="17"/>
  <c r="C29" i="17"/>
  <c r="B29" i="17"/>
  <c r="B6" i="17"/>
  <c r="C6" i="17"/>
  <c r="D6" i="17"/>
  <c r="F6" i="17"/>
  <c r="B7" i="17"/>
  <c r="C7" i="17"/>
  <c r="D7" i="17"/>
  <c r="F7" i="17"/>
  <c r="B8" i="17"/>
  <c r="C8" i="17"/>
  <c r="D8" i="17"/>
  <c r="F8" i="17"/>
  <c r="B9" i="17"/>
  <c r="C9" i="17"/>
  <c r="D9" i="17"/>
  <c r="F9" i="17"/>
  <c r="B10" i="17"/>
  <c r="C10" i="17"/>
  <c r="D10" i="17"/>
  <c r="F10" i="17"/>
  <c r="B12" i="17"/>
  <c r="C12" i="17"/>
  <c r="D12" i="17"/>
  <c r="F12" i="17"/>
  <c r="B13" i="17"/>
  <c r="C13" i="17"/>
  <c r="D13" i="17"/>
  <c r="F13" i="17"/>
  <c r="B14" i="17"/>
  <c r="C14" i="17"/>
  <c r="D14" i="17"/>
  <c r="F14" i="17"/>
  <c r="B15" i="17"/>
  <c r="C15" i="17"/>
  <c r="D15" i="17"/>
  <c r="F15" i="17"/>
  <c r="F5" i="17"/>
  <c r="D5" i="17"/>
  <c r="C5" i="17"/>
  <c r="B5" i="17"/>
  <c r="L4" i="17"/>
  <c r="L28" i="17" s="1"/>
  <c r="M4" i="17"/>
  <c r="M28" i="17" s="1"/>
  <c r="N4" i="17"/>
  <c r="N28" i="17" s="1"/>
  <c r="O4" i="17"/>
  <c r="O28" i="17" s="1"/>
  <c r="K4" i="17"/>
  <c r="K28" i="17" s="1"/>
  <c r="C28" i="17"/>
  <c r="D28" i="17"/>
  <c r="E28" i="17"/>
  <c r="F28" i="17"/>
  <c r="B28" i="17"/>
  <c r="A30" i="17"/>
  <c r="J30" i="17" s="1"/>
  <c r="A31" i="17"/>
  <c r="J31" i="17" s="1"/>
  <c r="A32" i="17"/>
  <c r="J32" i="17" s="1"/>
  <c r="A33" i="17"/>
  <c r="J33" i="17" s="1"/>
  <c r="A34" i="17"/>
  <c r="J34" i="17" s="1"/>
  <c r="A36" i="17"/>
  <c r="J36" i="17" s="1"/>
  <c r="A37" i="17"/>
  <c r="J37" i="17" s="1"/>
  <c r="A38" i="17"/>
  <c r="J38" i="17" s="1"/>
  <c r="A39" i="17"/>
  <c r="J39" i="17" s="1"/>
  <c r="A29" i="17"/>
  <c r="J29" i="17" s="1"/>
  <c r="A6" i="17"/>
  <c r="J6" i="17" s="1"/>
  <c r="A7" i="17"/>
  <c r="J7" i="17" s="1"/>
  <c r="A8" i="17"/>
  <c r="J8" i="17" s="1"/>
  <c r="A9" i="17"/>
  <c r="J9" i="17" s="1"/>
  <c r="A10" i="17"/>
  <c r="J10" i="17" s="1"/>
  <c r="A12" i="17"/>
  <c r="J12" i="17" s="1"/>
  <c r="A13" i="17"/>
  <c r="J13" i="17" s="1"/>
  <c r="A14" i="17"/>
  <c r="J14" i="17" s="1"/>
  <c r="A15" i="17"/>
  <c r="J15" i="17" s="1"/>
  <c r="A5" i="17"/>
  <c r="J5" i="17" s="1"/>
  <c r="G35" i="17" l="1"/>
  <c r="C10" i="2" s="1"/>
  <c r="P31" i="17"/>
  <c r="P5" i="17"/>
  <c r="P7" i="17"/>
  <c r="P14" i="17"/>
  <c r="P11" i="17"/>
  <c r="G10" i="2" s="1"/>
  <c r="P15" i="17"/>
  <c r="G38" i="17"/>
  <c r="C13" i="2" s="1"/>
  <c r="G10" i="17"/>
  <c r="B9" i="2" s="1"/>
  <c r="P10" i="17"/>
  <c r="G9" i="2" s="1"/>
  <c r="P8" i="17"/>
  <c r="P34" i="17"/>
  <c r="P38" i="17"/>
  <c r="H13" i="2" s="1"/>
  <c r="P6" i="17"/>
  <c r="G5" i="2" s="1"/>
  <c r="P32" i="17"/>
  <c r="H7" i="2" s="1"/>
  <c r="P29" i="17"/>
  <c r="H4" i="2" s="1"/>
  <c r="P36" i="17"/>
  <c r="H11" i="2" s="1"/>
  <c r="P13" i="17"/>
  <c r="G12" i="2" s="1"/>
  <c r="P39" i="17"/>
  <c r="P30" i="17"/>
  <c r="G8" i="17"/>
  <c r="B7" i="2" s="1"/>
  <c r="G32" i="17"/>
  <c r="C7" i="2" s="1"/>
  <c r="P12" i="17"/>
  <c r="G11" i="2" s="1"/>
  <c r="P33" i="17"/>
  <c r="H8" i="2" s="1"/>
  <c r="G15" i="17"/>
  <c r="B14" i="2" s="1"/>
  <c r="P37" i="17"/>
  <c r="H12" i="2" s="1"/>
  <c r="G36" i="17"/>
  <c r="C11" i="2" s="1"/>
  <c r="G6" i="17"/>
  <c r="B5" i="2" s="1"/>
  <c r="G13" i="17"/>
  <c r="B12" i="2" s="1"/>
  <c r="G39" i="17"/>
  <c r="C14" i="2" s="1"/>
  <c r="G30" i="17"/>
  <c r="C5" i="2" s="1"/>
  <c r="G11" i="17"/>
  <c r="B10" i="2" s="1"/>
  <c r="G7" i="17"/>
  <c r="B6" i="2" s="1"/>
  <c r="G29" i="17"/>
  <c r="C4" i="2" s="1"/>
  <c r="G33" i="17"/>
  <c r="C8" i="2" s="1"/>
  <c r="G12" i="17"/>
  <c r="B11" i="2" s="1"/>
  <c r="G37" i="17"/>
  <c r="C12" i="2" s="1"/>
  <c r="P35" i="17"/>
  <c r="H10" i="2" s="1"/>
  <c r="G14" i="17"/>
  <c r="B13" i="2" s="1"/>
  <c r="G31" i="17"/>
  <c r="C6" i="2" s="1"/>
  <c r="G34" i="17"/>
  <c r="C9" i="2" s="1"/>
  <c r="G5" i="17"/>
  <c r="B4" i="2" s="1"/>
  <c r="G9" i="17"/>
  <c r="B8" i="2" s="1"/>
  <c r="H14" i="2"/>
  <c r="H5" i="2"/>
  <c r="G7" i="2"/>
  <c r="G14" i="2"/>
  <c r="H9" i="2"/>
  <c r="G4" i="2"/>
  <c r="G8" i="2"/>
  <c r="G6" i="2"/>
  <c r="H6" i="2"/>
  <c r="G13" i="2"/>
</calcChain>
</file>

<file path=xl/sharedStrings.xml><?xml version="1.0" encoding="utf-8"?>
<sst xmlns="http://schemas.openxmlformats.org/spreadsheetml/2006/main" count="10392" uniqueCount="1664">
  <si>
    <t>Estímulos</t>
  </si>
  <si>
    <t>Modelo Base</t>
  </si>
  <si>
    <t>Modelo con Ajuste por Inflación</t>
  </si>
  <si>
    <t>Promedio Semillas</t>
  </si>
  <si>
    <t>Kaggle público</t>
  </si>
  <si>
    <t>Interno BO</t>
  </si>
  <si>
    <t>Scores Kaggle Público de Modelo Base</t>
  </si>
  <si>
    <t>Promedio</t>
  </si>
  <si>
    <t>Interno</t>
  </si>
  <si>
    <t>Sem1  (279511)</t>
  </si>
  <si>
    <t>Sem 2 (279523)</t>
  </si>
  <si>
    <t>Sem 3 (279541)</t>
  </si>
  <si>
    <t>Sem 4 (279551)</t>
  </si>
  <si>
    <t>Sem 5 (279571)</t>
  </si>
  <si>
    <t>Scores Kaggle Público de Modelo Ajustado por Inflación</t>
  </si>
  <si>
    <r>
      <rPr>
        <b/>
        <sz val="11"/>
        <color theme="0"/>
        <rFont val="Calibri"/>
        <family val="2"/>
        <scheme val="minor"/>
      </rPr>
      <t xml:space="preserve">Score </t>
    </r>
    <r>
      <rPr>
        <b/>
        <i/>
        <sz val="11"/>
        <color theme="0"/>
        <rFont val="Calibri"/>
        <family val="2"/>
        <scheme val="minor"/>
      </rPr>
      <t>Interno</t>
    </r>
  </si>
  <si>
    <t>Modelo Base: Sem1</t>
  </si>
  <si>
    <t>Modelo Base: Sem2</t>
  </si>
  <si>
    <t>Modelo Base: Sem3</t>
  </si>
  <si>
    <t>Modelo Base: Sem4</t>
  </si>
  <si>
    <t>Modelo Base: Sem5</t>
  </si>
  <si>
    <t>Modelo Ajuste_x_Infla: Sem1</t>
  </si>
  <si>
    <t>Modelo Ajuste_x_Infla: Sem2</t>
  </si>
  <si>
    <t>Modelo Ajuste_x_Infla: Sem3</t>
  </si>
  <si>
    <t>Modelo Ajuste_x_Infla: Sem4</t>
  </si>
  <si>
    <t>Modelo Ajuste_x_Infla: Sem5</t>
  </si>
  <si>
    <t>PARAM$input$testing &lt;- c(202107) # Último mes, lo más cercano al 202109 de kaggle</t>
  </si>
  <si>
    <t>PARAM$input$validation &lt;- c(202106)</t>
  </si>
  <si>
    <t>Train</t>
  </si>
  <si>
    <t>Vaildate</t>
  </si>
  <si>
    <t>Test</t>
  </si>
  <si>
    <t>Mes</t>
  </si>
  <si>
    <t>Año</t>
  </si>
  <si>
    <t>07</t>
  </si>
  <si>
    <t>08</t>
  </si>
  <si>
    <t>09</t>
  </si>
  <si>
    <t>12</t>
  </si>
  <si>
    <t>01</t>
  </si>
  <si>
    <t>02</t>
  </si>
  <si>
    <t>03</t>
  </si>
  <si>
    <t>04</t>
  </si>
  <si>
    <t>05</t>
  </si>
  <si>
    <t>06</t>
  </si>
  <si>
    <t>Medir ganancia (kaggle)</t>
  </si>
  <si>
    <t>Parámetros</t>
  </si>
  <si>
    <t>boosting</t>
  </si>
  <si>
    <t>fecha</t>
  </si>
  <si>
    <t>cols</t>
  </si>
  <si>
    <t>rows</t>
  </si>
  <si>
    <t>objective</t>
  </si>
  <si>
    <t>metric</t>
  </si>
  <si>
    <t>first_metric_only</t>
  </si>
  <si>
    <t>boost_from_average</t>
  </si>
  <si>
    <t>feature_pre_filter</t>
  </si>
  <si>
    <t>force_row_wise</t>
  </si>
  <si>
    <t>verbosity</t>
  </si>
  <si>
    <t>max_depth</t>
  </si>
  <si>
    <t>min_gain_to_split</t>
  </si>
  <si>
    <t>min_sum_hessian_in_leaf</t>
  </si>
  <si>
    <t>lambda_l1</t>
  </si>
  <si>
    <t>lambda_l2</t>
  </si>
  <si>
    <t>max_bin</t>
  </si>
  <si>
    <t>num_iterations</t>
  </si>
  <si>
    <t>bagging_fraction</t>
  </si>
  <si>
    <t>pos_bagging_fraction</t>
  </si>
  <si>
    <t>neg_bagging_fraction</t>
  </si>
  <si>
    <t>is_unbalance</t>
  </si>
  <si>
    <t>scale_pos_weight</t>
  </si>
  <si>
    <t>drop_rate</t>
  </si>
  <si>
    <t>max_drop</t>
  </si>
  <si>
    <t>skip_drop</t>
  </si>
  <si>
    <t>extra_trees</t>
  </si>
  <si>
    <t>seed</t>
  </si>
  <si>
    <t>learning_rate</t>
  </si>
  <si>
    <t>feature_fraction</t>
  </si>
  <si>
    <t>num_leaves</t>
  </si>
  <si>
    <t>min_data_in_leaf</t>
  </si>
  <si>
    <t>estimulos</t>
  </si>
  <si>
    <t>ganancia</t>
  </si>
  <si>
    <t>iteracion_bayesiana</t>
  </si>
  <si>
    <t>gbdt</t>
  </si>
  <si>
    <t>binary</t>
  </si>
  <si>
    <t>custom</t>
  </si>
  <si>
    <t>TRUE</t>
  </si>
  <si>
    <t>FALSE</t>
  </si>
  <si>
    <t>0.001</t>
  </si>
  <si>
    <t>0.1</t>
  </si>
  <si>
    <t>0.5</t>
  </si>
  <si>
    <t>0.13694120913744</t>
  </si>
  <si>
    <t>0.511200065682206</t>
  </si>
  <si>
    <t>0.10871455284534</t>
  </si>
  <si>
    <t>0.383395616570779</t>
  </si>
  <si>
    <t>0.153177819112316</t>
  </si>
  <si>
    <t>0.276715104630857</t>
  </si>
  <si>
    <t>0.271073784258333</t>
  </si>
  <si>
    <t>0.78185350669577</t>
  </si>
  <si>
    <t>0.238883439445053</t>
  </si>
  <si>
    <t>0.644795008537039</t>
  </si>
  <si>
    <t>0.0900664854224306</t>
  </si>
  <si>
    <t>0.0754280283300613</t>
  </si>
  <si>
    <t>0.186720657731057</t>
  </si>
  <si>
    <t>0.696503204608016</t>
  </si>
  <si>
    <t>0.0429818473849446</t>
  </si>
  <si>
    <t>0.840359180488013</t>
  </si>
  <si>
    <t>0.166457323828363</t>
  </si>
  <si>
    <t>0.380679800144862</t>
  </si>
  <si>
    <t>0.0768787990038982</t>
  </si>
  <si>
    <t>0.575646079617873</t>
  </si>
  <si>
    <t>0.199060535248718</t>
  </si>
  <si>
    <t>0.482284466433484</t>
  </si>
  <si>
    <t>0.218087663662154</t>
  </si>
  <si>
    <t>0.0349420346751867</t>
  </si>
  <si>
    <t>0.247791156655876</t>
  </si>
  <si>
    <t>0.936292199923046</t>
  </si>
  <si>
    <t>0.0278307219524868</t>
  </si>
  <si>
    <t>0.240808322774392</t>
  </si>
  <si>
    <t>0.0708034699544078</t>
  </si>
  <si>
    <t>0.142060961340176</t>
  </si>
  <si>
    <t>0.291614252373693</t>
  </si>
  <si>
    <t>0.946646284638409</t>
  </si>
  <si>
    <t>Final Train</t>
  </si>
  <si>
    <t>0.219295176006098</t>
  </si>
  <si>
    <t>0.533428394957128</t>
  </si>
  <si>
    <t>0.0679463801090529</t>
  </si>
  <si>
    <t>0.519576129272802</t>
  </si>
  <si>
    <t>0.299691394519305</t>
  </si>
  <si>
    <t>0.64672403506852</t>
  </si>
  <si>
    <t>0.0255868075238671</t>
  </si>
  <si>
    <t>0.0382536196312106</t>
  </si>
  <si>
    <t>0.110472577592436</t>
  </si>
  <si>
    <t>0.394277099015684</t>
  </si>
  <si>
    <t>0.0419489395878789</t>
  </si>
  <si>
    <t>0.84226222783401</t>
  </si>
  <si>
    <t>0.169387332471536</t>
  </si>
  <si>
    <t>0.939534645981941</t>
  </si>
  <si>
    <t>0.231584919452235</t>
  </si>
  <si>
    <t>0.173097595043487</t>
  </si>
  <si>
    <t>0.285965586658801</t>
  </si>
  <si>
    <t>0.0141181996187581</t>
  </si>
  <si>
    <t>0.13902323326852</t>
  </si>
  <si>
    <t>0.827545999227408</t>
  </si>
  <si>
    <t>0.169078910679355</t>
  </si>
  <si>
    <t>0.477624603136291</t>
  </si>
  <si>
    <t>0.26444843462048</t>
  </si>
  <si>
    <t>0.794464204651032</t>
  </si>
  <si>
    <t>0.0716026909889653</t>
  </si>
  <si>
    <t>0.938601369674891</t>
  </si>
  <si>
    <t>0.105073615669699</t>
  </si>
  <si>
    <t>0.363749007146848</t>
  </si>
  <si>
    <t>0.272804857940276</t>
  </si>
  <si>
    <t>0.309934916273431</t>
  </si>
  <si>
    <t>0.280918030410593</t>
  </si>
  <si>
    <t>0.407511616658682</t>
  </si>
  <si>
    <t>0.269658782215395</t>
  </si>
  <si>
    <t>0.293410377101067</t>
  </si>
  <si>
    <t>0.106375663572088</t>
  </si>
  <si>
    <t>0.165346264801995</t>
  </si>
  <si>
    <t>0.226842459986376</t>
  </si>
  <si>
    <t>0.853135126530786</t>
  </si>
  <si>
    <t>0.292970490781251</t>
  </si>
  <si>
    <t>0.488700571514026</t>
  </si>
  <si>
    <t>0.0709510212063353</t>
  </si>
  <si>
    <t>0.149150602368406</t>
  </si>
  <si>
    <t>0.19547436514964</t>
  </si>
  <si>
    <t>0.305046615094262</t>
  </si>
  <si>
    <t>0.086461430790028</t>
  </si>
  <si>
    <t>0.11402842974274</t>
  </si>
  <si>
    <t>0.284711794150233</t>
  </si>
  <si>
    <t>0.493000620373161</t>
  </si>
  <si>
    <t>0.10888489240711</t>
  </si>
  <si>
    <t>0.924031176311012</t>
  </si>
  <si>
    <t>0.125551790570675</t>
  </si>
  <si>
    <t>0.398817350596899</t>
  </si>
  <si>
    <t>0.128833770345874</t>
  </si>
  <si>
    <t>0.133067864709428</t>
  </si>
  <si>
    <t>0.0571398002266601</t>
  </si>
  <si>
    <t>0.665752443346846</t>
  </si>
  <si>
    <t>0.108103123941508</t>
  </si>
  <si>
    <t>0.296785164270516</t>
  </si>
  <si>
    <t>0.292096829640814</t>
  </si>
  <si>
    <t>0.270888155342756</t>
  </si>
  <si>
    <t>0.0924780665120291</t>
  </si>
  <si>
    <t>0.902730003955532</t>
  </si>
  <si>
    <t>0.222619243825433</t>
  </si>
  <si>
    <t>0.607601747462694</t>
  </si>
  <si>
    <t>0.216822454386053</t>
  </si>
  <si>
    <t>0.110137457048744</t>
  </si>
  <si>
    <t>0.115263606182819</t>
  </si>
  <si>
    <t>0.955540002846599</t>
  </si>
  <si>
    <t>0.120306532064099</t>
  </si>
  <si>
    <t>0.991333544147971</t>
  </si>
  <si>
    <t>0.129870841464413</t>
  </si>
  <si>
    <t>0.345546408276365</t>
  </si>
  <si>
    <t>0.14931170769316</t>
  </si>
  <si>
    <t>0.63608184173622</t>
  </si>
  <si>
    <t>0.0860455615108918</t>
  </si>
  <si>
    <t>0.66525449579991</t>
  </si>
  <si>
    <t>0.153472472591604</t>
  </si>
  <si>
    <t>0.203979377763206</t>
  </si>
  <si>
    <t>Modelo Base: Mejores Parámetros</t>
  </si>
  <si>
    <t>PARAM$input$training &lt;- c( 202105, 202104, 202103, 202102, 202101, 202012)</t>
  </si>
  <si>
    <t>TC Oficial</t>
  </si>
  <si>
    <t>EOP</t>
  </si>
  <si>
    <t>TC CCL GGAL</t>
  </si>
  <si>
    <t>IPC INDEC</t>
  </si>
  <si>
    <t>dic-16=100</t>
  </si>
  <si>
    <t>Var Mensual</t>
  </si>
  <si>
    <t>Var Anual</t>
  </si>
  <si>
    <t>dic-20 = 1</t>
  </si>
  <si>
    <t>20231104 051039</t>
  </si>
  <si>
    <t>20231104 051405</t>
  </si>
  <si>
    <t>20231104 051844</t>
  </si>
  <si>
    <t>20231104 052143</t>
  </si>
  <si>
    <t>20231104 052703</t>
  </si>
  <si>
    <t>20231104 053140</t>
  </si>
  <si>
    <t>20231104 053451</t>
  </si>
  <si>
    <t>20231104 053715</t>
  </si>
  <si>
    <t>20231104 054209</t>
  </si>
  <si>
    <t>20231104 054603</t>
  </si>
  <si>
    <t>20231104 055336</t>
  </si>
  <si>
    <t>20231104 055530</t>
  </si>
  <si>
    <t>20231104 055944</t>
  </si>
  <si>
    <t>20231104 060338</t>
  </si>
  <si>
    <t>20231104 061349</t>
  </si>
  <si>
    <t>20231104 061650</t>
  </si>
  <si>
    <t>20231104 061903</t>
  </si>
  <si>
    <t>0.101013871860902</t>
  </si>
  <si>
    <t>0.0663892482684551</t>
  </si>
  <si>
    <t>20231104 062108</t>
  </si>
  <si>
    <t>0.110138965699545</t>
  </si>
  <si>
    <t>0.0202080604288064</t>
  </si>
  <si>
    <t>20231104 062523</t>
  </si>
  <si>
    <t>0.294231507064609</t>
  </si>
  <si>
    <t>0.310656914588514</t>
  </si>
  <si>
    <t>20231104 063235</t>
  </si>
  <si>
    <t>20231104 063644</t>
  </si>
  <si>
    <t>20231104 063927</t>
  </si>
  <si>
    <t>20231104 064235</t>
  </si>
  <si>
    <t>20231104 064539</t>
  </si>
  <si>
    <t>0.245828110313213</t>
  </si>
  <si>
    <t>0.950938090583383</t>
  </si>
  <si>
    <t>20231104 064910</t>
  </si>
  <si>
    <t>0.239209927147888</t>
  </si>
  <si>
    <t>0.826986486724645</t>
  </si>
  <si>
    <t>20231104 065322</t>
  </si>
  <si>
    <t>0.0913849157633263</t>
  </si>
  <si>
    <t>0.631066760658777</t>
  </si>
  <si>
    <t>20231104 065626</t>
  </si>
  <si>
    <t>0.208098987674311</t>
  </si>
  <si>
    <t>0.836842908708031</t>
  </si>
  <si>
    <t>20231104 065952</t>
  </si>
  <si>
    <t>20231104 070649</t>
  </si>
  <si>
    <t>20231104 071125</t>
  </si>
  <si>
    <t>20231104 071651</t>
  </si>
  <si>
    <t>20231104 071920</t>
  </si>
  <si>
    <t>20231104 072333</t>
  </si>
  <si>
    <t>20231104 072914</t>
  </si>
  <si>
    <t>20231104 073543</t>
  </si>
  <si>
    <t>20231104 074222</t>
  </si>
  <si>
    <t>20231104 074547</t>
  </si>
  <si>
    <t>20231104 075205</t>
  </si>
  <si>
    <t>20231104 075811</t>
  </si>
  <si>
    <t>20231104 080339</t>
  </si>
  <si>
    <t>20231104 080605</t>
  </si>
  <si>
    <t>20231104 080903</t>
  </si>
  <si>
    <t>20231104 081538</t>
  </si>
  <si>
    <t>20231104 082327</t>
  </si>
  <si>
    <t>20231104 082755</t>
  </si>
  <si>
    <t>20231104 083558</t>
  </si>
  <si>
    <t>20231104 084148</t>
  </si>
  <si>
    <t>20231104 084707</t>
  </si>
  <si>
    <t>20231104 085416</t>
  </si>
  <si>
    <t>20231104 090007</t>
  </si>
  <si>
    <t>20231104 090710</t>
  </si>
  <si>
    <t>20231104 091841</t>
  </si>
  <si>
    <t>20231104 092503</t>
  </si>
  <si>
    <t>20231104 092950</t>
  </si>
  <si>
    <t>20231104 093410</t>
  </si>
  <si>
    <t>20231104 093826</t>
  </si>
  <si>
    <t>20231104 094255</t>
  </si>
  <si>
    <t>20231104 094724</t>
  </si>
  <si>
    <t>20231104 095508</t>
  </si>
  <si>
    <t>20231104 095946</t>
  </si>
  <si>
    <t>20231104 100400</t>
  </si>
  <si>
    <t>20231104 100835</t>
  </si>
  <si>
    <t>20231104 101316</t>
  </si>
  <si>
    <t>0.125494226251945</t>
  </si>
  <si>
    <t>0.949521759855588</t>
  </si>
  <si>
    <t>20231104 101756</t>
  </si>
  <si>
    <t>0.10833498061837</t>
  </si>
  <si>
    <t>0.978779105324525</t>
  </si>
  <si>
    <t>20231104 102456</t>
  </si>
  <si>
    <t>0.137037189861172</t>
  </si>
  <si>
    <t>0.328154611901588</t>
  </si>
  <si>
    <t>20231104 102859</t>
  </si>
  <si>
    <t>0.167490155433331</t>
  </si>
  <si>
    <t>0.966887618892938</t>
  </si>
  <si>
    <t>20231104 104039</t>
  </si>
  <si>
    <t>0.129464825580638</t>
  </si>
  <si>
    <t>0.589979261678396</t>
  </si>
  <si>
    <t>20231104 104406</t>
  </si>
  <si>
    <t>0.0661204550073144</t>
  </si>
  <si>
    <t>0.306758356069939</t>
  </si>
  <si>
    <t>20231104 104825</t>
  </si>
  <si>
    <t>0.113019156746563</t>
  </si>
  <si>
    <t>0.722689286671374</t>
  </si>
  <si>
    <t>20231104 105123</t>
  </si>
  <si>
    <t>0.175678618850921</t>
  </si>
  <si>
    <t>0.0837276906739244</t>
  </si>
  <si>
    <t>20231104 105521</t>
  </si>
  <si>
    <t>0.275198918823473</t>
  </si>
  <si>
    <t>0.32486327912462</t>
  </si>
  <si>
    <t>20231104 105900</t>
  </si>
  <si>
    <t>0.152941050471095</t>
  </si>
  <si>
    <t>0.645387167052228</t>
  </si>
  <si>
    <t>20231104 110104</t>
  </si>
  <si>
    <t>0.19416275426125</t>
  </si>
  <si>
    <t>0.794035319192328</t>
  </si>
  <si>
    <t>20231104 110326</t>
  </si>
  <si>
    <t>0.208330530396255</t>
  </si>
  <si>
    <t>0.164289977450783</t>
  </si>
  <si>
    <t>20231104 110856</t>
  </si>
  <si>
    <t>0.0267066953639716</t>
  </si>
  <si>
    <t>0.560570734105559</t>
  </si>
  <si>
    <t>20231104 111236</t>
  </si>
  <si>
    <t>0.221560927090974</t>
  </si>
  <si>
    <t>0.826648094024347</t>
  </si>
  <si>
    <t>20231104 112002</t>
  </si>
  <si>
    <t>0.0852503757905397</t>
  </si>
  <si>
    <t>0.925651702728775</t>
  </si>
  <si>
    <t>20231104 112401</t>
  </si>
  <si>
    <t>0.0506736029737185</t>
  </si>
  <si>
    <t>0.207218508431007</t>
  </si>
  <si>
    <t>20231104 112648</t>
  </si>
  <si>
    <t>0.241211629895149</t>
  </si>
  <si>
    <t>0.979385213098052</t>
  </si>
  <si>
    <t>20231104 113332</t>
  </si>
  <si>
    <t>0.289686593103062</t>
  </si>
  <si>
    <t>0.413139080222854</t>
  </si>
  <si>
    <t>20231104 113608</t>
  </si>
  <si>
    <t>0.260954398056728</t>
  </si>
  <si>
    <t>0.0272621639125061</t>
  </si>
  <si>
    <t>20231104 114444</t>
  </si>
  <si>
    <t>0.0917235747127569</t>
  </si>
  <si>
    <t>0.46677263015138</t>
  </si>
  <si>
    <t>20231104 114708</t>
  </si>
  <si>
    <t>0.0999365944137719</t>
  </si>
  <si>
    <t>0.739226795198681</t>
  </si>
  <si>
    <t>20231104 115203</t>
  </si>
  <si>
    <t>0.0228835085643292</t>
  </si>
  <si>
    <t>0.28687401657649</t>
  </si>
  <si>
    <t>20231104 115850</t>
  </si>
  <si>
    <t>0.154081424946324</t>
  </si>
  <si>
    <t>0.493689872703094</t>
  </si>
  <si>
    <t>20231104 120053</t>
  </si>
  <si>
    <t>0.126775268023798</t>
  </si>
  <si>
    <t>0.728186673535666</t>
  </si>
  <si>
    <t>20231104 120944</t>
  </si>
  <si>
    <t>0.115046630250463</t>
  </si>
  <si>
    <t>0.535778767372956</t>
  </si>
  <si>
    <t>20231104 121322</t>
  </si>
  <si>
    <t>0.1643740361453</t>
  </si>
  <si>
    <t>0.734993357321941</t>
  </si>
  <si>
    <t>20231104 122015</t>
  </si>
  <si>
    <t>0.132329993245787</t>
  </si>
  <si>
    <t>0.454441001362639</t>
  </si>
  <si>
    <t>20231104 122452</t>
  </si>
  <si>
    <t>0.0425967819729833</t>
  </si>
  <si>
    <t>0.485488053725446</t>
  </si>
  <si>
    <t>20231104 123419</t>
  </si>
  <si>
    <t>0.0889967348576362</t>
  </si>
  <si>
    <t>0.507562956654168</t>
  </si>
  <si>
    <t>20231104 123704</t>
  </si>
  <si>
    <t>0.0923599047400057</t>
  </si>
  <si>
    <t>0.212114235104693</t>
  </si>
  <si>
    <t>20231104 124240</t>
  </si>
  <si>
    <t>0.113831974433914</t>
  </si>
  <si>
    <t>0.939550955386741</t>
  </si>
  <si>
    <t>20231104 124714</t>
  </si>
  <si>
    <t>0.0994529245551974</t>
  </si>
  <si>
    <t>0.155670195406256</t>
  </si>
  <si>
    <t>20231104 124929</t>
  </si>
  <si>
    <t>0.187984097010263</t>
  </si>
  <si>
    <t>0.992539653660722</t>
  </si>
  <si>
    <t>20231104 125227</t>
  </si>
  <si>
    <t>0.21486489627466</t>
  </si>
  <si>
    <t>0.73114644606353</t>
  </si>
  <si>
    <t>20231104 125423</t>
  </si>
  <si>
    <t>0.23183732664914</t>
  </si>
  <si>
    <t>0.0967048329253251</t>
  </si>
  <si>
    <t>20231104 125806</t>
  </si>
  <si>
    <t>0.102253332623773</t>
  </si>
  <si>
    <t>0.476590332174083</t>
  </si>
  <si>
    <t>20231104 130221</t>
  </si>
  <si>
    <t>0.188510769635448</t>
  </si>
  <si>
    <t>0.0160009792923074</t>
  </si>
  <si>
    <t>20231104 130915</t>
  </si>
  <si>
    <t>0.207759407162936</t>
  </si>
  <si>
    <t>0.363749616031018</t>
  </si>
  <si>
    <t>20231104 131511</t>
  </si>
  <si>
    <t>0.0862693665594208</t>
  </si>
  <si>
    <t>0.367803098479063</t>
  </si>
  <si>
    <t>20231104 131902</t>
  </si>
  <si>
    <t>0.201494440229396</t>
  </si>
  <si>
    <t>0.230863219716859</t>
  </si>
  <si>
    <t>20231104 132143</t>
  </si>
  <si>
    <t>0.0312102471790676</t>
  </si>
  <si>
    <t>0.947599405081835</t>
  </si>
  <si>
    <t>20231104 132450</t>
  </si>
  <si>
    <t>0.218010056024513</t>
  </si>
  <si>
    <t>0.982859935984685</t>
  </si>
  <si>
    <t>20231104 133538</t>
  </si>
  <si>
    <t>0.0395327590028695</t>
  </si>
  <si>
    <t>0.26333513839646</t>
  </si>
  <si>
    <t>20231104 133756</t>
  </si>
  <si>
    <t>0.0688364978338479</t>
  </si>
  <si>
    <t>0.883629598794234</t>
  </si>
  <si>
    <t>20231104 134554</t>
  </si>
  <si>
    <t>0.0503323401668963</t>
  </si>
  <si>
    <t>0.657551057420429</t>
  </si>
  <si>
    <t>20231104 135038</t>
  </si>
  <si>
    <t>0.198826848253567</t>
  </si>
  <si>
    <t>0.19463110197156</t>
  </si>
  <si>
    <t>20231104 135500</t>
  </si>
  <si>
    <t>0.127045100986078</t>
  </si>
  <si>
    <t>0.238003119838871</t>
  </si>
  <si>
    <t>20231104 135932</t>
  </si>
  <si>
    <t>0.165861892585315</t>
  </si>
  <si>
    <t>0.685844735472054</t>
  </si>
  <si>
    <t>20231104 140559</t>
  </si>
  <si>
    <t>0.178284161387343</t>
  </si>
  <si>
    <t>0.207320006196336</t>
  </si>
  <si>
    <t>20231104 140917</t>
  </si>
  <si>
    <t>0.213218114886863</t>
  </si>
  <si>
    <t>0.83433932040716</t>
  </si>
  <si>
    <t>20231104 141840</t>
  </si>
  <si>
    <t>0.0417724200900978</t>
  </si>
  <si>
    <t>0.130578295568776</t>
  </si>
  <si>
    <t>20231104 142647</t>
  </si>
  <si>
    <t>0.040551364638024</t>
  </si>
  <si>
    <t>0.0542385882349187</t>
  </si>
  <si>
    <t>20231104 143234</t>
  </si>
  <si>
    <t>0.161191127476458</t>
  </si>
  <si>
    <t>0.462083494035706</t>
  </si>
  <si>
    <t>20231104 143558</t>
  </si>
  <si>
    <t>0.0718277960143754</t>
  </si>
  <si>
    <t>0.297849825894326</t>
  </si>
  <si>
    <t>20231104 144046</t>
  </si>
  <si>
    <t>0.255435497505382</t>
  </si>
  <si>
    <t>0.596521325363993</t>
  </si>
  <si>
    <t>20231104 145032</t>
  </si>
  <si>
    <t>0.258786070085238</t>
  </si>
  <si>
    <t>0.3749562374781</t>
  </si>
  <si>
    <t>20231104 145416</t>
  </si>
  <si>
    <t>0.153360025965507</t>
  </si>
  <si>
    <t>0.753346426470034</t>
  </si>
  <si>
    <t>20231104 150059</t>
  </si>
  <si>
    <t>0.136560488809445</t>
  </si>
  <si>
    <t>0.836445873708031</t>
  </si>
  <si>
    <t>20231104 150313</t>
  </si>
  <si>
    <t>0.212551235045487</t>
  </si>
  <si>
    <t>0.665658624600946</t>
  </si>
  <si>
    <t>20231104 150833</t>
  </si>
  <si>
    <t>0.25321865366607</t>
  </si>
  <si>
    <t>0.448758293491342</t>
  </si>
  <si>
    <t>20231104 151026</t>
  </si>
  <si>
    <t>0.188637059644681</t>
  </si>
  <si>
    <t>0.988666620378563</t>
  </si>
  <si>
    <t>20231104 151338</t>
  </si>
  <si>
    <t>0.0258575184084205</t>
  </si>
  <si>
    <t>0.109535193372164</t>
  </si>
  <si>
    <t>20231104 151717</t>
  </si>
  <si>
    <t>0.241942433972542</t>
  </si>
  <si>
    <t>0.275592356413668</t>
  </si>
  <si>
    <t>20231104 152542</t>
  </si>
  <si>
    <t>0.0895488234071329</t>
  </si>
  <si>
    <t>0.40053616616068</t>
  </si>
  <si>
    <t>20231104 152920</t>
  </si>
  <si>
    <t>0.0726932984928428</t>
  </si>
  <si>
    <t>0.313688852271308</t>
  </si>
  <si>
    <t>20231104 153759</t>
  </si>
  <si>
    <t>0.0839941999434758</t>
  </si>
  <si>
    <t>0.238815186120218</t>
  </si>
  <si>
    <t>20231104 154552</t>
  </si>
  <si>
    <t>0.0706999069695037</t>
  </si>
  <si>
    <t>0.1537552299545</t>
  </si>
  <si>
    <t>20231104 154750</t>
  </si>
  <si>
    <t>0.215057994443146</t>
  </si>
  <si>
    <t>0.820894776439118</t>
  </si>
  <si>
    <t>20231104 155145</t>
  </si>
  <si>
    <t>0.151954579320353</t>
  </si>
  <si>
    <t>0.679382764649972</t>
  </si>
  <si>
    <t>20231104 160022</t>
  </si>
  <si>
    <t>0.0497217186181707</t>
  </si>
  <si>
    <t>0.760671760749241</t>
  </si>
  <si>
    <t>20231104 160956</t>
  </si>
  <si>
    <t>20231104 162020</t>
  </si>
  <si>
    <t>20231104 162523</t>
  </si>
  <si>
    <t>20231104 162815</t>
  </si>
  <si>
    <t>20231104 163205</t>
  </si>
  <si>
    <t>20231104 163600</t>
  </si>
  <si>
    <t>20231104 163952</t>
  </si>
  <si>
    <t>20231104 164503</t>
  </si>
  <si>
    <t>20231104 165044</t>
  </si>
  <si>
    <t>20231104 165406</t>
  </si>
  <si>
    <t>20231104 170043</t>
  </si>
  <si>
    <t>20231104 170353</t>
  </si>
  <si>
    <t>20231104 170812</t>
  </si>
  <si>
    <t>20231104 171412</t>
  </si>
  <si>
    <t>20231104 171544</t>
  </si>
  <si>
    <t>20231104 172342</t>
  </si>
  <si>
    <t>20231104 172700</t>
  </si>
  <si>
    <t>0.187476142029044</t>
  </si>
  <si>
    <t>0.764818343680342</t>
  </si>
  <si>
    <t>20231104 172919</t>
  </si>
  <si>
    <t>0.0837563143163055</t>
  </si>
  <si>
    <t>0.0974486586080843</t>
  </si>
  <si>
    <t>20231104 174528</t>
  </si>
  <si>
    <t>0.0834045389768182</t>
  </si>
  <si>
    <t>0.365853325785049</t>
  </si>
  <si>
    <t>20231104 175329</t>
  </si>
  <si>
    <t>0.125665887674382</t>
  </si>
  <si>
    <t>0.348460443376142</t>
  </si>
  <si>
    <t>20231104 175750</t>
  </si>
  <si>
    <t>0.184816401144851</t>
  </si>
  <si>
    <t>0.301786792706577</t>
  </si>
  <si>
    <t>20231104 180125</t>
  </si>
  <si>
    <t>0.104633418353931</t>
  </si>
  <si>
    <t>0.400536089761239</t>
  </si>
  <si>
    <t>20231104 180956</t>
  </si>
  <si>
    <t>0.0902752140737487</t>
  </si>
  <si>
    <t>0.336414945723617</t>
  </si>
  <si>
    <t>20231104 181648</t>
  </si>
  <si>
    <t>0.10478249705221</t>
  </si>
  <si>
    <t>0.317400139872837</t>
  </si>
  <si>
    <t>20231104 182403</t>
  </si>
  <si>
    <t>0.0817344611766939</t>
  </si>
  <si>
    <t>0.367459622723982</t>
  </si>
  <si>
    <t>20231104 183138</t>
  </si>
  <si>
    <t>0.0738434215568813</t>
  </si>
  <si>
    <t>0.357098802518981</t>
  </si>
  <si>
    <t>20231104 184119</t>
  </si>
  <si>
    <t>0.120562424047325</t>
  </si>
  <si>
    <t>0.43080530180582</t>
  </si>
  <si>
    <t>20231104 184922</t>
  </si>
  <si>
    <t>0.147068763373454</t>
  </si>
  <si>
    <t>0.515766478070073</t>
  </si>
  <si>
    <t>20231104 185420</t>
  </si>
  <si>
    <t>0.203709090281723</t>
  </si>
  <si>
    <t>0.333230812890209</t>
  </si>
  <si>
    <t>20231104 190415</t>
  </si>
  <si>
    <t>0.0676787783634418</t>
  </si>
  <si>
    <t>0.31023752092784</t>
  </si>
  <si>
    <t>20231104 191340</t>
  </si>
  <si>
    <t>0.0982334068307068</t>
  </si>
  <si>
    <t>0.368247908019628</t>
  </si>
  <si>
    <t>20231104 191718</t>
  </si>
  <si>
    <t>0.094042060066429</t>
  </si>
  <si>
    <t>0.33728242808666</t>
  </si>
  <si>
    <t>20231104 192206</t>
  </si>
  <si>
    <t>0.230548671768927</t>
  </si>
  <si>
    <t>0.374081585787002</t>
  </si>
  <si>
    <t>20231104 193234</t>
  </si>
  <si>
    <t>0.0792226457368439</t>
  </si>
  <si>
    <t>0.393462794818428</t>
  </si>
  <si>
    <t>20231104 194052</t>
  </si>
  <si>
    <t>0.108325303209702</t>
  </si>
  <si>
    <t>0.343225323867249</t>
  </si>
  <si>
    <t>20231104 194949</t>
  </si>
  <si>
    <t>0.0753443647357916</t>
  </si>
  <si>
    <t>0.360900851912832</t>
  </si>
  <si>
    <t>20231104 195910</t>
  </si>
  <si>
    <t>0.0993492785291886</t>
  </si>
  <si>
    <t>0.366263456925438</t>
  </si>
  <si>
    <t>20231104 200236</t>
  </si>
  <si>
    <t>0.0969326736636397</t>
  </si>
  <si>
    <t>0.332807803536449</t>
  </si>
  <si>
    <t>20231104 200935</t>
  </si>
  <si>
    <t>0.149562896520673</t>
  </si>
  <si>
    <t>0.584317377202689</t>
  </si>
  <si>
    <t>20231104 201523</t>
  </si>
  <si>
    <t>0.217566146007236</t>
  </si>
  <si>
    <t>0.14460818820563</t>
  </si>
  <si>
    <t>20231104 201824</t>
  </si>
  <si>
    <t>0.212071390536662</t>
  </si>
  <si>
    <t>0.788652205591476</t>
  </si>
  <si>
    <t>20231104 202024</t>
  </si>
  <si>
    <t>0.200892946247853</t>
  </si>
  <si>
    <t>0.0894318516491971</t>
  </si>
  <si>
    <t>20231104 202721</t>
  </si>
  <si>
    <t>0.049227932181817</t>
  </si>
  <si>
    <t>0.878604642581969</t>
  </si>
  <si>
    <t>20231104 203724</t>
  </si>
  <si>
    <t>0.0767829511881466</t>
  </si>
  <si>
    <t>0.0908113038864967</t>
  </si>
  <si>
    <t>20231104 204126</t>
  </si>
  <si>
    <t>0.261317770323608</t>
  </si>
  <si>
    <t>0.609582142767768</t>
  </si>
  <si>
    <t>20231104 204910</t>
  </si>
  <si>
    <t>0.0604794920231435</t>
  </si>
  <si>
    <t>0.880057362994838</t>
  </si>
  <si>
    <t>20231104 205758</t>
  </si>
  <si>
    <t>0.0561001654456356</t>
  </si>
  <si>
    <t>0.213057559069489</t>
  </si>
  <si>
    <t>20231104 210730</t>
  </si>
  <si>
    <t>0.291400914606524</t>
  </si>
  <si>
    <t>0.484720728812488</t>
  </si>
  <si>
    <t>20231104 211107</t>
  </si>
  <si>
    <t>0.203915489434344</t>
  </si>
  <si>
    <t>0.870921727289562</t>
  </si>
  <si>
    <t>20231104 211432</t>
  </si>
  <si>
    <t>0.0418229286960627</t>
  </si>
  <si>
    <t>0.153468500699668</t>
  </si>
  <si>
    <t>20231104 211621</t>
  </si>
  <si>
    <t>0.17399523914627</t>
  </si>
  <si>
    <t>0.0276200063300066</t>
  </si>
  <si>
    <t>20231104 211958</t>
  </si>
  <si>
    <t>0.216359116768943</t>
  </si>
  <si>
    <t>0.437181086304545</t>
  </si>
  <si>
    <t>20231104 212256</t>
  </si>
  <si>
    <t>0.197345983574</t>
  </si>
  <si>
    <t>0.23909574164556</t>
  </si>
  <si>
    <t>20231104 212658</t>
  </si>
  <si>
    <t>0.170235596718892</t>
  </si>
  <si>
    <t>0.621223043967305</t>
  </si>
  <si>
    <t>20231104 213046</t>
  </si>
  <si>
    <t>0.111420071621485</t>
  </si>
  <si>
    <t>0.577134497523593</t>
  </si>
  <si>
    <t>20231104 213725</t>
  </si>
  <si>
    <t>0.220865275413696</t>
  </si>
  <si>
    <t>0.494134886669637</t>
  </si>
  <si>
    <t>20231104 214021</t>
  </si>
  <si>
    <t>0.0483477194353299</t>
  </si>
  <si>
    <t>0.634855918672642</t>
  </si>
  <si>
    <t>20231104 214311</t>
  </si>
  <si>
    <t>0.0568340974238357</t>
  </si>
  <si>
    <t>0.150342711034595</t>
  </si>
  <si>
    <t>20231104 214655</t>
  </si>
  <si>
    <t>0.158621501540521</t>
  </si>
  <si>
    <t>0.87804683534219</t>
  </si>
  <si>
    <t>20231104 215125</t>
  </si>
  <si>
    <t>0.26632696345255</t>
  </si>
  <si>
    <t>0.253068661465522</t>
  </si>
  <si>
    <t>20231104 220054</t>
  </si>
  <si>
    <t>0.165003659984051</t>
  </si>
  <si>
    <t>0.322050874305598</t>
  </si>
  <si>
    <t>20231104 220409</t>
  </si>
  <si>
    <t>0.139402135146382</t>
  </si>
  <si>
    <t>0.825550506084209</t>
  </si>
  <si>
    <t>20231104 221006</t>
  </si>
  <si>
    <t>0.26363862896921</t>
  </si>
  <si>
    <t>0.450098622842346</t>
  </si>
  <si>
    <t>20231104 221316</t>
  </si>
  <si>
    <t>0.193248729792921</t>
  </si>
  <si>
    <t>0.715571364120777</t>
  </si>
  <si>
    <t>20231104 222355</t>
  </si>
  <si>
    <t>0.0544485669123991</t>
  </si>
  <si>
    <t>0.277507516322968</t>
  </si>
  <si>
    <t>20231104 222653</t>
  </si>
  <si>
    <t>0.0407530562148699</t>
  </si>
  <si>
    <t>0.906292581801267</t>
  </si>
  <si>
    <t>20231104 223645</t>
  </si>
  <si>
    <t>20231104 224010</t>
  </si>
  <si>
    <t>20231104 224217</t>
  </si>
  <si>
    <t>20231104 224445</t>
  </si>
  <si>
    <t>20231104 224832</t>
  </si>
  <si>
    <t>20231104 225217</t>
  </si>
  <si>
    <t>20231104 225410</t>
  </si>
  <si>
    <t>20231104 230027</t>
  </si>
  <si>
    <t>20231104 230555</t>
  </si>
  <si>
    <t>20231104 230950</t>
  </si>
  <si>
    <t>20231104 231507</t>
  </si>
  <si>
    <t>20231104 231819</t>
  </si>
  <si>
    <t>20231104 232059</t>
  </si>
  <si>
    <t>20231104 232721</t>
  </si>
  <si>
    <t>20231104 232918</t>
  </si>
  <si>
    <t>20231104 233858</t>
  </si>
  <si>
    <t>20231104 234827</t>
  </si>
  <si>
    <t>0.167047270852366</t>
  </si>
  <si>
    <t>0.507211243074002</t>
  </si>
  <si>
    <t>20231104 235113</t>
  </si>
  <si>
    <t>0.0274868339269054</t>
  </si>
  <si>
    <t>0.632455005206836</t>
  </si>
  <si>
    <t>20231104 235448</t>
  </si>
  <si>
    <t>0.147606352542511</t>
  </si>
  <si>
    <t>0.647039406789359</t>
  </si>
  <si>
    <t>20231104 235958</t>
  </si>
  <si>
    <t>0.299660479926172</t>
  </si>
  <si>
    <t>0.606757747240426</t>
  </si>
  <si>
    <t>20231105 000337</t>
  </si>
  <si>
    <t>0.14576708833067</t>
  </si>
  <si>
    <t>0.494605864950012</t>
  </si>
  <si>
    <t>20231105 000542</t>
  </si>
  <si>
    <t>0.146822242888568</t>
  </si>
  <si>
    <t>0.641302390058969</t>
  </si>
  <si>
    <t>20231105 001046</t>
  </si>
  <si>
    <t>0.0819756760923147</t>
  </si>
  <si>
    <t>0.974616244780253</t>
  </si>
  <si>
    <t>20231105 001644</t>
  </si>
  <si>
    <t>0.125783364152587</t>
  </si>
  <si>
    <t>0.571972846311198</t>
  </si>
  <si>
    <t>20231105 002338</t>
  </si>
  <si>
    <t>0.123394124223641</t>
  </si>
  <si>
    <t>0.350721480100059</t>
  </si>
  <si>
    <t>20231105 003207</t>
  </si>
  <si>
    <t>0.153408568339558</t>
  </si>
  <si>
    <t>0.188395173424707</t>
  </si>
  <si>
    <t>20231105 003652</t>
  </si>
  <si>
    <t>0.0878434133142489</t>
  </si>
  <si>
    <t>0.815810371357654</t>
  </si>
  <si>
    <t>20231105 003959</t>
  </si>
  <si>
    <t>0.208436094166103</t>
  </si>
  <si>
    <t>0.715217671528448</t>
  </si>
  <si>
    <t>20231105 004300</t>
  </si>
  <si>
    <t>0.216814233838003</t>
  </si>
  <si>
    <t>0.941129939035405</t>
  </si>
  <si>
    <t>20231105 004505</t>
  </si>
  <si>
    <t>0.10828413288156</t>
  </si>
  <si>
    <t>0.945185586534383</t>
  </si>
  <si>
    <t>20231105 004749</t>
  </si>
  <si>
    <t>0.272230099278367</t>
  </si>
  <si>
    <t>0.682647555554558</t>
  </si>
  <si>
    <t>20231105 004940</t>
  </si>
  <si>
    <t>0.206258360888674</t>
  </si>
  <si>
    <t>0.078352308585262</t>
  </si>
  <si>
    <t>20231105 005322</t>
  </si>
  <si>
    <t>0.155888972707825</t>
  </si>
  <si>
    <t>0.18136861866572</t>
  </si>
  <si>
    <t>20231105 005624</t>
  </si>
  <si>
    <t>0.0609387482901895</t>
  </si>
  <si>
    <t>0.60478124023511</t>
  </si>
  <si>
    <t>20231105 010033</t>
  </si>
  <si>
    <t>0.134048980753372</t>
  </si>
  <si>
    <t>0.618615897063871</t>
  </si>
  <si>
    <t>20231105 010510</t>
  </si>
  <si>
    <t>0.115678986224017</t>
  </si>
  <si>
    <t>0.917889258681712</t>
  </si>
  <si>
    <t>20231105 011119</t>
  </si>
  <si>
    <t>0.118924839631945</t>
  </si>
  <si>
    <t>0.506578870921029</t>
  </si>
  <si>
    <t>20231105 012122</t>
  </si>
  <si>
    <t>0.151764583127898</t>
  </si>
  <si>
    <t>0.49849945585071</t>
  </si>
  <si>
    <t>20231105 012554</t>
  </si>
  <si>
    <t>0.0287094006729022</t>
  </si>
  <si>
    <t>0.380709247557522</t>
  </si>
  <si>
    <t>20231105 013207</t>
  </si>
  <si>
    <t>0.102969406697526</t>
  </si>
  <si>
    <t>0.829579877786537</t>
  </si>
  <si>
    <t>20231105 013542</t>
  </si>
  <si>
    <t>0.216244528770405</t>
  </si>
  <si>
    <t>0.678605202128697</t>
  </si>
  <si>
    <t>20231105 014022</t>
  </si>
  <si>
    <t>0.113035283221169</t>
  </si>
  <si>
    <t>0.879902868693263</t>
  </si>
  <si>
    <t>20231105 014354</t>
  </si>
  <si>
    <t>0.200459976912112</t>
  </si>
  <si>
    <t>0.614564169250873</t>
  </si>
  <si>
    <t>20231105 015047</t>
  </si>
  <si>
    <t>0.175086113409268</t>
  </si>
  <si>
    <t>0.545572121089727</t>
  </si>
  <si>
    <t>20231105 015434</t>
  </si>
  <si>
    <t>0.0912156693620931</t>
  </si>
  <si>
    <t>0.430247739064002</t>
  </si>
  <si>
    <t>20231105 015739</t>
  </si>
  <si>
    <t>0.0309419650348203</t>
  </si>
  <si>
    <t>0.742617162817847</t>
  </si>
  <si>
    <t>20231105 020239</t>
  </si>
  <si>
    <t>0.122784533476965</t>
  </si>
  <si>
    <t>0.914559179257937</t>
  </si>
  <si>
    <t>20231105 020551</t>
  </si>
  <si>
    <t>0.251974441204631</t>
  </si>
  <si>
    <t>0.0799895906949474</t>
  </si>
  <si>
    <t>20231105 020947</t>
  </si>
  <si>
    <t>0.137118562102881</t>
  </si>
  <si>
    <t>0.817609808356108</t>
  </si>
  <si>
    <t>20231105 021740</t>
  </si>
  <si>
    <t>0.0542579461438984</t>
  </si>
  <si>
    <t>0.863072491904213</t>
  </si>
  <si>
    <t>20231105 022103</t>
  </si>
  <si>
    <t>0.239630285874572</t>
  </si>
  <si>
    <t>0.160003033788258</t>
  </si>
  <si>
    <t>20231105 023000</t>
  </si>
  <si>
    <t>0.250518044911929</t>
  </si>
  <si>
    <t>0.401614861365382</t>
  </si>
  <si>
    <t>20231105 023346</t>
  </si>
  <si>
    <t>0.258257694549197</t>
  </si>
  <si>
    <t>0.663138396074631</t>
  </si>
  <si>
    <t>20231105 024026</t>
  </si>
  <si>
    <t>0.0694397905880949</t>
  </si>
  <si>
    <t>0.73482590657562</t>
  </si>
  <si>
    <t>20231105 024653</t>
  </si>
  <si>
    <t>0.241154173431431</t>
  </si>
  <si>
    <t>0.463212107548832</t>
  </si>
  <si>
    <t>20231105 025108</t>
  </si>
  <si>
    <t>0.0290003145331017</t>
  </si>
  <si>
    <t>0.263463603155804</t>
  </si>
  <si>
    <t>20231105 025329</t>
  </si>
  <si>
    <t>0.0568460776209329</t>
  </si>
  <si>
    <t>0.754409577485871</t>
  </si>
  <si>
    <t>20231105 025843</t>
  </si>
  <si>
    <t>0.102289490130444</t>
  </si>
  <si>
    <t>0.683891517157509</t>
  </si>
  <si>
    <t>20231105 030149</t>
  </si>
  <si>
    <t>0.0495514880702806</t>
  </si>
  <si>
    <t>0.142222375349597</t>
  </si>
  <si>
    <t>20231105 030434</t>
  </si>
  <si>
    <t>0.0389558856410869</t>
  </si>
  <si>
    <t>0.0877901393800343</t>
  </si>
  <si>
    <t>20231105 030640</t>
  </si>
  <si>
    <t>0.139149216647416</t>
  </si>
  <si>
    <t>0.709758268202471</t>
  </si>
  <si>
    <t>20231105 031128</t>
  </si>
  <si>
    <t>0.111048091763599</t>
  </si>
  <si>
    <t>0.841258762396097</t>
  </si>
  <si>
    <t>20231105 031424</t>
  </si>
  <si>
    <t>0.133439127597871</t>
  </si>
  <si>
    <t>0.60285361280755</t>
  </si>
  <si>
    <t>20231105 032001</t>
  </si>
  <si>
    <t>0.0986134649122042</t>
  </si>
  <si>
    <t>0.128569860550137</t>
  </si>
  <si>
    <t>20231105 032257</t>
  </si>
  <si>
    <t>0.257016795607333</t>
  </si>
  <si>
    <t>0.0769354824832898</t>
  </si>
  <si>
    <t>20231105 032505</t>
  </si>
  <si>
    <t>0.114580839981422</t>
  </si>
  <si>
    <t>0.938697944794151</t>
  </si>
  <si>
    <t>20231105 033021</t>
  </si>
  <si>
    <t>20231105 034108</t>
  </si>
  <si>
    <t>20231105 034600</t>
  </si>
  <si>
    <t>20231105 034915</t>
  </si>
  <si>
    <t>20231105 035309</t>
  </si>
  <si>
    <t>20231105 035844</t>
  </si>
  <si>
    <t>20231105 040220</t>
  </si>
  <si>
    <t>20231105 040639</t>
  </si>
  <si>
    <t>20231105 041211</t>
  </si>
  <si>
    <t>20231105 041617</t>
  </si>
  <si>
    <t>20231105 042251</t>
  </si>
  <si>
    <t>20231105 042602</t>
  </si>
  <si>
    <t>20231105 042853</t>
  </si>
  <si>
    <t>20231105 043441</t>
  </si>
  <si>
    <t>20231105 043714</t>
  </si>
  <si>
    <t>20231105 044601</t>
  </si>
  <si>
    <t>20231105 045033</t>
  </si>
  <si>
    <t>0.145277613098609</t>
  </si>
  <si>
    <t>0.953163183403902</t>
  </si>
  <si>
    <t>20231105 045747</t>
  </si>
  <si>
    <t>0.0650125942737353</t>
  </si>
  <si>
    <t>0.918932040316242</t>
  </si>
  <si>
    <t>20231105 050358</t>
  </si>
  <si>
    <t>0.0881785155315181</t>
  </si>
  <si>
    <t>0.960726132381124</t>
  </si>
  <si>
    <t>20231105 051139</t>
  </si>
  <si>
    <t>0.126511439542266</t>
  </si>
  <si>
    <t>0.860568973906153</t>
  </si>
  <si>
    <t>20231105 051750</t>
  </si>
  <si>
    <t>0.0732076181462335</t>
  </si>
  <si>
    <t>0.936008101170173</t>
  </si>
  <si>
    <t>20231105 052320</t>
  </si>
  <si>
    <t>0.0856283338735837</t>
  </si>
  <si>
    <t>0.922655909931714</t>
  </si>
  <si>
    <t>20231105 053255</t>
  </si>
  <si>
    <t>0.0734781549639302</t>
  </si>
  <si>
    <t>0.354672861028219</t>
  </si>
  <si>
    <t>20231105 054113</t>
  </si>
  <si>
    <t>0.0823914371754087</t>
  </si>
  <si>
    <t>0.56211480143268</t>
  </si>
  <si>
    <t>20231105 054814</t>
  </si>
  <si>
    <t>0.0853302457351968</t>
  </si>
  <si>
    <t>0.782803816798282</t>
  </si>
  <si>
    <t>20231105 055232</t>
  </si>
  <si>
    <t>0.0886236525354633</t>
  </si>
  <si>
    <t>0.979087365884409</t>
  </si>
  <si>
    <t>20231105 055848</t>
  </si>
  <si>
    <t>0.0885543388488246</t>
  </si>
  <si>
    <t>0.994527332463557</t>
  </si>
  <si>
    <t>20231105 060422</t>
  </si>
  <si>
    <t>0.0940663666372314</t>
  </si>
  <si>
    <t>0.761667865826568</t>
  </si>
  <si>
    <t>20231105 061127</t>
  </si>
  <si>
    <t>0.0798323318460169</t>
  </si>
  <si>
    <t>0.871579929977729</t>
  </si>
  <si>
    <t>20231105 061345</t>
  </si>
  <si>
    <t>0.0849476593693953</t>
  </si>
  <si>
    <t>0.785956848038979</t>
  </si>
  <si>
    <t>20231105 062238</t>
  </si>
  <si>
    <t>0.0899515148641311</t>
  </si>
  <si>
    <t>0.304288029790775</t>
  </si>
  <si>
    <t>20231105 062717</t>
  </si>
  <si>
    <t>0.0763810148348289</t>
  </si>
  <si>
    <t>0.994209041378731</t>
  </si>
  <si>
    <t>20231105 063111</t>
  </si>
  <si>
    <t>0.0972330758338791</t>
  </si>
  <si>
    <t>0.798471892332811</t>
  </si>
  <si>
    <t>20231105 063331</t>
  </si>
  <si>
    <t>0.0716782584826145</t>
  </si>
  <si>
    <t>0.834697266575351</t>
  </si>
  <si>
    <t>20231105 063529</t>
  </si>
  <si>
    <t>0.219076708517344</t>
  </si>
  <si>
    <t>0.876750530189292</t>
  </si>
  <si>
    <t>20231105 063949</t>
  </si>
  <si>
    <t>0.200401243178057</t>
  </si>
  <si>
    <t>0.515242733531973</t>
  </si>
  <si>
    <t>20231105 064327</t>
  </si>
  <si>
    <t>0.182250604213124</t>
  </si>
  <si>
    <t>0.167655795990644</t>
  </si>
  <si>
    <t>20231105 064900</t>
  </si>
  <si>
    <t>0.217336652314966</t>
  </si>
  <si>
    <t>0.488774673961036</t>
  </si>
  <si>
    <t>20231105 065738</t>
  </si>
  <si>
    <t>0.149988868267248</t>
  </si>
  <si>
    <t>0.519656409925428</t>
  </si>
  <si>
    <t>20231105 070308</t>
  </si>
  <si>
    <t>0.288545232912025</t>
  </si>
  <si>
    <t>0.217059328421014</t>
  </si>
  <si>
    <t>20231105 070755</t>
  </si>
  <si>
    <t>0.0872914534929884</t>
  </si>
  <si>
    <t>0.782420789503872</t>
  </si>
  <si>
    <t>20231105 072053</t>
  </si>
  <si>
    <t>0.0387035185959031</t>
  </si>
  <si>
    <t>0.306740939239311</t>
  </si>
  <si>
    <t>20231105 072731</t>
  </si>
  <si>
    <t>0.081712401090511</t>
  </si>
  <si>
    <t>0.124420081177269</t>
  </si>
  <si>
    <t>20231105 073117</t>
  </si>
  <si>
    <t>0.168037408030681</t>
  </si>
  <si>
    <t>0.779739040453089</t>
  </si>
  <si>
    <t>20231105 073823</t>
  </si>
  <si>
    <t>0.0739189946039279</t>
  </si>
  <si>
    <t>0.628208263069775</t>
  </si>
  <si>
    <t>20231105 074123</t>
  </si>
  <si>
    <t>0.296367719609413</t>
  </si>
  <si>
    <t>0.0797253961195709</t>
  </si>
  <si>
    <t>20231105 074349</t>
  </si>
  <si>
    <t>0.130793163072853</t>
  </si>
  <si>
    <t>0.0159720860873242</t>
  </si>
  <si>
    <t>20231105 075003</t>
  </si>
  <si>
    <t>0.249682867666799</t>
  </si>
  <si>
    <t>0.415655657133271</t>
  </si>
  <si>
    <t>20231105 075551</t>
  </si>
  <si>
    <t>0.161445876643449</t>
  </si>
  <si>
    <t>0.209212429404702</t>
  </si>
  <si>
    <t>20231105 075849</t>
  </si>
  <si>
    <t>0.222431948443252</t>
  </si>
  <si>
    <t>0.80211683469628</t>
  </si>
  <si>
    <t>20231105 080159</t>
  </si>
  <si>
    <t>0.270619298222869</t>
  </si>
  <si>
    <t>0.823205309947867</t>
  </si>
  <si>
    <t>20231105 080536</t>
  </si>
  <si>
    <t>0.205748420821417</t>
  </si>
  <si>
    <t>0.956449139493488</t>
  </si>
  <si>
    <t>20231105 080911</t>
  </si>
  <si>
    <t>0.277135238946576</t>
  </si>
  <si>
    <t>0.788848860620047</t>
  </si>
  <si>
    <t>20231105 081154</t>
  </si>
  <si>
    <t>0.0357294639182856</t>
  </si>
  <si>
    <t>0.87928785987154</t>
  </si>
  <si>
    <t>20231105 081504</t>
  </si>
  <si>
    <t>0.183962449792463</t>
  </si>
  <si>
    <t>0.780469855400463</t>
  </si>
  <si>
    <t>20231105 081843</t>
  </si>
  <si>
    <t>0.163478416945867</t>
  </si>
  <si>
    <t>0.886849748570399</t>
  </si>
  <si>
    <t>20231105 082345</t>
  </si>
  <si>
    <t>0.274044620266529</t>
  </si>
  <si>
    <t>0.0130581330023291</t>
  </si>
  <si>
    <t>20231105 082902</t>
  </si>
  <si>
    <t>0.0215393907644863</t>
  </si>
  <si>
    <t>0.335784484249026</t>
  </si>
  <si>
    <t>20231105 083333</t>
  </si>
  <si>
    <t>0.151378577938775</t>
  </si>
  <si>
    <t>0.958360252936367</t>
  </si>
  <si>
    <t>20231105 083731</t>
  </si>
  <si>
    <t>0.221032794232336</t>
  </si>
  <si>
    <t>0.697112406096528</t>
  </si>
  <si>
    <t>20231105 084537</t>
  </si>
  <si>
    <t>0.125979974483427</t>
  </si>
  <si>
    <t>0.561025500070361</t>
  </si>
  <si>
    <t>20231105 085312</t>
  </si>
  <si>
    <t>0.127926287905729</t>
  </si>
  <si>
    <t>0.41658924763254</t>
  </si>
  <si>
    <t>20231105 085732</t>
  </si>
  <si>
    <t>0.0294174091805101</t>
  </si>
  <si>
    <t>0.279693914528602</t>
  </si>
  <si>
    <t>20231105 090128</t>
  </si>
  <si>
    <t>0.0564322047930161</t>
  </si>
  <si>
    <t>0.399238785823585</t>
  </si>
  <si>
    <t>20231105 090718</t>
  </si>
  <si>
    <t>0.19912443117247</t>
  </si>
  <si>
    <t>0.791242154423343</t>
  </si>
  <si>
    <t>20231105 091015</t>
  </si>
  <si>
    <t>0.28941055962555</t>
  </si>
  <si>
    <t>0.663013791432546</t>
  </si>
  <si>
    <t>20231105 092048</t>
  </si>
  <si>
    <t>20231105 093357</t>
  </si>
  <si>
    <t>20231105 093924</t>
  </si>
  <si>
    <t>20231105 094208</t>
  </si>
  <si>
    <t>20231105 094613</t>
  </si>
  <si>
    <t>20231105 095132</t>
  </si>
  <si>
    <t>20231105 095455</t>
  </si>
  <si>
    <t>20231105 095708</t>
  </si>
  <si>
    <t>20231105 100230</t>
  </si>
  <si>
    <t>20231105 100551</t>
  </si>
  <si>
    <t>20231105 101228</t>
  </si>
  <si>
    <t>20231105 101535</t>
  </si>
  <si>
    <t>20231105 101914</t>
  </si>
  <si>
    <t>20231105 102525</t>
  </si>
  <si>
    <t>20231105 102726</t>
  </si>
  <si>
    <t>20231105 103117</t>
  </si>
  <si>
    <t>20231105 104220</t>
  </si>
  <si>
    <t>0.0978448846745359</t>
  </si>
  <si>
    <t>0.536188477193366</t>
  </si>
  <si>
    <t>20231105 104652</t>
  </si>
  <si>
    <t>0.117424750690646</t>
  </si>
  <si>
    <t>0.844910131385464</t>
  </si>
  <si>
    <t>20231105 105440</t>
  </si>
  <si>
    <t>0.0725385577029135</t>
  </si>
  <si>
    <t>0.77665318272459</t>
  </si>
  <si>
    <t>20231105 105740</t>
  </si>
  <si>
    <t>0.213582937715666</t>
  </si>
  <si>
    <t>0.999565362169339</t>
  </si>
  <si>
    <t>20231105 110132</t>
  </si>
  <si>
    <t>0.147298242283533</t>
  </si>
  <si>
    <t>0.794100783956197</t>
  </si>
  <si>
    <t>20231105 110600</t>
  </si>
  <si>
    <t>0.111461287836593</t>
  </si>
  <si>
    <t>0.999760344980158</t>
  </si>
  <si>
    <t>20231105 111251</t>
  </si>
  <si>
    <t>0.0904267902732219</t>
  </si>
  <si>
    <t>0.810227397648195</t>
  </si>
  <si>
    <t>20231105 111755</t>
  </si>
  <si>
    <t>0.113203927446391</t>
  </si>
  <si>
    <t>0.0677242975209447</t>
  </si>
  <si>
    <t>20231105 112354</t>
  </si>
  <si>
    <t>0.117161034732796</t>
  </si>
  <si>
    <t>0.766308398294013</t>
  </si>
  <si>
    <t>20231105 112656</t>
  </si>
  <si>
    <t>0.023883223816638</t>
  </si>
  <si>
    <t>0.799203911237588</t>
  </si>
  <si>
    <t>20231105 113208</t>
  </si>
  <si>
    <t>0.108178301898392</t>
  </si>
  <si>
    <t>0.74344040608454</t>
  </si>
  <si>
    <t>20231105 114015</t>
  </si>
  <si>
    <t>0.0760609465115009</t>
  </si>
  <si>
    <t>0.290404311446537</t>
  </si>
  <si>
    <t>20231105 115034</t>
  </si>
  <si>
    <t>0.111907718921026</t>
  </si>
  <si>
    <t>0.32692175613561</t>
  </si>
  <si>
    <t>20231105 115710</t>
  </si>
  <si>
    <t>0.0640463565975279</t>
  </si>
  <si>
    <t>0.632647082648255</t>
  </si>
  <si>
    <t>20231105 120223</t>
  </si>
  <si>
    <t>0.064590918921125</t>
  </si>
  <si>
    <t>0.103256270521805</t>
  </si>
  <si>
    <t>20231105 121219</t>
  </si>
  <si>
    <t>0.056610235035005</t>
  </si>
  <si>
    <t>0.533184261421337</t>
  </si>
  <si>
    <t>20231105 121926</t>
  </si>
  <si>
    <t>0.0858829864262536</t>
  </si>
  <si>
    <t>0.647410120438319</t>
  </si>
  <si>
    <t>20231105 122601</t>
  </si>
  <si>
    <t>0.108289181257988</t>
  </si>
  <si>
    <t>0.68672543997111</t>
  </si>
  <si>
    <t>20231105 123224</t>
  </si>
  <si>
    <t>0.109932193699394</t>
  </si>
  <si>
    <t>0.888931932356793</t>
  </si>
  <si>
    <t>20231105 124329</t>
  </si>
  <si>
    <t>0.0705830785368811</t>
  </si>
  <si>
    <t>0.389782715348525</t>
  </si>
  <si>
    <t>20231105 124936</t>
  </si>
  <si>
    <t>0.0797934405628133</t>
  </si>
  <si>
    <t>0.956974561251423</t>
  </si>
  <si>
    <t>20231105 125744</t>
  </si>
  <si>
    <t>0.107903697220596</t>
  </si>
  <si>
    <t>0.298903609013801</t>
  </si>
  <si>
    <t>20231105 130318</t>
  </si>
  <si>
    <t>0.10946776623675</t>
  </si>
  <si>
    <t>0.999684762000441</t>
  </si>
  <si>
    <t>20231105 130524</t>
  </si>
  <si>
    <t>0.109308338885047</t>
  </si>
  <si>
    <t>0.967940570594943</t>
  </si>
  <si>
    <t>20231105 130941</t>
  </si>
  <si>
    <t>0.13192968435046</t>
  </si>
  <si>
    <t>0.999587472740971</t>
  </si>
  <si>
    <t>20231105 131153</t>
  </si>
  <si>
    <t>0.112184238606161</t>
  </si>
  <si>
    <t>0.86500138941886</t>
  </si>
  <si>
    <t>20231105 131735</t>
  </si>
  <si>
    <t>0.101205313031464</t>
  </si>
  <si>
    <t>0.996016993706463</t>
  </si>
  <si>
    <t>20231105 132823</t>
  </si>
  <si>
    <t>0.0850062425980735</t>
  </si>
  <si>
    <t>0.432552770400866</t>
  </si>
  <si>
    <t>20231105 133034</t>
  </si>
  <si>
    <t>0.105636836670604</t>
  </si>
  <si>
    <t>0.930745525354329</t>
  </si>
  <si>
    <t>20231105 133618</t>
  </si>
  <si>
    <t>20231105 134045</t>
  </si>
  <si>
    <t>20231105 134348</t>
  </si>
  <si>
    <t>20231105 134720</t>
  </si>
  <si>
    <t>20231105 135916</t>
  </si>
  <si>
    <t>20231105 141056</t>
  </si>
  <si>
    <t>20231105 141634</t>
  </si>
  <si>
    <t>20231105 142127</t>
  </si>
  <si>
    <t>20231105 142304</t>
  </si>
  <si>
    <t>20231105 142740</t>
  </si>
  <si>
    <t>0.12237541719017</t>
  </si>
  <si>
    <t>0.999677836947933</t>
  </si>
  <si>
    <t>20231105 143659</t>
  </si>
  <si>
    <t>0.116403122921909</t>
  </si>
  <si>
    <t>0.534073885046116</t>
  </si>
  <si>
    <t>20231105 144221</t>
  </si>
  <si>
    <t>0.118311215412863</t>
  </si>
  <si>
    <t>0.999579692853121</t>
  </si>
  <si>
    <t>20231105 144715</t>
  </si>
  <si>
    <t>0.11460476636436</t>
  </si>
  <si>
    <t>0.748363237579442</t>
  </si>
  <si>
    <t>20231105 145137</t>
  </si>
  <si>
    <t>0.104618548369077</t>
  </si>
  <si>
    <t>0.751409876618883</t>
  </si>
  <si>
    <t>20231105 145648</t>
  </si>
  <si>
    <t>0.104858330815705</t>
  </si>
  <si>
    <t>0.995987599316145</t>
  </si>
  <si>
    <t>20231105 150547</t>
  </si>
  <si>
    <t>0.0729065136852127</t>
  </si>
  <si>
    <t>0.76904937244453</t>
  </si>
  <si>
    <t>20231105 151009</t>
  </si>
  <si>
    <t>0.0673851183317053</t>
  </si>
  <si>
    <t>0.515151107008292</t>
  </si>
  <si>
    <t>20231105 151245</t>
  </si>
  <si>
    <t>0.0879105305000479</t>
  </si>
  <si>
    <t>0.167414699111822</t>
  </si>
  <si>
    <t>20231105 151623</t>
  </si>
  <si>
    <t>20231105 152456</t>
  </si>
  <si>
    <t>20231105 152933</t>
  </si>
  <si>
    <t>Kaggle</t>
  </si>
  <si>
    <t>BO</t>
  </si>
  <si>
    <t>Medir ganancia (interna)</t>
  </si>
  <si>
    <t>Meses de Train, Validation, Test, Ganancia Interna y Kaggle</t>
  </si>
  <si>
    <t>20231105 153450</t>
  </si>
  <si>
    <t>20231105 153808</t>
  </si>
  <si>
    <t>20231105 154229</t>
  </si>
  <si>
    <t>20231105 154508</t>
  </si>
  <si>
    <t>20231105 154845</t>
  </si>
  <si>
    <t>20231105 155322</t>
  </si>
  <si>
    <t>20231105 155828</t>
  </si>
  <si>
    <t>20231105 160309</t>
  </si>
  <si>
    <t>20231105 160839</t>
  </si>
  <si>
    <t>20231105 161146</t>
  </si>
  <si>
    <t>20231105 161758</t>
  </si>
  <si>
    <t>20231105 162110</t>
  </si>
  <si>
    <t>20231105 162419</t>
  </si>
  <si>
    <t>20231105 162943</t>
  </si>
  <si>
    <t>20231105 163128</t>
  </si>
  <si>
    <t>20231105 164116</t>
  </si>
  <si>
    <t>20231105 164713</t>
  </si>
  <si>
    <t>0.104033872064981</t>
  </si>
  <si>
    <t>0.866449870465028</t>
  </si>
  <si>
    <t>20231105 165110</t>
  </si>
  <si>
    <t>0.197947884412768</t>
  </si>
  <si>
    <t>0.985956039088679</t>
  </si>
  <si>
    <t>20231105 165259</t>
  </si>
  <si>
    <t>0.194331333479194</t>
  </si>
  <si>
    <t>0.0310431013456036</t>
  </si>
  <si>
    <t>20231105 165548</t>
  </si>
  <si>
    <t>0.226686323388232</t>
  </si>
  <si>
    <t>0.763723662416098</t>
  </si>
  <si>
    <t>20231105 165753</t>
  </si>
  <si>
    <t>0.0702170426659028</t>
  </si>
  <si>
    <t>0.78913586422583</t>
  </si>
  <si>
    <t>20231105 170053</t>
  </si>
  <si>
    <t>0.201611487794549</t>
  </si>
  <si>
    <t>0.99847480629327</t>
  </si>
  <si>
    <t>20231105 170409</t>
  </si>
  <si>
    <t>0.155030813772518</t>
  </si>
  <si>
    <t>0.896668660230547</t>
  </si>
  <si>
    <t>20231105 170843</t>
  </si>
  <si>
    <t>0.20725710973097</t>
  </si>
  <si>
    <t>0.80503187816055</t>
  </si>
  <si>
    <t>20231105 171250</t>
  </si>
  <si>
    <t>0.194401644490461</t>
  </si>
  <si>
    <t>0.983114816575897</t>
  </si>
  <si>
    <t>20231105 171914</t>
  </si>
  <si>
    <t>0.200641710594826</t>
  </si>
  <si>
    <t>0.850317733588375</t>
  </si>
  <si>
    <t>20231105 172134</t>
  </si>
  <si>
    <t>0.200742487678989</t>
  </si>
  <si>
    <t>0.768132285951878</t>
  </si>
  <si>
    <t>20231105 172655</t>
  </si>
  <si>
    <t>20231105 173033</t>
  </si>
  <si>
    <t>0.151843438623136</t>
  </si>
  <si>
    <t>0.965185938716189</t>
  </si>
  <si>
    <t>20231105 173431</t>
  </si>
  <si>
    <t>0.190713919657336</t>
  </si>
  <si>
    <t>0.970154070759452</t>
  </si>
  <si>
    <t>20231105 173852</t>
  </si>
  <si>
    <t>0.128676259785512</t>
  </si>
  <si>
    <t>0.99562356965606</t>
  </si>
  <si>
    <t>20231105 174301</t>
  </si>
  <si>
    <t>0.224851226547789</t>
  </si>
  <si>
    <t>0.999510111015025</t>
  </si>
  <si>
    <t>20231105 174655</t>
  </si>
  <si>
    <t>0.241649178594209</t>
  </si>
  <si>
    <t>0.825331903438371</t>
  </si>
  <si>
    <t>20231105 175058</t>
  </si>
  <si>
    <t>0.139981412848857</t>
  </si>
  <si>
    <t>0.784778834032301</t>
  </si>
  <si>
    <t>20231105 175437</t>
  </si>
  <si>
    <t>0.147437970474624</t>
  </si>
  <si>
    <t>0.744231100286952</t>
  </si>
  <si>
    <t>20231105 175757</t>
  </si>
  <si>
    <t>0.26447680017541</t>
  </si>
  <si>
    <t>0.999800856020143</t>
  </si>
  <si>
    <t>20231105 180215</t>
  </si>
  <si>
    <t>0.166796783429228</t>
  </si>
  <si>
    <t>0.950565501818582</t>
  </si>
  <si>
    <t>20231105 180805</t>
  </si>
  <si>
    <t>0.167448793271407</t>
  </si>
  <si>
    <t>0.827607508519807</t>
  </si>
  <si>
    <t>20231105 181201</t>
  </si>
  <si>
    <t>0.190279320086588</t>
  </si>
  <si>
    <t>0.998506630745867</t>
  </si>
  <si>
    <t>20231105 181639</t>
  </si>
  <si>
    <t>0.201636802003856</t>
  </si>
  <si>
    <t>0.998300863394755</t>
  </si>
  <si>
    <t>20231105 182136</t>
  </si>
  <si>
    <t>0.178647562420786</t>
  </si>
  <si>
    <t>0.967453722869047</t>
  </si>
  <si>
    <t>20231105 182531</t>
  </si>
  <si>
    <t>0.160098128311379</t>
  </si>
  <si>
    <t>0.99991201696862</t>
  </si>
  <si>
    <t>20231105 183224</t>
  </si>
  <si>
    <t>0.0955217405238485</t>
  </si>
  <si>
    <t>0.797727214778666</t>
  </si>
  <si>
    <t>20231105 183451</t>
  </si>
  <si>
    <t>0.0881581653070383</t>
  </si>
  <si>
    <t>0.779234312868372</t>
  </si>
  <si>
    <t>20231105 184149</t>
  </si>
  <si>
    <t>20231105 184723</t>
  </si>
  <si>
    <t>20231105 185133</t>
  </si>
  <si>
    <t>20231105 185358</t>
  </si>
  <si>
    <t>20231105 185719</t>
  </si>
  <si>
    <t>20231105 185856</t>
  </si>
  <si>
    <t>20231105 190840</t>
  </si>
  <si>
    <t>20231105 191714</t>
  </si>
  <si>
    <t>20231105 192232</t>
  </si>
  <si>
    <t>20231105 192527</t>
  </si>
  <si>
    <t>20231105 192851</t>
  </si>
  <si>
    <t>20231105 194118</t>
  </si>
  <si>
    <t>20231105 194336</t>
  </si>
  <si>
    <t>20231105 194605</t>
  </si>
  <si>
    <t>20231105 195216</t>
  </si>
  <si>
    <t>20231105 195749</t>
  </si>
  <si>
    <t>20231105 200117</t>
  </si>
  <si>
    <t>20231105 201023</t>
  </si>
  <si>
    <t>20231105 201336</t>
  </si>
  <si>
    <t>20231105 202539</t>
  </si>
  <si>
    <t>20231105 202801</t>
  </si>
  <si>
    <t>20231105 203454</t>
  </si>
  <si>
    <t>20231105 204312</t>
  </si>
  <si>
    <t>20231105 204632</t>
  </si>
  <si>
    <t>20231105 205302</t>
  </si>
  <si>
    <t>20231105 205613</t>
  </si>
  <si>
    <t>20231105 210257</t>
  </si>
  <si>
    <t>20231105 210659</t>
  </si>
  <si>
    <t>20231105 210853</t>
  </si>
  <si>
    <t>20231105 211347</t>
  </si>
  <si>
    <t>20231105 211900</t>
  </si>
  <si>
    <t>20231105 212238</t>
  </si>
  <si>
    <t>20231105 212834</t>
  </si>
  <si>
    <t>20231105 213142</t>
  </si>
  <si>
    <t>20231105 213410</t>
  </si>
  <si>
    <t>20231105 214147</t>
  </si>
  <si>
    <t>20231105 214427</t>
  </si>
  <si>
    <t>20231105 215403</t>
  </si>
  <si>
    <t>20231105 215757</t>
  </si>
  <si>
    <t>0.130223118522423</t>
  </si>
  <si>
    <t>0.626345419438479</t>
  </si>
  <si>
    <t>20231105 220517</t>
  </si>
  <si>
    <t>0.113819651867572</t>
  </si>
  <si>
    <t>0.629795577887991</t>
  </si>
  <si>
    <t>20231105 221057</t>
  </si>
  <si>
    <t>0.152926464572596</t>
  </si>
  <si>
    <t>0.605676312751132</t>
  </si>
  <si>
    <t>20231105 221329</t>
  </si>
  <si>
    <t>0.128601399861864</t>
  </si>
  <si>
    <t>0.738269880373763</t>
  </si>
  <si>
    <t>20231105 221818</t>
  </si>
  <si>
    <t>0.122657641962902</t>
  </si>
  <si>
    <t>0.647369706303208</t>
  </si>
  <si>
    <t>20231105 222201</t>
  </si>
  <si>
    <t>0.145343312156208</t>
  </si>
  <si>
    <t>0.623196923029133</t>
  </si>
  <si>
    <t>20231105 222544</t>
  </si>
  <si>
    <t>0.134008220915432</t>
  </si>
  <si>
    <t>0.63250059289766</t>
  </si>
  <si>
    <t>20231105 223030</t>
  </si>
  <si>
    <t>0.11552179516434</t>
  </si>
  <si>
    <t>0.61212686990054</t>
  </si>
  <si>
    <t>20231105 223435</t>
  </si>
  <si>
    <t>0.142486224006108</t>
  </si>
  <si>
    <t>0.630049809306633</t>
  </si>
  <si>
    <t>20231105 223903</t>
  </si>
  <si>
    <t>0.132889160901112</t>
  </si>
  <si>
    <t>0.625158492545484</t>
  </si>
  <si>
    <t>20231105 224357</t>
  </si>
  <si>
    <t>0.150512003552658</t>
  </si>
  <si>
    <t>0.621359693799073</t>
  </si>
  <si>
    <t>20231105 224917</t>
  </si>
  <si>
    <t>0.126157045216608</t>
  </si>
  <si>
    <t>0.625890408824689</t>
  </si>
  <si>
    <t>20231105 225138</t>
  </si>
  <si>
    <t>0.132975068953612</t>
  </si>
  <si>
    <t>0.632675820690784</t>
  </si>
  <si>
    <t>20231105 225758</t>
  </si>
  <si>
    <t>0.136077546965507</t>
  </si>
  <si>
    <t>0.569882256065514</t>
  </si>
  <si>
    <t>20231105 230203</t>
  </si>
  <si>
    <t>0.148955424519927</t>
  </si>
  <si>
    <t>0.630297679291412</t>
  </si>
  <si>
    <t>20231105 230440</t>
  </si>
  <si>
    <t>0.153114192357943</t>
  </si>
  <si>
    <t>0.617564212685423</t>
  </si>
  <si>
    <t>20231105 230655</t>
  </si>
  <si>
    <t>0.142631114770706</t>
  </si>
  <si>
    <t>0.640121505072442</t>
  </si>
  <si>
    <t>20231105 231500</t>
  </si>
  <si>
    <t>20231105 232209</t>
  </si>
  <si>
    <t>20231105 232732</t>
  </si>
  <si>
    <t>20231105 233255</t>
  </si>
  <si>
    <t>20231105 234000</t>
  </si>
  <si>
    <t>20231105 234212</t>
  </si>
  <si>
    <t>20231105 234520</t>
  </si>
  <si>
    <t>20231105 235206</t>
  </si>
  <si>
    <t>20231106 000514</t>
  </si>
  <si>
    <t>20231106 001047</t>
  </si>
  <si>
    <t>20231106 001444</t>
  </si>
  <si>
    <t>20231106 002704</t>
  </si>
  <si>
    <t>20231106 003127</t>
  </si>
  <si>
    <t>20231106 003909</t>
  </si>
  <si>
    <t>20231106 004339</t>
  </si>
  <si>
    <t>20231106 004713</t>
  </si>
  <si>
    <t>20231106 005047</t>
  </si>
  <si>
    <t>20231106 005649</t>
  </si>
  <si>
    <t>20231106 005939</t>
  </si>
  <si>
    <t>20231106 010213</t>
  </si>
  <si>
    <t>20231106 010738</t>
  </si>
  <si>
    <t>20231106 011126</t>
  </si>
  <si>
    <t>20231106 011941</t>
  </si>
  <si>
    <t>20231106 012358</t>
  </si>
  <si>
    <t>20231106 012936</t>
  </si>
  <si>
    <t>20231106 013240</t>
  </si>
  <si>
    <t>20231106 014546</t>
  </si>
  <si>
    <t>20231106 015302</t>
  </si>
  <si>
    <t>20231106 015709</t>
  </si>
  <si>
    <t>0.227509187960911</t>
  </si>
  <si>
    <t>0.807424227702776</t>
  </si>
  <si>
    <t>20231106 015918</t>
  </si>
  <si>
    <t>0.121064621181255</t>
  </si>
  <si>
    <t>0.121635804287367</t>
  </si>
  <si>
    <t>20231106 020131</t>
  </si>
  <si>
    <t>0.198101976638383</t>
  </si>
  <si>
    <t>0.0669254012836128</t>
  </si>
  <si>
    <t>20231106 020332</t>
  </si>
  <si>
    <t>0.257984767024757</t>
  </si>
  <si>
    <t>0.0205548469996797</t>
  </si>
  <si>
    <t>20231106 020850</t>
  </si>
  <si>
    <t>0.185219316775831</t>
  </si>
  <si>
    <t>0.285007201994627</t>
  </si>
  <si>
    <t>Iteración</t>
  </si>
  <si>
    <t>Semilla 1</t>
  </si>
  <si>
    <t>Semilla 2</t>
  </si>
  <si>
    <t>Semilla 3</t>
  </si>
  <si>
    <t>Semilla 4</t>
  </si>
  <si>
    <t>Semilla 5</t>
  </si>
  <si>
    <t>Modelo Ajustado por Inflación</t>
  </si>
  <si>
    <t>20231106 021928</t>
  </si>
  <si>
    <t>20231106 023159</t>
  </si>
  <si>
    <t>20231106 023616</t>
  </si>
  <si>
    <t>20231106 023828</t>
  </si>
  <si>
    <t>20231106 024314</t>
  </si>
  <si>
    <t>20231106 024706</t>
  </si>
  <si>
    <t>20231106 025120</t>
  </si>
  <si>
    <t>20231106 025618</t>
  </si>
  <si>
    <t>20231106 030211</t>
  </si>
  <si>
    <t>20231106 030607</t>
  </si>
  <si>
    <t>20231106 031231</t>
  </si>
  <si>
    <t>20231106 031552</t>
  </si>
  <si>
    <t>20231106 031925</t>
  </si>
  <si>
    <t>20231106 032455</t>
  </si>
  <si>
    <t>20231106 032706</t>
  </si>
  <si>
    <t>20231106 033627</t>
  </si>
  <si>
    <t>20231106 034018</t>
  </si>
  <si>
    <t>0.164441272239404</t>
  </si>
  <si>
    <t>0.533427611861977</t>
  </si>
  <si>
    <t>20231106 034529</t>
  </si>
  <si>
    <t>20231106 035347</t>
  </si>
  <si>
    <t>20231106 040401</t>
  </si>
  <si>
    <t>20231106 040912</t>
  </si>
  <si>
    <t>20231106 041353</t>
  </si>
  <si>
    <t>20231106 042019</t>
  </si>
  <si>
    <t>20231106 042339</t>
  </si>
  <si>
    <t>20231106 042546</t>
  </si>
  <si>
    <t>20231106 043124</t>
  </si>
  <si>
    <t>20231106 043801</t>
  </si>
  <si>
    <t>20231106 044144</t>
  </si>
  <si>
    <t>20231106 044448</t>
  </si>
  <si>
    <t>20231106 044710</t>
  </si>
  <si>
    <t>20231106 045217</t>
  </si>
  <si>
    <t>20231106 050111</t>
  </si>
  <si>
    <t>20231106 050453</t>
  </si>
  <si>
    <t>20231106 050939</t>
  </si>
  <si>
    <t>20231106 051416</t>
  </si>
  <si>
    <t>20231106 051821</t>
  </si>
  <si>
    <t>20231106 052350</t>
  </si>
  <si>
    <t>20231106 052758</t>
  </si>
  <si>
    <t>20231106 053435</t>
  </si>
  <si>
    <t>20231106 054402</t>
  </si>
  <si>
    <t>0.120395961249798</t>
  </si>
  <si>
    <t>0.594530224314752</t>
  </si>
  <si>
    <t>20231106 055116</t>
  </si>
  <si>
    <t>0.0885252772786329</t>
  </si>
  <si>
    <t>0.765563977442556</t>
  </si>
  <si>
    <t>20231106 055914</t>
  </si>
  <si>
    <t>0.0830261585350718</t>
  </si>
  <si>
    <t>0.842103160968796</t>
  </si>
  <si>
    <t>20231106 060346</t>
  </si>
  <si>
    <t>0.0879417468376846</t>
  </si>
  <si>
    <t>0.663237446428854</t>
  </si>
  <si>
    <t>20231106 060932</t>
  </si>
  <si>
    <t>0.0774954607347846</t>
  </si>
  <si>
    <t>0.904109263200117</t>
  </si>
  <si>
    <t>20231106 061532</t>
  </si>
  <si>
    <t>0.126257673016084</t>
  </si>
  <si>
    <t>0.73303855270578</t>
  </si>
  <si>
    <t>20231106 062352</t>
  </si>
  <si>
    <t>0.147407414288285</t>
  </si>
  <si>
    <t>0.964215598433036</t>
  </si>
  <si>
    <t>20231106 062948</t>
  </si>
  <si>
    <t>0.0844053711933113</t>
  </si>
  <si>
    <t>0.93823979661709</t>
  </si>
  <si>
    <t>20231106 063502</t>
  </si>
  <si>
    <t>0.0953016926640399</t>
  </si>
  <si>
    <t>0.982423937170634</t>
  </si>
  <si>
    <t>20231106 063836</t>
  </si>
  <si>
    <t>0.203010663336213</t>
  </si>
  <si>
    <t>0.702928964020194</t>
  </si>
  <si>
    <t>20231106 064511</t>
  </si>
  <si>
    <t>0.0806546843825192</t>
  </si>
  <si>
    <t>0.893617794014246</t>
  </si>
  <si>
    <t>20231106 065254</t>
  </si>
  <si>
    <t>0.0841793995050837</t>
  </si>
  <si>
    <t>0.408937461449801</t>
  </si>
  <si>
    <t>20231106 065503</t>
  </si>
  <si>
    <t>0.128136044469929</t>
  </si>
  <si>
    <t>0.976894092275991</t>
  </si>
  <si>
    <t>20231106 070153</t>
  </si>
  <si>
    <t>0.129352521606642</t>
  </si>
  <si>
    <t>0.368872343973641</t>
  </si>
  <si>
    <t>20231106 070830</t>
  </si>
  <si>
    <t>0.0861704029062277</t>
  </si>
  <si>
    <t>0.951252205304634</t>
  </si>
  <si>
    <t>20231106 071323</t>
  </si>
  <si>
    <t>0.0855876705999347</t>
  </si>
  <si>
    <t>0.81118801045841</t>
  </si>
  <si>
    <t>20231106 071907</t>
  </si>
  <si>
    <t>0.0822883420308944</t>
  </si>
  <si>
    <t>0.823485110972125</t>
  </si>
  <si>
    <t>20231106 072449</t>
  </si>
  <si>
    <t>0.0830701115986078</t>
  </si>
  <si>
    <t>0.88410232141347</t>
  </si>
  <si>
    <t>20231106 072938</t>
  </si>
  <si>
    <t>0.0948090823163468</t>
  </si>
  <si>
    <t>0.811884216798419</t>
  </si>
  <si>
    <t>20231106 073544</t>
  </si>
  <si>
    <t>0.0829205528317557</t>
  </si>
  <si>
    <t>0.961116508168725</t>
  </si>
  <si>
    <t>20231106 074122</t>
  </si>
  <si>
    <t>0.093841079267616</t>
  </si>
  <si>
    <t>0.887131243210528</t>
  </si>
  <si>
    <t>20231106 074559</t>
  </si>
  <si>
    <t>0.089757617519081</t>
  </si>
  <si>
    <t>0.910899803238338</t>
  </si>
  <si>
    <t>20231106 075123</t>
  </si>
  <si>
    <t>0.0993792504389174</t>
  </si>
  <si>
    <t>0.882012447859136</t>
  </si>
  <si>
    <t>20231106 075816</t>
  </si>
  <si>
    <t>0.088543547872071</t>
  </si>
  <si>
    <t>0.917785458719174</t>
  </si>
  <si>
    <t>20231106 080353</t>
  </si>
  <si>
    <t>0.0954227400669612</t>
  </si>
  <si>
    <t>0.848021386742651</t>
  </si>
  <si>
    <t>20231106 081011</t>
  </si>
  <si>
    <t>0.0955855804127811</t>
  </si>
  <si>
    <t>0.777831395655094</t>
  </si>
  <si>
    <t>20231106 081241</t>
  </si>
  <si>
    <t>0.0959601246475657</t>
  </si>
  <si>
    <t>0.777440868028863</t>
  </si>
  <si>
    <t>20231106 082339</t>
  </si>
  <si>
    <t>20231106 082707</t>
  </si>
  <si>
    <t>20231106 083300</t>
  </si>
  <si>
    <t>20231106 083600</t>
  </si>
  <si>
    <t>20231106 084013</t>
  </si>
  <si>
    <t>20231106 084406</t>
  </si>
  <si>
    <t>20231106 084802</t>
  </si>
  <si>
    <t>20231106 085350</t>
  </si>
  <si>
    <t>20231106 085910</t>
  </si>
  <si>
    <t>20231106 090153</t>
  </si>
  <si>
    <t>20231106 090808</t>
  </si>
  <si>
    <t>20231106 091112</t>
  </si>
  <si>
    <t>20231106 091425</t>
  </si>
  <si>
    <t>20231106 091937</t>
  </si>
  <si>
    <t>20231106 092219</t>
  </si>
  <si>
    <t>20231106 093332</t>
  </si>
  <si>
    <t>20231106 093743</t>
  </si>
  <si>
    <t>0.123072192783259</t>
  </si>
  <si>
    <t>0.896295319732092</t>
  </si>
  <si>
    <t>20231106 094040</t>
  </si>
  <si>
    <t>0.249138925475204</t>
  </si>
  <si>
    <t>0.841995550921641</t>
  </si>
  <si>
    <t>20231106 094625</t>
  </si>
  <si>
    <t>0.106211654390014</t>
  </si>
  <si>
    <t>0.75897574264445</t>
  </si>
  <si>
    <t>20231106 095456</t>
  </si>
  <si>
    <t>0.199661473962421</t>
  </si>
  <si>
    <t>0.539464558656722</t>
  </si>
  <si>
    <t>20231106 095958</t>
  </si>
  <si>
    <t>0.13247746039811</t>
  </si>
  <si>
    <t>0.926744919767366</t>
  </si>
  <si>
    <t>20231106 100452</t>
  </si>
  <si>
    <t>0.151955648844144</t>
  </si>
  <si>
    <t>0.715044357410235</t>
  </si>
  <si>
    <t>20231106 100944</t>
  </si>
  <si>
    <t>0.201825132156712</t>
  </si>
  <si>
    <t>0.83120950068782</t>
  </si>
  <si>
    <t>20231106 101420</t>
  </si>
  <si>
    <t>0.152543617535428</t>
  </si>
  <si>
    <t>0.793430937027061</t>
  </si>
  <si>
    <t>20231106 101859</t>
  </si>
  <si>
    <t>0.131805452505282</t>
  </si>
  <si>
    <t>0.629806153426322</t>
  </si>
  <si>
    <t>20231106 102217</t>
  </si>
  <si>
    <t>0.191482176839028</t>
  </si>
  <si>
    <t>0.896915459094438</t>
  </si>
  <si>
    <t>20231106 102643</t>
  </si>
  <si>
    <t>0.0934402630495338</t>
  </si>
  <si>
    <t>0.958528814128313</t>
  </si>
  <si>
    <t>20231106 102914</t>
  </si>
  <si>
    <t>0.0857511737120778</t>
  </si>
  <si>
    <t>0.995775671820931</t>
  </si>
  <si>
    <t>20231106 103305</t>
  </si>
  <si>
    <t>0.151822626966301</t>
  </si>
  <si>
    <t>0.944279533986094</t>
  </si>
  <si>
    <t>20231106 103647</t>
  </si>
  <si>
    <t>0.100692053341885</t>
  </si>
  <si>
    <t>0.90726353781643</t>
  </si>
  <si>
    <t>20231106 104035</t>
  </si>
  <si>
    <t>0.0929519597845338</t>
  </si>
  <si>
    <t>0.949330470279252</t>
  </si>
  <si>
    <t>20231106 104912</t>
  </si>
  <si>
    <t>0.0656747367228563</t>
  </si>
  <si>
    <t>0.947894470330561</t>
  </si>
  <si>
    <t>20231106 105519</t>
  </si>
  <si>
    <t>0.103345803869453</t>
  </si>
  <si>
    <t>0.953088582733957</t>
  </si>
  <si>
    <t>20231106 110005</t>
  </si>
  <si>
    <t>0.0925535309490345</t>
  </si>
  <si>
    <t>0.954110982456573</t>
  </si>
  <si>
    <t>20231106 110409</t>
  </si>
  <si>
    <t>0.0910062266894058</t>
  </si>
  <si>
    <t>0.711805297291858</t>
  </si>
  <si>
    <t>20231106 110738</t>
  </si>
  <si>
    <t>0.182106121967437</t>
  </si>
  <si>
    <t>0.767684251753883</t>
  </si>
  <si>
    <t>20231106 111650</t>
  </si>
  <si>
    <t>0.115558123028461</t>
  </si>
  <si>
    <t>0.519397342565745</t>
  </si>
  <si>
    <t>20231106 112027</t>
  </si>
  <si>
    <t>0.142881472087859</t>
  </si>
  <si>
    <t>0.76564218089743</t>
  </si>
  <si>
    <t>20231106 112646</t>
  </si>
  <si>
    <t>0.0897044585507443</t>
  </si>
  <si>
    <t>0.968542896280908</t>
  </si>
  <si>
    <t>20231106 113300</t>
  </si>
  <si>
    <t>0.0695702444567587</t>
  </si>
  <si>
    <t>0.804547813040234</t>
  </si>
  <si>
    <t>20231106 113740</t>
  </si>
  <si>
    <t>0.146925423408997</t>
  </si>
  <si>
    <t>0.627247687546195</t>
  </si>
  <si>
    <t>20231106 114150</t>
  </si>
  <si>
    <t>0.131983382200291</t>
  </si>
  <si>
    <t>0.734117372644491</t>
  </si>
  <si>
    <t>20231106 114637</t>
  </si>
  <si>
    <t>0.130275710096106</t>
  </si>
  <si>
    <t>0.771495710602929</t>
  </si>
  <si>
    <t>20231106 115130</t>
  </si>
  <si>
    <t>0.127477477196708</t>
  </si>
  <si>
    <t>0.718515125874642</t>
  </si>
  <si>
    <t>20231106 115705</t>
  </si>
  <si>
    <t>0.102444870419547</t>
  </si>
  <si>
    <t>0.607031962810527</t>
  </si>
  <si>
    <t>20231106 120538</t>
  </si>
  <si>
    <t>0.0951453074400375</t>
  </si>
  <si>
    <t>0.531217131265957</t>
  </si>
  <si>
    <t>20231106 120958</t>
  </si>
  <si>
    <t>0.0930284206732412</t>
  </si>
  <si>
    <t>0.857723698100168</t>
  </si>
  <si>
    <t>20231106 121407</t>
  </si>
  <si>
    <t>0.120102639978407</t>
  </si>
  <si>
    <t>0.659015030591995</t>
  </si>
  <si>
    <t>20231106 121825</t>
  </si>
  <si>
    <t>0.128933608899557</t>
  </si>
  <si>
    <t>0.714775876925336</t>
  </si>
  <si>
    <t>20231106 122424</t>
  </si>
  <si>
    <t>0.0931716749199155</t>
  </si>
  <si>
    <t>0.65927352423806</t>
  </si>
  <si>
    <t>20231106 122933</t>
  </si>
  <si>
    <t>0.188551288277622</t>
  </si>
  <si>
    <t>0.746363843687016</t>
  </si>
  <si>
    <t>20231106 123823</t>
  </si>
  <si>
    <t>0.121361402341868</t>
  </si>
  <si>
    <t>0.578996416506575</t>
  </si>
  <si>
    <t>20231106 124317</t>
  </si>
  <si>
    <t>0.0873182581240218</t>
  </si>
  <si>
    <t>0.939146787480216</t>
  </si>
  <si>
    <t>20231106 124713</t>
  </si>
  <si>
    <t>0.130532777348771</t>
  </si>
  <si>
    <t>0.790265711626834</t>
  </si>
  <si>
    <t>20231106 125209</t>
  </si>
  <si>
    <t>0.134656960112925</t>
  </si>
  <si>
    <t>0.681992973825798</t>
  </si>
  <si>
    <t>20231106 125523</t>
  </si>
  <si>
    <t>0.14934787180023</t>
  </si>
  <si>
    <t>0.746811003493764</t>
  </si>
  <si>
    <t>20231106 125955</t>
  </si>
  <si>
    <t>0.118465814575452</t>
  </si>
  <si>
    <t>0.622246615392904</t>
  </si>
  <si>
    <t>20231106 130407</t>
  </si>
  <si>
    <t>0.103369170763904</t>
  </si>
  <si>
    <t>0.719250055408943</t>
  </si>
  <si>
    <t>20231106 130906</t>
  </si>
  <si>
    <t>0.145814459372702</t>
  </si>
  <si>
    <t>0.746477031260941</t>
  </si>
  <si>
    <t>20231106 131334</t>
  </si>
  <si>
    <t>0.125798837119673</t>
  </si>
  <si>
    <t>0.677216920984784</t>
  </si>
  <si>
    <t>20231106 131751</t>
  </si>
  <si>
    <t>0.170087413746514</t>
  </si>
  <si>
    <t>0.783556220182898</t>
  </si>
  <si>
    <t>20231106 132023</t>
  </si>
  <si>
    <t>0.159552882900886</t>
  </si>
  <si>
    <t>0.746904112633638</t>
  </si>
  <si>
    <t>20231106 132337</t>
  </si>
  <si>
    <t>0.141383654890335</t>
  </si>
  <si>
    <t>0.741795478171213</t>
  </si>
  <si>
    <t>20231106 132638</t>
  </si>
  <si>
    <t>0.143139800435062</t>
  </si>
  <si>
    <t>0.856051965378936</t>
  </si>
  <si>
    <t>20231106 133025</t>
  </si>
  <si>
    <t>0.142376886193138</t>
  </si>
  <si>
    <t>0.898068422602624</t>
  </si>
  <si>
    <t>20231106 134057</t>
  </si>
  <si>
    <t>0.129592281785048</t>
  </si>
  <si>
    <t>0.579489406500209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</si>
</sst>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4">
    <xf numFmtId="0" fontId="0" fillId="0" borderId="0" xfId="0"/>
    <xf numFmtId="0" fontId="0" fillId="2" borderId="0" xfId="0" applyFill="1"/>
    <xf numFmtId="3" fontId="0" fillId="2" borderId="0" xfId="0" applyNumberFormat="1" applyFill="1"/>
    <xf numFmtId="164" fontId="0" fillId="2" borderId="0" xfId="0" applyNumberFormat="1" applyFill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/>
    </xf>
    <xf numFmtId="0" fontId="0" fillId="6" borderId="0" xfId="0" applyFill="1"/>
    <xf numFmtId="165" fontId="0" fillId="2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0" fillId="4" borderId="3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/>
    <xf numFmtId="0" fontId="2" fillId="0" borderId="0" xfId="0" applyFont="1"/>
    <xf numFmtId="3" fontId="2" fillId="10" borderId="0" xfId="0" applyNumberFormat="1" applyFont="1" applyFill="1"/>
    <xf numFmtId="0" fontId="2" fillId="10" borderId="0" xfId="0" applyFont="1" applyFill="1"/>
    <xf numFmtId="0" fontId="0" fillId="2" borderId="0" xfId="0" applyFill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7" fontId="0" fillId="0" borderId="0" xfId="0" applyNumberFormat="1"/>
    <xf numFmtId="0" fontId="0" fillId="0" borderId="2" xfId="0" applyBorder="1"/>
    <xf numFmtId="3" fontId="0" fillId="0" borderId="2" xfId="0" applyNumberFormat="1" applyBorder="1" applyAlignment="1">
      <alignment horizontal="center"/>
    </xf>
    <xf numFmtId="0" fontId="0" fillId="0" borderId="12" xfId="0" applyBorder="1"/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8" borderId="15" xfId="0" applyFill="1" applyBorder="1"/>
    <xf numFmtId="0" fontId="0" fillId="8" borderId="6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8" xfId="0" applyFill="1" applyBorder="1"/>
    <xf numFmtId="0" fontId="2" fillId="4" borderId="10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9" borderId="18" xfId="0" applyFill="1" applyBorder="1"/>
    <xf numFmtId="0" fontId="0" fillId="4" borderId="2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2" fillId="7" borderId="15" xfId="0" applyFont="1" applyFill="1" applyBorder="1"/>
    <xf numFmtId="0" fontId="2" fillId="7" borderId="18" xfId="0" applyFont="1" applyFill="1" applyBorder="1"/>
    <xf numFmtId="49" fontId="2" fillId="7" borderId="11" xfId="0" applyNumberFormat="1" applyFont="1" applyFill="1" applyBorder="1" applyAlignment="1">
      <alignment horizontal="center"/>
    </xf>
    <xf numFmtId="49" fontId="2" fillId="7" borderId="9" xfId="0" applyNumberFormat="1" applyFont="1" applyFill="1" applyBorder="1" applyAlignment="1">
      <alignment horizontal="center"/>
    </xf>
    <xf numFmtId="49" fontId="2" fillId="7" borderId="10" xfId="0" applyNumberFormat="1" applyFont="1" applyFill="1" applyBorder="1" applyAlignment="1">
      <alignment horizontal="center"/>
    </xf>
    <xf numFmtId="0" fontId="3" fillId="5" borderId="0" xfId="0" applyFont="1" applyFill="1"/>
    <xf numFmtId="0" fontId="3" fillId="5" borderId="2" xfId="0" applyFont="1" applyFill="1" applyBorder="1"/>
    <xf numFmtId="0" fontId="0" fillId="12" borderId="0" xfId="0" applyFill="1"/>
    <xf numFmtId="0" fontId="2" fillId="12" borderId="0" xfId="0" applyFont="1" applyFill="1"/>
    <xf numFmtId="0" fontId="3" fillId="13" borderId="0" xfId="0" applyFont="1" applyFill="1" applyAlignment="1">
      <alignment horizontal="center"/>
    </xf>
    <xf numFmtId="0" fontId="3" fillId="13" borderId="0" xfId="0" applyFont="1" applyFill="1"/>
    <xf numFmtId="0" fontId="0" fillId="13" borderId="0" xfId="0" applyFill="1"/>
    <xf numFmtId="3" fontId="2" fillId="14" borderId="0" xfId="0" applyNumberFormat="1" applyFont="1" applyFill="1"/>
    <xf numFmtId="3" fontId="2" fillId="14" borderId="0" xfId="0" applyNumberFormat="1" applyFont="1" applyFill="1" applyAlignment="1">
      <alignment horizontal="center"/>
    </xf>
    <xf numFmtId="3" fontId="2" fillId="10" borderId="0" xfId="0" applyNumberFormat="1" applyFont="1" applyFill="1" applyAlignment="1">
      <alignment horizontal="center"/>
    </xf>
    <xf numFmtId="0" fontId="2" fillId="4" borderId="0" xfId="0" applyFont="1" applyFill="1"/>
    <xf numFmtId="3" fontId="2" fillId="4" borderId="2" xfId="0" applyNumberFormat="1" applyFont="1" applyFill="1" applyBorder="1"/>
    <xf numFmtId="3" fontId="2" fillId="15" borderId="2" xfId="0" applyNumberFormat="1" applyFont="1" applyFill="1" applyBorder="1"/>
    <xf numFmtId="0" fontId="3" fillId="3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Inflación</a:t>
            </a:r>
            <a:r>
              <a:rPr lang="en-US" sz="1050" baseline="0"/>
              <a:t> y Dólar Oficial: Variación Mensual</a:t>
            </a:r>
            <a:endParaRPr lang="en-US" sz="1050"/>
          </a:p>
        </c:rich>
      </c:tx>
      <c:layout>
        <c:manualLayout>
          <c:xMode val="edge"/>
          <c:yMode val="edge"/>
          <c:x val="0.29067583997997526"/>
          <c:y val="8.438818565400843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5765839396657696"/>
        </c:manualLayout>
      </c:layout>
      <c:lineChart>
        <c:grouping val="standard"/>
        <c:varyColors val="0"/>
        <c:ser>
          <c:idx val="0"/>
          <c:order val="0"/>
          <c:tx>
            <c:strRef>
              <c:f>'Inflación y Dólar'!$F$2</c:f>
              <c:strCache>
                <c:ptCount val="1"/>
                <c:pt idx="0">
                  <c:v>IPC INDEC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'Inflación y Dólar'!$A$20:$A$41</c:f>
              <c:numCache>
                <c:formatCode>mmm\-yy</c:formatCode>
                <c:ptCount val="2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</c:numCache>
            </c:numRef>
          </c:cat>
          <c:val>
            <c:numRef>
              <c:f>'Inflación y Dólar'!$F$12:$F$41</c:f>
              <c:numCache>
                <c:formatCode>0.0%</c:formatCode>
                <c:ptCount val="30"/>
                <c:pt idx="0">
                  <c:v>3.444697949233122E-2</c:v>
                </c:pt>
                <c:pt idx="1">
                  <c:v>3.0590696999836187E-2</c:v>
                </c:pt>
                <c:pt idx="2">
                  <c:v>2.7180054023995259E-2</c:v>
                </c:pt>
                <c:pt idx="3">
                  <c:v>2.1978655386921009E-2</c:v>
                </c:pt>
                <c:pt idx="4">
                  <c:v>3.9539857870486861E-2</c:v>
                </c:pt>
                <c:pt idx="5">
                  <c:v>5.8856622721223051E-2</c:v>
                </c:pt>
                <c:pt idx="6">
                  <c:v>3.2934820909841234E-2</c:v>
                </c:pt>
                <c:pt idx="7">
                  <c:v>4.2545373094803107E-2</c:v>
                </c:pt>
                <c:pt idx="8">
                  <c:v>3.7437073551383371E-2</c:v>
                </c:pt>
                <c:pt idx="9">
                  <c:v>2.2528949260559816E-2</c:v>
                </c:pt>
                <c:pt idx="10">
                  <c:v>2.0136293736429556E-2</c:v>
                </c:pt>
                <c:pt idx="11">
                  <c:v>3.3434686436722538E-2</c:v>
                </c:pt>
                <c:pt idx="12">
                  <c:v>1.4965725908725691E-2</c:v>
                </c:pt>
                <c:pt idx="13">
                  <c:v>1.5427362512386189E-2</c:v>
                </c:pt>
                <c:pt idx="14">
                  <c:v>2.2435391591276943E-2</c:v>
                </c:pt>
                <c:pt idx="15">
                  <c:v>1.9341946456512993E-2</c:v>
                </c:pt>
                <c:pt idx="16">
                  <c:v>2.7001103590661213E-2</c:v>
                </c:pt>
                <c:pt idx="17">
                  <c:v>2.8355216469789557E-2</c:v>
                </c:pt>
                <c:pt idx="18">
                  <c:v>3.7609698439821981E-2</c:v>
                </c:pt>
                <c:pt idx="19">
                  <c:v>3.1597049410966527E-2</c:v>
                </c:pt>
                <c:pt idx="20">
                  <c:v>4.0055673383535328E-2</c:v>
                </c:pt>
                <c:pt idx="21">
                  <c:v>4.0490294198287202E-2</c:v>
                </c:pt>
                <c:pt idx="22">
                  <c:v>3.57463168148211E-2</c:v>
                </c:pt>
                <c:pt idx="23">
                  <c:v>4.8108074962817993E-2</c:v>
                </c:pt>
                <c:pt idx="24">
                  <c:v>4.0802935399596674E-2</c:v>
                </c:pt>
                <c:pt idx="25">
                  <c:v>3.3229780736395487E-2</c:v>
                </c:pt>
                <c:pt idx="26">
                  <c:v>3.1745479758920503E-2</c:v>
                </c:pt>
                <c:pt idx="27">
                  <c:v>2.9970333220362466E-2</c:v>
                </c:pt>
                <c:pt idx="28">
                  <c:v>2.4684866674014705E-2</c:v>
                </c:pt>
                <c:pt idx="29">
                  <c:v>3.5467879533113811E-2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9-432C-96CC-FA0A2041DA2F}"/>
            </c:ext>
          </c:extLst>
        </c:ser>
        <c:ser>
          <c:idx val="1"/>
          <c:order val="1"/>
          <c:tx>
            <c:strRef>
              <c:f>'Inflación y Dólar'!$G$2</c:f>
              <c:strCache>
                <c:ptCount val="1"/>
                <c:pt idx="0">
                  <c:v>TC Oficial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'Inflación y Dólar'!$A$20:$A$41</c:f>
              <c:numCache>
                <c:formatCode>mmm\-yy</c:formatCode>
                <c:ptCount val="2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</c:numCache>
            </c:numRef>
          </c:cat>
          <c:val>
            <c:numRef>
              <c:f>'Inflación y Dólar'!$G$12:$G$41</c:f>
              <c:numCache>
                <c:formatCode>0.0%</c:formatCode>
                <c:ptCount val="30"/>
                <c:pt idx="0">
                  <c:v>4.5243891250769108E-2</c:v>
                </c:pt>
                <c:pt idx="1">
                  <c:v>3.9308283255814036E-2</c:v>
                </c:pt>
                <c:pt idx="2">
                  <c:v>-2.5456973668091853E-2</c:v>
                </c:pt>
                <c:pt idx="3">
                  <c:v>-2.8453047971492174E-2</c:v>
                </c:pt>
                <c:pt idx="4">
                  <c:v>0.23937074468251818</c:v>
                </c:pt>
                <c:pt idx="5">
                  <c:v>7.1583018459303815E-2</c:v>
                </c:pt>
                <c:pt idx="6">
                  <c:v>3.5917988436837689E-2</c:v>
                </c:pt>
                <c:pt idx="7">
                  <c:v>2.0625753171059857E-2</c:v>
                </c:pt>
                <c:pt idx="8">
                  <c:v>2.4292889089960745E-3</c:v>
                </c:pt>
                <c:pt idx="9">
                  <c:v>7.4812301279827409E-3</c:v>
                </c:pt>
                <c:pt idx="10">
                  <c:v>3.1108282281804289E-2</c:v>
                </c:pt>
                <c:pt idx="11">
                  <c:v>3.6357060185185253E-2</c:v>
                </c:pt>
                <c:pt idx="12">
                  <c:v>3.6688552917106598E-2</c:v>
                </c:pt>
                <c:pt idx="13">
                  <c:v>2.5435774668960853E-2</c:v>
                </c:pt>
                <c:pt idx="14">
                  <c:v>2.8014882906544081E-2</c:v>
                </c:pt>
                <c:pt idx="15">
                  <c:v>2.6399829678518172E-2</c:v>
                </c:pt>
                <c:pt idx="16">
                  <c:v>2.5720804812279674E-2</c:v>
                </c:pt>
                <c:pt idx="17">
                  <c:v>2.6963262554769107E-2</c:v>
                </c:pt>
                <c:pt idx="18">
                  <c:v>2.8267804397768215E-2</c:v>
                </c:pt>
                <c:pt idx="19">
                  <c:v>3.789690316271388E-2</c:v>
                </c:pt>
                <c:pt idx="20">
                  <c:v>3.5035862464281919E-2</c:v>
                </c:pt>
                <c:pt idx="21">
                  <c:v>3.7474597421118361E-2</c:v>
                </c:pt>
                <c:pt idx="22">
                  <c:v>2.8943289846423248E-2</c:v>
                </c:pt>
                <c:pt idx="23">
                  <c:v>2.4046757584191392E-2</c:v>
                </c:pt>
                <c:pt idx="24">
                  <c:v>1.7068000217426826E-2</c:v>
                </c:pt>
                <c:pt idx="25">
                  <c:v>1.2078456522900849E-2</c:v>
                </c:pt>
                <c:pt idx="26">
                  <c:v>1.1001742620267096E-2</c:v>
                </c:pt>
                <c:pt idx="27">
                  <c:v>1.001079113768677E-2</c:v>
                </c:pt>
                <c:pt idx="28">
                  <c:v>1.1032735170915853E-2</c:v>
                </c:pt>
                <c:pt idx="29">
                  <c:v>1.0059160096448361E-2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9-432C-96CC-FA0A2041D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date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Offset val="100"/>
        <c:baseTimeUnit val="months"/>
      </c:dateAx>
      <c:valAx>
        <c:axId val="115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Variación Mensual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5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083097866355221"/>
          <c:y val="0.10631930774278214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meseta'!$N$3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meseta'!$N$4:$N$14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C-4CF8-BC21-8BC75B833124}"/>
            </c:ext>
          </c:extLst>
        </c:ser>
        <c:ser>
          <c:idx val="1"/>
          <c:order val="1"/>
          <c:tx>
            <c:strRef>
              <c:f>'Semill búsqueda de la meseta'!$O$3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meseta'!$O$4:$O$13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C-4CF8-BC21-8BC75B83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898667570859857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4367290606807698"/>
          <c:y val="0.11673597440944881"/>
          <c:w val="0.82920580014792877"/>
          <c:h val="0.62477731299212602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meseta'!$Y$3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5-4935-88B5-FB8BAE66C9E7}"/>
            </c:ext>
          </c:extLst>
        </c:ser>
        <c:ser>
          <c:idx val="1"/>
          <c:order val="1"/>
          <c:tx>
            <c:strRef>
              <c:f>'Semill búsqueda de la meseta'!$Z$3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5-4935-88B5-FB8BAE66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0-4CD6-B9D3-6E52C8E49213}"/>
            </c:ext>
          </c:extLst>
        </c:ser>
        <c:ser>
          <c:idx val="1"/>
          <c:order val="1"/>
          <c:tx>
            <c:strRef>
              <c:f>'Semill búsqueda de la meseta'!$AC$3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0-4CD6-B9D3-6E52C8E49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080334093280102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3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285-BFEF-295DBFDA09D8}"/>
            </c:ext>
          </c:extLst>
        </c:ser>
        <c:ser>
          <c:idx val="1"/>
          <c:order val="1"/>
          <c:tx>
            <c:strRef>
              <c:f>'Semill búsqueda de la meseta'!$AF$3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1-4285-BFEF-295DBFDA0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979805105170831"/>
          <c:y val="0.47238353018372703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4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D-4182-9502-B945515573E0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D-4182-9502-B9455155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5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8-428C-95F1-CCB98F388923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8-428C-95F1-CCB98F38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Public Score de Kaggle de todos los modelos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y Cantidad de Estímulos Enviados</a:t>
            </a:r>
          </a:p>
        </c:rich>
      </c:tx>
      <c:layout>
        <c:manualLayout>
          <c:xMode val="edge"/>
          <c:yMode val="edge"/>
          <c:x val="0.258083280900477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meseta'!$B$4:$B$14</c:f>
              <c:numCache>
                <c:formatCode>#,##0.0000</c:formatCode>
                <c:ptCount val="11"/>
                <c:pt idx="0">
                  <c:v>95.063999999999993</c:v>
                </c:pt>
                <c:pt idx="1">
                  <c:v>93.942999999999998</c:v>
                </c:pt>
                <c:pt idx="2">
                  <c:v>102.34399999999999</c:v>
                </c:pt>
                <c:pt idx="3">
                  <c:v>104.794</c:v>
                </c:pt>
                <c:pt idx="4">
                  <c:v>109.834</c:v>
                </c:pt>
                <c:pt idx="5">
                  <c:v>116.904</c:v>
                </c:pt>
                <c:pt idx="6">
                  <c:v>119.215</c:v>
                </c:pt>
                <c:pt idx="7">
                  <c:v>122.295</c:v>
                </c:pt>
                <c:pt idx="8">
                  <c:v>118.515</c:v>
                </c:pt>
                <c:pt idx="9">
                  <c:v>117.324</c:v>
                </c:pt>
                <c:pt idx="10">
                  <c:v>114.31399999999999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3-4398-9314-C93D17D347E2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meseta'!$C$4:$C$14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3-4398-9314-C93D17D347E2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'Semill búsqueda de la meseta'!$E$4:$E$14</c:f>
              <c:numCache>
                <c:formatCode>General</c:formatCode>
                <c:ptCount val="11"/>
                <c:pt idx="0">
                  <c:v>95.203999999999994</c:v>
                </c:pt>
                <c:pt idx="1">
                  <c:v>100.31399999999999</c:v>
                </c:pt>
                <c:pt idx="2">
                  <c:v>105.494</c:v>
                </c:pt>
                <c:pt idx="3">
                  <c:v>107.45399999999999</c:v>
                </c:pt>
                <c:pt idx="4">
                  <c:v>112.214</c:v>
                </c:pt>
                <c:pt idx="5">
                  <c:v>111.304</c:v>
                </c:pt>
                <c:pt idx="6">
                  <c:v>109.974</c:v>
                </c:pt>
                <c:pt idx="7">
                  <c:v>110.254</c:v>
                </c:pt>
                <c:pt idx="8">
                  <c:v>111.864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83-4398-9314-C93D17D347E2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'Semill búsqueda de la meseta'!$F$4:$F$14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83-4398-9314-C93D17D347E2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'Semill búsqueda de la meseta'!$H$4:$H$14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83-4398-9314-C93D17D347E2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'Semill búsqueda de la meseta'!$I$4:$I$14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83-4398-9314-C93D17D347E2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'Semill búsqueda de la meseta'!$K$4:$K$14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83-4398-9314-C93D17D347E2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83-4398-9314-C93D17D347E2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meseta'!$N$4:$N$14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83-4398-9314-C93D17D347E2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meseta'!$O$4:$O$13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83-4398-9314-C93D17D34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Score Interno de todos los modelos 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 Cantidad de Estímulos Enviados</a:t>
            </a:r>
          </a:p>
        </c:rich>
      </c:tx>
      <c:layout>
        <c:manualLayout>
          <c:xMode val="edge"/>
          <c:yMode val="edge"/>
          <c:x val="0.36873715041572191"/>
          <c:y val="1.3187954309449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C-486D-A310-AFDBDF44F82A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C-486D-A310-AFDBDF44F82A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C-486D-A310-AFDBDF44F82A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C-486D-A310-AFDBDF44F82A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C-486D-A310-AFDBDF44F82A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5C-486D-A310-AFDBDF44F82A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5C-486D-A310-AFDBDF44F82A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5C-486D-A310-AFDBDF44F82A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meseta'!$AK$4:$AK$14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5C-486D-A310-AFDBDF44F82A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meseta'!$AL$4:$AL$14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5C-486D-A310-AFDBDF44F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1 (279511)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Iteración'!$B$4:$B$68</c:f>
              <c:numCache>
                <c:formatCode>#,##0</c:formatCode>
                <c:ptCount val="65"/>
                <c:pt idx="0">
                  <c:v>136609593203398</c:v>
                </c:pt>
                <c:pt idx="1">
                  <c:v>140902730634683</c:v>
                </c:pt>
                <c:pt idx="2">
                  <c:v>136361889055472</c:v>
                </c:pt>
                <c:pt idx="3">
                  <c:v>136554033983009</c:v>
                </c:pt>
                <c:pt idx="4">
                  <c:v>143230050474763</c:v>
                </c:pt>
                <c:pt idx="5">
                  <c:v>137061378310845</c:v>
                </c:pt>
                <c:pt idx="6">
                  <c:v>134464329335332</c:v>
                </c:pt>
                <c:pt idx="7">
                  <c:v>137726682658671</c:v>
                </c:pt>
                <c:pt idx="8">
                  <c:v>128659226886557</c:v>
                </c:pt>
                <c:pt idx="9">
                  <c:v>142063677661169</c:v>
                </c:pt>
                <c:pt idx="10">
                  <c:v>133673689655172</c:v>
                </c:pt>
                <c:pt idx="11">
                  <c:v>142064009995003</c:v>
                </c:pt>
                <c:pt idx="12">
                  <c:v>128553590204898</c:v>
                </c:pt>
                <c:pt idx="13">
                  <c:v>141485080959520</c:v>
                </c:pt>
                <c:pt idx="14">
                  <c:v>141255550224888</c:v>
                </c:pt>
                <c:pt idx="15">
                  <c:v>136904782608696</c:v>
                </c:pt>
                <c:pt idx="16">
                  <c:v>134298564717641</c:v>
                </c:pt>
                <c:pt idx="17">
                  <c:v>137169946526737</c:v>
                </c:pt>
                <c:pt idx="18">
                  <c:v>135468407796102</c:v>
                </c:pt>
                <c:pt idx="19">
                  <c:v>131054860569715</c:v>
                </c:pt>
                <c:pt idx="20">
                  <c:v>139106620189905</c:v>
                </c:pt>
                <c:pt idx="21">
                  <c:v>134828878560720</c:v>
                </c:pt>
                <c:pt idx="22">
                  <c:v>142701083458271</c:v>
                </c:pt>
                <c:pt idx="23">
                  <c:v>144552994502749</c:v>
                </c:pt>
                <c:pt idx="24">
                  <c:v>137991815092454</c:v>
                </c:pt>
                <c:pt idx="25">
                  <c:v>136140008995502</c:v>
                </c:pt>
                <c:pt idx="26">
                  <c:v>128085895052474</c:v>
                </c:pt>
                <c:pt idx="27">
                  <c:v>147592659670165</c:v>
                </c:pt>
                <c:pt idx="28">
                  <c:v>146277807096452</c:v>
                </c:pt>
                <c:pt idx="29">
                  <c:v>130318926536732</c:v>
                </c:pt>
                <c:pt idx="30">
                  <c:v>134050244877561</c:v>
                </c:pt>
                <c:pt idx="31">
                  <c:v>141175447276362</c:v>
                </c:pt>
                <c:pt idx="32">
                  <c:v>134509320339830</c:v>
                </c:pt>
                <c:pt idx="33">
                  <c:v>133515855572214</c:v>
                </c:pt>
                <c:pt idx="34">
                  <c:v>146712331834083</c:v>
                </c:pt>
                <c:pt idx="35">
                  <c:v>135723426786607</c:v>
                </c:pt>
                <c:pt idx="36">
                  <c:v>137900416291854</c:v>
                </c:pt>
                <c:pt idx="37">
                  <c:v>139145804097951</c:v>
                </c:pt>
                <c:pt idx="38">
                  <c:v>138957724137931</c:v>
                </c:pt>
                <c:pt idx="39">
                  <c:v>129342183408296</c:v>
                </c:pt>
                <c:pt idx="40">
                  <c:v>144249206396802</c:v>
                </c:pt>
                <c:pt idx="41">
                  <c:v>144354941029485</c:v>
                </c:pt>
                <c:pt idx="42">
                  <c:v>143054725137431</c:v>
                </c:pt>
                <c:pt idx="43">
                  <c:v>146606551724138</c:v>
                </c:pt>
                <c:pt idx="44">
                  <c:v>138890403798101</c:v>
                </c:pt>
                <c:pt idx="45">
                  <c:v>119341516741629</c:v>
                </c:pt>
                <c:pt idx="46">
                  <c:v>141148727636182</c:v>
                </c:pt>
                <c:pt idx="47">
                  <c:v>142257204397801</c:v>
                </c:pt>
                <c:pt idx="48">
                  <c:v>134511853073463</c:v>
                </c:pt>
                <c:pt idx="49">
                  <c:v>143748715142429</c:v>
                </c:pt>
                <c:pt idx="50">
                  <c:v>144960782108946</c:v>
                </c:pt>
                <c:pt idx="51">
                  <c:v>139952273363318</c:v>
                </c:pt>
                <c:pt idx="52">
                  <c:v>146337004497751</c:v>
                </c:pt>
                <c:pt idx="53">
                  <c:v>142786412793603</c:v>
                </c:pt>
                <c:pt idx="54">
                  <c:v>127079472763618</c:v>
                </c:pt>
                <c:pt idx="55">
                  <c:v>148663666666667</c:v>
                </c:pt>
                <c:pt idx="56">
                  <c:v>148096050974513</c:v>
                </c:pt>
                <c:pt idx="57">
                  <c:v>145753636181909</c:v>
                </c:pt>
                <c:pt idx="58">
                  <c:v>140244706146927</c:v>
                </c:pt>
                <c:pt idx="59">
                  <c:v>143760819090455</c:v>
                </c:pt>
                <c:pt idx="60">
                  <c:v>141381151424288</c:v>
                </c:pt>
                <c:pt idx="61">
                  <c:v>147962722138931</c:v>
                </c:pt>
                <c:pt idx="62">
                  <c:v>146393441779110</c:v>
                </c:pt>
                <c:pt idx="63">
                  <c:v>144633111444278</c:v>
                </c:pt>
                <c:pt idx="64">
                  <c:v>140509971514243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0-4C17-A585-79E590329065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Iteración'!$I$3:$I$68</c:f>
              <c:numCache>
                <c:formatCode>#,##0</c:formatCode>
                <c:ptCount val="66"/>
                <c:pt idx="0">
                  <c:v>138636815592204</c:v>
                </c:pt>
                <c:pt idx="1">
                  <c:v>144266487756122</c:v>
                </c:pt>
                <c:pt idx="2">
                  <c:v>147140549225387</c:v>
                </c:pt>
                <c:pt idx="3">
                  <c:v>137472622188906</c:v>
                </c:pt>
                <c:pt idx="4">
                  <c:v>129730832083958</c:v>
                </c:pt>
                <c:pt idx="5">
                  <c:v>137034718140930</c:v>
                </c:pt>
                <c:pt idx="6">
                  <c:v>141995160919540</c:v>
                </c:pt>
                <c:pt idx="7">
                  <c:v>129528846576712</c:v>
                </c:pt>
                <c:pt idx="8">
                  <c:v>135581796601699</c:v>
                </c:pt>
                <c:pt idx="9">
                  <c:v>139572020489755</c:v>
                </c:pt>
                <c:pt idx="10">
                  <c:v>142762285357321</c:v>
                </c:pt>
                <c:pt idx="11">
                  <c:v>122618751624188</c:v>
                </c:pt>
                <c:pt idx="12">
                  <c:v>133369061969015</c:v>
                </c:pt>
                <c:pt idx="13">
                  <c:v>135960408795602</c:v>
                </c:pt>
                <c:pt idx="14">
                  <c:v>112304053973013</c:v>
                </c:pt>
                <c:pt idx="15">
                  <c:v>132664727636182</c:v>
                </c:pt>
                <c:pt idx="16">
                  <c:v>143617058470765</c:v>
                </c:pt>
                <c:pt idx="17">
                  <c:v>145243741629185</c:v>
                </c:pt>
                <c:pt idx="18">
                  <c:v>144117549725137</c:v>
                </c:pt>
                <c:pt idx="19">
                  <c:v>141456566716642</c:v>
                </c:pt>
                <c:pt idx="20">
                  <c:v>143970161419290</c:v>
                </c:pt>
                <c:pt idx="21">
                  <c:v>144905849075462</c:v>
                </c:pt>
                <c:pt idx="22">
                  <c:v>142964183408296</c:v>
                </c:pt>
                <c:pt idx="23">
                  <c:v>139795782608696</c:v>
                </c:pt>
                <c:pt idx="24">
                  <c:v>144075227886057</c:v>
                </c:pt>
                <c:pt idx="25">
                  <c:v>133840045477261</c:v>
                </c:pt>
                <c:pt idx="26">
                  <c:v>147104216391804</c:v>
                </c:pt>
                <c:pt idx="27">
                  <c:v>145265161419290</c:v>
                </c:pt>
                <c:pt idx="28">
                  <c:v>137087664167916</c:v>
                </c:pt>
                <c:pt idx="29">
                  <c:v>144339356321839</c:v>
                </c:pt>
                <c:pt idx="30">
                  <c:v>134691936031984</c:v>
                </c:pt>
                <c:pt idx="31">
                  <c:v>141349614692654</c:v>
                </c:pt>
                <c:pt idx="32">
                  <c:v>139578026986507</c:v>
                </c:pt>
                <c:pt idx="33">
                  <c:v>142970438280860</c:v>
                </c:pt>
                <c:pt idx="34">
                  <c:v>144789052973513</c:v>
                </c:pt>
                <c:pt idx="35">
                  <c:v>139840920539730</c:v>
                </c:pt>
                <c:pt idx="36">
                  <c:v>141125786106947</c:v>
                </c:pt>
                <c:pt idx="37">
                  <c:v>142736016991504</c:v>
                </c:pt>
                <c:pt idx="38">
                  <c:v>147212000999500</c:v>
                </c:pt>
                <c:pt idx="39">
                  <c:v>133843438780610</c:v>
                </c:pt>
                <c:pt idx="40">
                  <c:v>142145239380310</c:v>
                </c:pt>
                <c:pt idx="41">
                  <c:v>122583177911044</c:v>
                </c:pt>
                <c:pt idx="42">
                  <c:v>140705432783608</c:v>
                </c:pt>
                <c:pt idx="43">
                  <c:v>146584715642179</c:v>
                </c:pt>
                <c:pt idx="44">
                  <c:v>128413828085957</c:v>
                </c:pt>
                <c:pt idx="45">
                  <c:v>138257594702649</c:v>
                </c:pt>
                <c:pt idx="46">
                  <c:v>127600397301349</c:v>
                </c:pt>
                <c:pt idx="47">
                  <c:v>142076673663168</c:v>
                </c:pt>
                <c:pt idx="48">
                  <c:v>133102201399300</c:v>
                </c:pt>
                <c:pt idx="49">
                  <c:v>140999310344828</c:v>
                </c:pt>
                <c:pt idx="50">
                  <c:v>146711278860570</c:v>
                </c:pt>
                <c:pt idx="51">
                  <c:v>145804791104448</c:v>
                </c:pt>
                <c:pt idx="52">
                  <c:v>133784503748126</c:v>
                </c:pt>
                <c:pt idx="53">
                  <c:v>112520427786107</c:v>
                </c:pt>
                <c:pt idx="54">
                  <c:v>146342195902049</c:v>
                </c:pt>
                <c:pt idx="55">
                  <c:v>144034536231884</c:v>
                </c:pt>
                <c:pt idx="56">
                  <c:v>145902101949025</c:v>
                </c:pt>
                <c:pt idx="57">
                  <c:v>143987635182409</c:v>
                </c:pt>
                <c:pt idx="58">
                  <c:v>141862986506747</c:v>
                </c:pt>
                <c:pt idx="59">
                  <c:v>144422936531734</c:v>
                </c:pt>
                <c:pt idx="60">
                  <c:v>143773034982509</c:v>
                </c:pt>
                <c:pt idx="61">
                  <c:v>134381060469765</c:v>
                </c:pt>
                <c:pt idx="62">
                  <c:v>132143995502249</c:v>
                </c:pt>
                <c:pt idx="63">
                  <c:v>145312601199400</c:v>
                </c:pt>
                <c:pt idx="64">
                  <c:v>137773951024488</c:v>
                </c:pt>
                <c:pt idx="65">
                  <c:v>134271537231384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0-4C17-A585-79E59032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2 (279523)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Iteración'!$C$4:$C$68</c:f>
              <c:numCache>
                <c:formatCode>#,##0</c:formatCode>
                <c:ptCount val="65"/>
                <c:pt idx="0">
                  <c:v>127660301349325</c:v>
                </c:pt>
                <c:pt idx="1">
                  <c:v>147009924537731</c:v>
                </c:pt>
                <c:pt idx="2">
                  <c:v>135654868065967</c:v>
                </c:pt>
                <c:pt idx="3">
                  <c:v>139029256371814</c:v>
                </c:pt>
                <c:pt idx="4">
                  <c:v>136597086956522</c:v>
                </c:pt>
                <c:pt idx="5">
                  <c:v>140431925537231</c:v>
                </c:pt>
                <c:pt idx="6">
                  <c:v>139202773113443</c:v>
                </c:pt>
                <c:pt idx="7">
                  <c:v>139210738630685</c:v>
                </c:pt>
                <c:pt idx="8">
                  <c:v>144734168915542</c:v>
                </c:pt>
                <c:pt idx="9">
                  <c:v>144850961519240</c:v>
                </c:pt>
                <c:pt idx="10">
                  <c:v>129530382308846</c:v>
                </c:pt>
                <c:pt idx="11">
                  <c:v>134417302348826</c:v>
                </c:pt>
                <c:pt idx="12">
                  <c:v>144346132433783</c:v>
                </c:pt>
                <c:pt idx="13">
                  <c:v>130688950524738</c:v>
                </c:pt>
                <c:pt idx="14">
                  <c:v>148209075962019</c:v>
                </c:pt>
                <c:pt idx="15">
                  <c:v>136184331834083</c:v>
                </c:pt>
                <c:pt idx="16">
                  <c:v>129043684657671</c:v>
                </c:pt>
                <c:pt idx="17">
                  <c:v>143630456771614</c:v>
                </c:pt>
                <c:pt idx="18">
                  <c:v>135854103948026</c:v>
                </c:pt>
                <c:pt idx="19">
                  <c:v>145352141929035</c:v>
                </c:pt>
                <c:pt idx="20">
                  <c:v>146062479260370</c:v>
                </c:pt>
                <c:pt idx="21">
                  <c:v>144513394302849</c:v>
                </c:pt>
                <c:pt idx="22">
                  <c:v>133802425287356</c:v>
                </c:pt>
                <c:pt idx="23">
                  <c:v>147091629685157</c:v>
                </c:pt>
                <c:pt idx="24">
                  <c:v>131166920039980</c:v>
                </c:pt>
                <c:pt idx="25">
                  <c:v>139640022988506</c:v>
                </c:pt>
                <c:pt idx="26">
                  <c:v>140359438280860</c:v>
                </c:pt>
                <c:pt idx="27">
                  <c:v>121140289355322</c:v>
                </c:pt>
                <c:pt idx="28">
                  <c:v>138838538730635</c:v>
                </c:pt>
                <c:pt idx="29">
                  <c:v>127822123438281</c:v>
                </c:pt>
                <c:pt idx="30">
                  <c:v>133081187406297</c:v>
                </c:pt>
                <c:pt idx="31">
                  <c:v>135108521739130</c:v>
                </c:pt>
                <c:pt idx="32">
                  <c:v>132189469265367</c:v>
                </c:pt>
                <c:pt idx="33">
                  <c:v>138132024987506</c:v>
                </c:pt>
                <c:pt idx="34">
                  <c:v>140826080459770</c:v>
                </c:pt>
                <c:pt idx="35">
                  <c:v>138273109445277</c:v>
                </c:pt>
                <c:pt idx="36">
                  <c:v>143217099950025</c:v>
                </c:pt>
                <c:pt idx="37">
                  <c:v>143808563218391</c:v>
                </c:pt>
                <c:pt idx="38">
                  <c:v>139037589205397</c:v>
                </c:pt>
                <c:pt idx="39">
                  <c:v>147754443278361</c:v>
                </c:pt>
                <c:pt idx="40">
                  <c:v>136716419290355</c:v>
                </c:pt>
                <c:pt idx="41">
                  <c:v>136272228885557</c:v>
                </c:pt>
                <c:pt idx="42">
                  <c:v>141999138430785</c:v>
                </c:pt>
                <c:pt idx="43">
                  <c:v>143784775112444</c:v>
                </c:pt>
                <c:pt idx="44">
                  <c:v>142706491754123</c:v>
                </c:pt>
                <c:pt idx="45">
                  <c:v>137977766116942</c:v>
                </c:pt>
                <c:pt idx="46">
                  <c:v>138711142928536</c:v>
                </c:pt>
                <c:pt idx="47">
                  <c:v>144226439780110</c:v>
                </c:pt>
                <c:pt idx="48">
                  <c:v>128756667166417</c:v>
                </c:pt>
                <c:pt idx="49">
                  <c:v>143121762118941</c:v>
                </c:pt>
                <c:pt idx="50">
                  <c:v>127496026986507</c:v>
                </c:pt>
                <c:pt idx="51">
                  <c:v>147159891054473</c:v>
                </c:pt>
                <c:pt idx="52">
                  <c:v>136443184907546</c:v>
                </c:pt>
                <c:pt idx="53">
                  <c:v>139084259370315</c:v>
                </c:pt>
                <c:pt idx="54">
                  <c:v>141776618190905</c:v>
                </c:pt>
                <c:pt idx="55">
                  <c:v>140562532733633</c:v>
                </c:pt>
                <c:pt idx="56">
                  <c:v>131427987506247</c:v>
                </c:pt>
                <c:pt idx="57">
                  <c:v>138041150924538</c:v>
                </c:pt>
                <c:pt idx="58">
                  <c:v>144389783608196</c:v>
                </c:pt>
                <c:pt idx="59">
                  <c:v>128075221889055</c:v>
                </c:pt>
                <c:pt idx="60">
                  <c:v>146670426286857</c:v>
                </c:pt>
                <c:pt idx="61">
                  <c:v>142359703148426</c:v>
                </c:pt>
                <c:pt idx="62">
                  <c:v>140340729635182</c:v>
                </c:pt>
                <c:pt idx="63">
                  <c:v>141824222388806</c:v>
                </c:pt>
                <c:pt idx="64">
                  <c:v>145267267366317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A-4CDF-8E1F-FF63FA55B967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Iteración'!$J$3:$J$68</c:f>
              <c:numCache>
                <c:formatCode>#,##0</c:formatCode>
                <c:ptCount val="66"/>
                <c:pt idx="0">
                  <c:v>128191731134433</c:v>
                </c:pt>
                <c:pt idx="1">
                  <c:v>122878181909045</c:v>
                </c:pt>
                <c:pt idx="2">
                  <c:v>144382458270865</c:v>
                </c:pt>
                <c:pt idx="3">
                  <c:v>135091649675162</c:v>
                </c:pt>
                <c:pt idx="4">
                  <c:v>132189234882559</c:v>
                </c:pt>
                <c:pt idx="5">
                  <c:v>142391449775112</c:v>
                </c:pt>
                <c:pt idx="6">
                  <c:v>146172383808096</c:v>
                </c:pt>
                <c:pt idx="7">
                  <c:v>140944555722139</c:v>
                </c:pt>
                <c:pt idx="8">
                  <c:v>132090664667666</c:v>
                </c:pt>
                <c:pt idx="9">
                  <c:v>142886063968016</c:v>
                </c:pt>
                <c:pt idx="10">
                  <c:v>143858448275862</c:v>
                </c:pt>
                <c:pt idx="11">
                  <c:v>122927738130935</c:v>
                </c:pt>
                <c:pt idx="12">
                  <c:v>143817781109445</c:v>
                </c:pt>
                <c:pt idx="13">
                  <c:v>140350850074963</c:v>
                </c:pt>
                <c:pt idx="14">
                  <c:v>134863672163918</c:v>
                </c:pt>
                <c:pt idx="15">
                  <c:v>143031269365317</c:v>
                </c:pt>
                <c:pt idx="16">
                  <c:v>140442098450775</c:v>
                </c:pt>
                <c:pt idx="17">
                  <c:v>144508514242879</c:v>
                </c:pt>
                <c:pt idx="18">
                  <c:v>129756761119440</c:v>
                </c:pt>
                <c:pt idx="19">
                  <c:v>141440852573713</c:v>
                </c:pt>
                <c:pt idx="20">
                  <c:v>129069641679160</c:v>
                </c:pt>
                <c:pt idx="21">
                  <c:v>145683440279860</c:v>
                </c:pt>
                <c:pt idx="22">
                  <c:v>142620949025487</c:v>
                </c:pt>
                <c:pt idx="23">
                  <c:v>140405377311344</c:v>
                </c:pt>
                <c:pt idx="24">
                  <c:v>143840691154423</c:v>
                </c:pt>
                <c:pt idx="25">
                  <c:v>135720943028486</c:v>
                </c:pt>
                <c:pt idx="26">
                  <c:v>126521858570715</c:v>
                </c:pt>
                <c:pt idx="27">
                  <c:v>124471834582709</c:v>
                </c:pt>
                <c:pt idx="28">
                  <c:v>141473669665167</c:v>
                </c:pt>
                <c:pt idx="29">
                  <c:v>143734421289355</c:v>
                </c:pt>
                <c:pt idx="30">
                  <c:v>142970672663668</c:v>
                </c:pt>
                <c:pt idx="31">
                  <c:v>140726551724138</c:v>
                </c:pt>
                <c:pt idx="32">
                  <c:v>137749288355822</c:v>
                </c:pt>
                <c:pt idx="33">
                  <c:v>143040858070965</c:v>
                </c:pt>
                <c:pt idx="34">
                  <c:v>142970364817591</c:v>
                </c:pt>
                <c:pt idx="35">
                  <c:v>137500723638181</c:v>
                </c:pt>
                <c:pt idx="36">
                  <c:v>141590826086957</c:v>
                </c:pt>
                <c:pt idx="37">
                  <c:v>145198579210395</c:v>
                </c:pt>
                <c:pt idx="38">
                  <c:v>145431303848076</c:v>
                </c:pt>
                <c:pt idx="39">
                  <c:v>143217201399300</c:v>
                </c:pt>
                <c:pt idx="40">
                  <c:v>144529727636182</c:v>
                </c:pt>
                <c:pt idx="41">
                  <c:v>142131886556722</c:v>
                </c:pt>
                <c:pt idx="42">
                  <c:v>148421003498251</c:v>
                </c:pt>
                <c:pt idx="43">
                  <c:v>128382525737131</c:v>
                </c:pt>
                <c:pt idx="44">
                  <c:v>138291926536732</c:v>
                </c:pt>
                <c:pt idx="45">
                  <c:v>142294093453273</c:v>
                </c:pt>
                <c:pt idx="46">
                  <c:v>141960731134433</c:v>
                </c:pt>
                <c:pt idx="47">
                  <c:v>138695600199900</c:v>
                </c:pt>
                <c:pt idx="48">
                  <c:v>140252465267366</c:v>
                </c:pt>
                <c:pt idx="49">
                  <c:v>121798905047476</c:v>
                </c:pt>
                <c:pt idx="50">
                  <c:v>131657843578211</c:v>
                </c:pt>
                <c:pt idx="51">
                  <c:v>134652213393303</c:v>
                </c:pt>
                <c:pt idx="52">
                  <c:v>137250311844078</c:v>
                </c:pt>
                <c:pt idx="53">
                  <c:v>133383485257371</c:v>
                </c:pt>
                <c:pt idx="54">
                  <c:v>136074843578211</c:v>
                </c:pt>
                <c:pt idx="55">
                  <c:v>143383207396302</c:v>
                </c:pt>
                <c:pt idx="56">
                  <c:v>133563949525237</c:v>
                </c:pt>
                <c:pt idx="57">
                  <c:v>129291028485757</c:v>
                </c:pt>
                <c:pt idx="58">
                  <c:v>131603848075962</c:v>
                </c:pt>
                <c:pt idx="59">
                  <c:v>143860939030485</c:v>
                </c:pt>
                <c:pt idx="60">
                  <c:v>143373195402299</c:v>
                </c:pt>
                <c:pt idx="61">
                  <c:v>143052395302349</c:v>
                </c:pt>
                <c:pt idx="62">
                  <c:v>142169520739630</c:v>
                </c:pt>
                <c:pt idx="63">
                  <c:v>139245458770615</c:v>
                </c:pt>
                <c:pt idx="64">
                  <c:v>120673811594203</c:v>
                </c:pt>
                <c:pt idx="65">
                  <c:v>142838207896052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A-4CDF-8E1F-FF63FA55B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Inflación</a:t>
            </a:r>
            <a:r>
              <a:rPr lang="en-US" sz="1050" baseline="0"/>
              <a:t> y Dólar Oficial: Variación Anual</a:t>
            </a:r>
            <a:endParaRPr lang="en-US" sz="1050"/>
          </a:p>
        </c:rich>
      </c:tx>
      <c:layout>
        <c:manualLayout>
          <c:xMode val="edge"/>
          <c:yMode val="edge"/>
          <c:x val="0.29067583997997526"/>
          <c:y val="8.438818565400843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525340969534957"/>
          <c:y val="0.11152777777777778"/>
          <c:w val="0.80941732097474384"/>
          <c:h val="0.610339213927373"/>
        </c:manualLayout>
      </c:layout>
      <c:lineChart>
        <c:grouping val="standard"/>
        <c:varyColors val="0"/>
        <c:ser>
          <c:idx val="0"/>
          <c:order val="0"/>
          <c:tx>
            <c:strRef>
              <c:f>'Inflación y Dólar'!$J$2</c:f>
              <c:strCache>
                <c:ptCount val="1"/>
                <c:pt idx="0">
                  <c:v>IPC INDEC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7"/>
              <c:layout>
                <c:manualLayout>
                  <c:x val="-3.9176957779226189E-2"/>
                  <c:y val="2.95358649789029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8A-4662-AAE5-C30404C4B5D4}"/>
                </c:ext>
              </c:extLst>
            </c:dLbl>
            <c:dLbl>
              <c:idx val="26"/>
              <c:layout>
                <c:manualLayout>
                  <c:x val="-2.0521026537992583E-16"/>
                  <c:y val="-8.43881856540092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8A-4662-AAE5-C30404C4B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'Inflación y Dólar'!$A$15:$A$41</c:f>
              <c:numCache>
                <c:formatCode>mmm\-yy</c:formatCode>
                <c:ptCount val="27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  <c:pt idx="11">
                  <c:v>43983</c:v>
                </c:pt>
                <c:pt idx="12">
                  <c:v>44013</c:v>
                </c:pt>
                <c:pt idx="13">
                  <c:v>44044</c:v>
                </c:pt>
                <c:pt idx="14">
                  <c:v>44075</c:v>
                </c:pt>
                <c:pt idx="15">
                  <c:v>44105</c:v>
                </c:pt>
                <c:pt idx="16">
                  <c:v>44136</c:v>
                </c:pt>
                <c:pt idx="17">
                  <c:v>44166</c:v>
                </c:pt>
                <c:pt idx="18">
                  <c:v>44197</c:v>
                </c:pt>
                <c:pt idx="19">
                  <c:v>44228</c:v>
                </c:pt>
                <c:pt idx="20">
                  <c:v>44256</c:v>
                </c:pt>
                <c:pt idx="21">
                  <c:v>44287</c:v>
                </c:pt>
                <c:pt idx="22">
                  <c:v>44317</c:v>
                </c:pt>
                <c:pt idx="23">
                  <c:v>44348</c:v>
                </c:pt>
                <c:pt idx="24">
                  <c:v>44378</c:v>
                </c:pt>
                <c:pt idx="25">
                  <c:v>44409</c:v>
                </c:pt>
                <c:pt idx="26">
                  <c:v>44440</c:v>
                </c:pt>
              </c:numCache>
            </c:numRef>
          </c:cat>
          <c:val>
            <c:numRef>
              <c:f>'Inflación y Dólar'!$J$15:$J$41</c:f>
              <c:numCache>
                <c:formatCode>0.0%</c:formatCode>
                <c:ptCount val="27"/>
                <c:pt idx="0">
                  <c:v>0.54386637070100718</c:v>
                </c:pt>
                <c:pt idx="1">
                  <c:v>0.54482558087056776</c:v>
                </c:pt>
                <c:pt idx="2">
                  <c:v>0.53542005697226358</c:v>
                </c:pt>
                <c:pt idx="3">
                  <c:v>0.50485307552858982</c:v>
                </c:pt>
                <c:pt idx="4">
                  <c:v>0.5209175300658877</c:v>
                </c:pt>
                <c:pt idx="5">
                  <c:v>0.5383240201633388</c:v>
                </c:pt>
                <c:pt idx="6">
                  <c:v>0.52855728676900671</c:v>
                </c:pt>
                <c:pt idx="7">
                  <c:v>0.50274891855201087</c:v>
                </c:pt>
                <c:pt idx="8">
                  <c:v>0.48356866551335198</c:v>
                </c:pt>
                <c:pt idx="9">
                  <c:v>0.45562931438707133</c:v>
                </c:pt>
                <c:pt idx="10">
                  <c:v>0.43421228214716923</c:v>
                </c:pt>
                <c:pt idx="11">
                  <c:v>0.42758749118769868</c:v>
                </c:pt>
                <c:pt idx="12">
                  <c:v>0.42390430987357575</c:v>
                </c:pt>
                <c:pt idx="13">
                  <c:v>0.40672941645865301</c:v>
                </c:pt>
                <c:pt idx="14">
                  <c:v>0.3662071923005068</c:v>
                </c:pt>
                <c:pt idx="15">
                  <c:v>0.37239040074240792</c:v>
                </c:pt>
                <c:pt idx="16">
                  <c:v>0.3579781989182178</c:v>
                </c:pt>
                <c:pt idx="17">
                  <c:v>0.36140587812345415</c:v>
                </c:pt>
                <c:pt idx="18">
                  <c:v>0.38531980309830005</c:v>
                </c:pt>
                <c:pt idx="19">
                  <c:v>0.40651782754865295</c:v>
                </c:pt>
                <c:pt idx="20">
                  <c:v>0.42648849702914249</c:v>
                </c:pt>
                <c:pt idx="21">
                  <c:v>0.46280152829043075</c:v>
                </c:pt>
                <c:pt idx="22">
                  <c:v>0.48844728646747448</c:v>
                </c:pt>
                <c:pt idx="23">
                  <c:v>0.50200078391471603</c:v>
                </c:pt>
                <c:pt idx="24">
                  <c:v>0.51766171625105817</c:v>
                </c:pt>
                <c:pt idx="25">
                  <c:v>0.51423887270992519</c:v>
                </c:pt>
                <c:pt idx="26">
                  <c:v>0.52471217096959299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C-4DCB-8F01-9907F5111FC5}"/>
            </c:ext>
          </c:extLst>
        </c:ser>
        <c:ser>
          <c:idx val="1"/>
          <c:order val="1"/>
          <c:tx>
            <c:strRef>
              <c:f>'Inflación y Dólar'!$K$2</c:f>
              <c:strCache>
                <c:ptCount val="1"/>
                <c:pt idx="0">
                  <c:v>TC Oficial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378603652138609E-2"/>
                  <c:y val="4.2194092827004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C2-4DE5-9640-0E4A319825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'Inflación y Dólar'!$A$15:$A$41</c:f>
              <c:numCache>
                <c:formatCode>mmm\-yy</c:formatCode>
                <c:ptCount val="27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  <c:pt idx="11">
                  <c:v>43983</c:v>
                </c:pt>
                <c:pt idx="12">
                  <c:v>44013</c:v>
                </c:pt>
                <c:pt idx="13">
                  <c:v>44044</c:v>
                </c:pt>
                <c:pt idx="14">
                  <c:v>44075</c:v>
                </c:pt>
                <c:pt idx="15">
                  <c:v>44105</c:v>
                </c:pt>
                <c:pt idx="16">
                  <c:v>44136</c:v>
                </c:pt>
                <c:pt idx="17">
                  <c:v>44166</c:v>
                </c:pt>
                <c:pt idx="18">
                  <c:v>44197</c:v>
                </c:pt>
                <c:pt idx="19">
                  <c:v>44228</c:v>
                </c:pt>
                <c:pt idx="20">
                  <c:v>44256</c:v>
                </c:pt>
                <c:pt idx="21">
                  <c:v>44287</c:v>
                </c:pt>
                <c:pt idx="22">
                  <c:v>44317</c:v>
                </c:pt>
                <c:pt idx="23">
                  <c:v>44348</c:v>
                </c:pt>
                <c:pt idx="24">
                  <c:v>44378</c:v>
                </c:pt>
                <c:pt idx="25">
                  <c:v>44409</c:v>
                </c:pt>
                <c:pt idx="26">
                  <c:v>44440</c:v>
                </c:pt>
              </c:numCache>
            </c:numRef>
          </c:cat>
          <c:val>
            <c:numRef>
              <c:f>'Inflación y Dólar'!$K$15:$K$41</c:f>
              <c:numCache>
                <c:formatCode>0.0%</c:formatCode>
                <c:ptCount val="27"/>
                <c:pt idx="0">
                  <c:v>0.54004779016181836</c:v>
                </c:pt>
                <c:pt idx="1">
                  <c:v>0.7503042782784799</c:v>
                </c:pt>
                <c:pt idx="2">
                  <c:v>0.46414645573689506</c:v>
                </c:pt>
                <c:pt idx="3">
                  <c:v>0.57679128061551377</c:v>
                </c:pt>
                <c:pt idx="4">
                  <c:v>0.63849854855131549</c:v>
                </c:pt>
                <c:pt idx="5">
                  <c:v>0.58064960312100822</c:v>
                </c:pt>
                <c:pt idx="6">
                  <c:v>0.61283652647373188</c:v>
                </c:pt>
                <c:pt idx="7">
                  <c:v>0.61963937716992668</c:v>
                </c:pt>
                <c:pt idx="8">
                  <c:v>0.55865571188459984</c:v>
                </c:pt>
                <c:pt idx="9">
                  <c:v>0.5458980894076948</c:v>
                </c:pt>
                <c:pt idx="10">
                  <c:v>0.52526370703509739</c:v>
                </c:pt>
                <c:pt idx="11">
                  <c:v>0.60895286182599251</c:v>
                </c:pt>
                <c:pt idx="12">
                  <c:v>0.69979324199506698</c:v>
                </c:pt>
                <c:pt idx="13">
                  <c:v>0.40677299320977522</c:v>
                </c:pt>
                <c:pt idx="14">
                  <c:v>0.34819622735139033</c:v>
                </c:pt>
                <c:pt idx="15">
                  <c:v>0.3382398897115928</c:v>
                </c:pt>
                <c:pt idx="16">
                  <c:v>0.36088574377534943</c:v>
                </c:pt>
                <c:pt idx="17">
                  <c:v>0.40515202928367233</c:v>
                </c:pt>
                <c:pt idx="18">
                  <c:v>0.44698431325748533</c:v>
                </c:pt>
                <c:pt idx="19">
                  <c:v>0.44394611625514413</c:v>
                </c:pt>
                <c:pt idx="20">
                  <c:v>0.4267942925126067</c:v>
                </c:pt>
                <c:pt idx="21">
                  <c:v>0.39979052891449118</c:v>
                </c:pt>
                <c:pt idx="22">
                  <c:v>0.38155686875319184</c:v>
                </c:pt>
                <c:pt idx="23">
                  <c:v>0.35869278262720883</c:v>
                </c:pt>
                <c:pt idx="24">
                  <c:v>0.33699785659959902</c:v>
                </c:pt>
                <c:pt idx="25">
                  <c:v>0.31785237613751272</c:v>
                </c:pt>
                <c:pt idx="26">
                  <c:v>0.29616015753199876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C-4DCB-8F01-9907F511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date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Offset val="100"/>
        <c:baseTimeUnit val="months"/>
      </c:dateAx>
      <c:valAx>
        <c:axId val="11533312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Variación 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3 (279541)</a:t>
            </a:r>
            <a:endParaRPr lang="en-US" sz="1050"/>
          </a:p>
        </c:rich>
      </c:tx>
      <c:layout>
        <c:manualLayout>
          <c:xMode val="edge"/>
          <c:yMode val="edge"/>
          <c:x val="0.250009844176304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Iteración'!$D$4:$D$68</c:f>
              <c:numCache>
                <c:formatCode>#,##0</c:formatCode>
                <c:ptCount val="65"/>
                <c:pt idx="0">
                  <c:v>144633569715142</c:v>
                </c:pt>
                <c:pt idx="1">
                  <c:v>143771803598201</c:v>
                </c:pt>
                <c:pt idx="2">
                  <c:v>141888236881559</c:v>
                </c:pt>
                <c:pt idx="3">
                  <c:v>142591787606197</c:v>
                </c:pt>
                <c:pt idx="4">
                  <c:v>141544281859070</c:v>
                </c:pt>
                <c:pt idx="5">
                  <c:v>142706852073963</c:v>
                </c:pt>
                <c:pt idx="6">
                  <c:v>143537315842079</c:v>
                </c:pt>
                <c:pt idx="7">
                  <c:v>134345430784608</c:v>
                </c:pt>
                <c:pt idx="8">
                  <c:v>145765656171914</c:v>
                </c:pt>
                <c:pt idx="9">
                  <c:v>142408356821589</c:v>
                </c:pt>
                <c:pt idx="10">
                  <c:v>128583482758621</c:v>
                </c:pt>
                <c:pt idx="11">
                  <c:v>141163973013493</c:v>
                </c:pt>
                <c:pt idx="12">
                  <c:v>138576281859070</c:v>
                </c:pt>
                <c:pt idx="13">
                  <c:v>122912849575212</c:v>
                </c:pt>
                <c:pt idx="14">
                  <c:v>144436562218891</c:v>
                </c:pt>
                <c:pt idx="15">
                  <c:v>142454778610695</c:v>
                </c:pt>
                <c:pt idx="16">
                  <c:v>124672966516742</c:v>
                </c:pt>
                <c:pt idx="17">
                  <c:v>147425446776612</c:v>
                </c:pt>
                <c:pt idx="18">
                  <c:v>146213299350325</c:v>
                </c:pt>
                <c:pt idx="19">
                  <c:v>142308604197901</c:v>
                </c:pt>
                <c:pt idx="20">
                  <c:v>130929035482259</c:v>
                </c:pt>
                <c:pt idx="21">
                  <c:v>147921614192904</c:v>
                </c:pt>
                <c:pt idx="22">
                  <c:v>142891458270865</c:v>
                </c:pt>
                <c:pt idx="23">
                  <c:v>145555743628186</c:v>
                </c:pt>
                <c:pt idx="24">
                  <c:v>145476364817591</c:v>
                </c:pt>
                <c:pt idx="25">
                  <c:v>145413308845577</c:v>
                </c:pt>
                <c:pt idx="26">
                  <c:v>144235412793603</c:v>
                </c:pt>
                <c:pt idx="27">
                  <c:v>139906001999000</c:v>
                </c:pt>
                <c:pt idx="28">
                  <c:v>141850140929535</c:v>
                </c:pt>
                <c:pt idx="29">
                  <c:v>147797625687156</c:v>
                </c:pt>
                <c:pt idx="30">
                  <c:v>133222723138431</c:v>
                </c:pt>
                <c:pt idx="31">
                  <c:v>142721303348326</c:v>
                </c:pt>
                <c:pt idx="32">
                  <c:v>143030163918041</c:v>
                </c:pt>
                <c:pt idx="33">
                  <c:v>141336261869065</c:v>
                </c:pt>
                <c:pt idx="34">
                  <c:v>146866289855072</c:v>
                </c:pt>
                <c:pt idx="35">
                  <c:v>146438667166417</c:v>
                </c:pt>
                <c:pt idx="36">
                  <c:v>130918481259370</c:v>
                </c:pt>
                <c:pt idx="37">
                  <c:v>143261818090955</c:v>
                </c:pt>
                <c:pt idx="38">
                  <c:v>129863660669665</c:v>
                </c:pt>
                <c:pt idx="39">
                  <c:v>145429271364318</c:v>
                </c:pt>
                <c:pt idx="40">
                  <c:v>111042710644678</c:v>
                </c:pt>
                <c:pt idx="41">
                  <c:v>147361159420290</c:v>
                </c:pt>
                <c:pt idx="42">
                  <c:v>140891459270365</c:v>
                </c:pt>
                <c:pt idx="43">
                  <c:v>139571961019490</c:v>
                </c:pt>
                <c:pt idx="44">
                  <c:v>148158379310345</c:v>
                </c:pt>
                <c:pt idx="45">
                  <c:v>147076958020990</c:v>
                </c:pt>
                <c:pt idx="46">
                  <c:v>142433530234883</c:v>
                </c:pt>
                <c:pt idx="47">
                  <c:v>142541136431784</c:v>
                </c:pt>
                <c:pt idx="48">
                  <c:v>133092458770615</c:v>
                </c:pt>
                <c:pt idx="49">
                  <c:v>119414721139430</c:v>
                </c:pt>
                <c:pt idx="50">
                  <c:v>131931529235382</c:v>
                </c:pt>
                <c:pt idx="51">
                  <c:v>139086053973013</c:v>
                </c:pt>
                <c:pt idx="52">
                  <c:v>144741686656672</c:v>
                </c:pt>
                <c:pt idx="53">
                  <c:v>132371217391304</c:v>
                </c:pt>
                <c:pt idx="54">
                  <c:v>142995468265867</c:v>
                </c:pt>
                <c:pt idx="55">
                  <c:v>133935519740130</c:v>
                </c:pt>
                <c:pt idx="56">
                  <c:v>127906903548226</c:v>
                </c:pt>
                <c:pt idx="57">
                  <c:v>145480503248376</c:v>
                </c:pt>
                <c:pt idx="58">
                  <c:v>132537317841079</c:v>
                </c:pt>
                <c:pt idx="59">
                  <c:v>144918817091454</c:v>
                </c:pt>
                <c:pt idx="60">
                  <c:v>142947787106447</c:v>
                </c:pt>
                <c:pt idx="61">
                  <c:v>134213798600700</c:v>
                </c:pt>
                <c:pt idx="62">
                  <c:v>138633047976012</c:v>
                </c:pt>
                <c:pt idx="63">
                  <c:v>143320802098951</c:v>
                </c:pt>
                <c:pt idx="64">
                  <c:v>137217281359320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0-44C9-99D9-93DC4F27F004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Iteración'!$K$3:$K$68</c:f>
              <c:numCache>
                <c:formatCode>#,##0</c:formatCode>
                <c:ptCount val="66"/>
                <c:pt idx="0">
                  <c:v>143238411294353</c:v>
                </c:pt>
                <c:pt idx="1">
                  <c:v>128560660169915</c:v>
                </c:pt>
                <c:pt idx="2">
                  <c:v>144095983008496</c:v>
                </c:pt>
                <c:pt idx="3">
                  <c:v>126270771614193</c:v>
                </c:pt>
                <c:pt idx="4">
                  <c:v>133614093453273</c:v>
                </c:pt>
                <c:pt idx="5">
                  <c:v>146458061469265</c:v>
                </c:pt>
                <c:pt idx="6">
                  <c:v>129906654172914</c:v>
                </c:pt>
                <c:pt idx="7">
                  <c:v>142291165417291</c:v>
                </c:pt>
                <c:pt idx="8">
                  <c:v>132025401299350</c:v>
                </c:pt>
                <c:pt idx="9">
                  <c:v>141829980509745</c:v>
                </c:pt>
                <c:pt idx="10">
                  <c:v>141846075962019</c:v>
                </c:pt>
                <c:pt idx="11">
                  <c:v>123119095952024</c:v>
                </c:pt>
                <c:pt idx="12">
                  <c:v>134456734632684</c:v>
                </c:pt>
                <c:pt idx="13">
                  <c:v>140405534732634</c:v>
                </c:pt>
                <c:pt idx="14">
                  <c:v>130795416291854</c:v>
                </c:pt>
                <c:pt idx="15">
                  <c:v>143703370814593</c:v>
                </c:pt>
                <c:pt idx="16">
                  <c:v>147722864567716</c:v>
                </c:pt>
                <c:pt idx="17">
                  <c:v>140752659170415</c:v>
                </c:pt>
                <c:pt idx="18">
                  <c:v>144603432283858</c:v>
                </c:pt>
                <c:pt idx="19">
                  <c:v>135707348825587</c:v>
                </c:pt>
                <c:pt idx="20">
                  <c:v>143177545227386</c:v>
                </c:pt>
                <c:pt idx="21">
                  <c:v>143472384807596</c:v>
                </c:pt>
                <c:pt idx="22">
                  <c:v>144993378810595</c:v>
                </c:pt>
                <c:pt idx="23">
                  <c:v>141536680159920</c:v>
                </c:pt>
                <c:pt idx="24">
                  <c:v>145501891554223</c:v>
                </c:pt>
                <c:pt idx="25">
                  <c:v>141076072463768</c:v>
                </c:pt>
                <c:pt idx="26">
                  <c:v>143601589205397</c:v>
                </c:pt>
                <c:pt idx="27">
                  <c:v>142866673163418</c:v>
                </c:pt>
                <c:pt idx="28">
                  <c:v>136273540729635</c:v>
                </c:pt>
                <c:pt idx="29">
                  <c:v>144632397801099</c:v>
                </c:pt>
                <c:pt idx="30">
                  <c:v>142870283358321</c:v>
                </c:pt>
                <c:pt idx="31">
                  <c:v>141200515742129</c:v>
                </c:pt>
                <c:pt idx="32">
                  <c:v>131722676661669</c:v>
                </c:pt>
                <c:pt idx="33">
                  <c:v>143986267366317</c:v>
                </c:pt>
                <c:pt idx="34">
                  <c:v>131708781609195</c:v>
                </c:pt>
                <c:pt idx="35">
                  <c:v>142456195402299</c:v>
                </c:pt>
                <c:pt idx="36">
                  <c:v>139464281359320</c:v>
                </c:pt>
                <c:pt idx="37">
                  <c:v>146526291354323</c:v>
                </c:pt>
                <c:pt idx="38">
                  <c:v>117584628685657</c:v>
                </c:pt>
                <c:pt idx="39">
                  <c:v>133870732133933</c:v>
                </c:pt>
                <c:pt idx="40">
                  <c:v>146306975512244</c:v>
                </c:pt>
                <c:pt idx="41">
                  <c:v>146446030984508</c:v>
                </c:pt>
                <c:pt idx="42">
                  <c:v>140157165917041</c:v>
                </c:pt>
                <c:pt idx="43">
                  <c:v>135476226386807</c:v>
                </c:pt>
                <c:pt idx="44">
                  <c:v>144248076461769</c:v>
                </c:pt>
                <c:pt idx="45">
                  <c:v>129849254872564</c:v>
                </c:pt>
                <c:pt idx="46">
                  <c:v>142901645177411</c:v>
                </c:pt>
                <c:pt idx="47">
                  <c:v>141470769615192</c:v>
                </c:pt>
                <c:pt idx="48">
                  <c:v>136835177911044</c:v>
                </c:pt>
                <c:pt idx="49">
                  <c:v>129785485257371</c:v>
                </c:pt>
                <c:pt idx="50">
                  <c:v>141577833583208</c:v>
                </c:pt>
                <c:pt idx="51">
                  <c:v>137426070964518</c:v>
                </c:pt>
                <c:pt idx="52">
                  <c:v>124701869065467</c:v>
                </c:pt>
                <c:pt idx="53">
                  <c:v>142957743128436</c:v>
                </c:pt>
                <c:pt idx="54">
                  <c:v>136057247376312</c:v>
                </c:pt>
                <c:pt idx="55">
                  <c:v>146862112943528</c:v>
                </c:pt>
                <c:pt idx="56">
                  <c:v>144268499250375</c:v>
                </c:pt>
                <c:pt idx="57">
                  <c:v>139504497251374</c:v>
                </c:pt>
                <c:pt idx="58">
                  <c:v>139097272863568</c:v>
                </c:pt>
                <c:pt idx="59">
                  <c:v>143908336831584</c:v>
                </c:pt>
                <c:pt idx="60">
                  <c:v>147129963518241</c:v>
                </c:pt>
                <c:pt idx="61">
                  <c:v>124648716641679</c:v>
                </c:pt>
                <c:pt idx="62">
                  <c:v>124798105947026</c:v>
                </c:pt>
                <c:pt idx="63">
                  <c:v>127344076961519</c:v>
                </c:pt>
                <c:pt idx="64">
                  <c:v>131069423788106</c:v>
                </c:pt>
                <c:pt idx="65">
                  <c:v>137075315342329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0-44C9-99D9-93DC4F27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4 (279551)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Iteración'!$E$4:$E$68</c:f>
              <c:numCache>
                <c:formatCode>#,##0</c:formatCode>
                <c:ptCount val="65"/>
                <c:pt idx="0">
                  <c:v>134066137431284</c:v>
                </c:pt>
                <c:pt idx="1">
                  <c:v>137384672663668</c:v>
                </c:pt>
                <c:pt idx="2">
                  <c:v>127545835082459</c:v>
                </c:pt>
                <c:pt idx="3">
                  <c:v>139461640179910</c:v>
                </c:pt>
                <c:pt idx="4">
                  <c:v>140450095452274</c:v>
                </c:pt>
                <c:pt idx="5">
                  <c:v>139197802098951</c:v>
                </c:pt>
                <c:pt idx="6">
                  <c:v>144094489255372</c:v>
                </c:pt>
                <c:pt idx="7">
                  <c:v>136132270864568</c:v>
                </c:pt>
                <c:pt idx="8">
                  <c:v>144156275362319</c:v>
                </c:pt>
                <c:pt idx="9">
                  <c:v>144353118440780</c:v>
                </c:pt>
                <c:pt idx="10">
                  <c:v>125790342828586</c:v>
                </c:pt>
                <c:pt idx="11">
                  <c:v>133972548725637</c:v>
                </c:pt>
                <c:pt idx="12">
                  <c:v>139299391304348</c:v>
                </c:pt>
                <c:pt idx="13">
                  <c:v>133531965017491</c:v>
                </c:pt>
                <c:pt idx="14">
                  <c:v>143427061469265</c:v>
                </c:pt>
                <c:pt idx="15">
                  <c:v>144010279360320</c:v>
                </c:pt>
                <c:pt idx="16">
                  <c:v>133703284857571</c:v>
                </c:pt>
                <c:pt idx="17">
                  <c:v>148369981509245</c:v>
                </c:pt>
                <c:pt idx="18">
                  <c:v>137636343828086</c:v>
                </c:pt>
                <c:pt idx="19">
                  <c:v>136422160419790</c:v>
                </c:pt>
                <c:pt idx="20">
                  <c:v>135578795102449</c:v>
                </c:pt>
                <c:pt idx="21">
                  <c:v>148199823088456</c:v>
                </c:pt>
                <c:pt idx="22">
                  <c:v>147594818090955</c:v>
                </c:pt>
                <c:pt idx="23">
                  <c:v>140237195402299</c:v>
                </c:pt>
                <c:pt idx="24">
                  <c:v>136839074962519</c:v>
                </c:pt>
                <c:pt idx="25">
                  <c:v>146742444777611</c:v>
                </c:pt>
                <c:pt idx="26">
                  <c:v>145346012993503</c:v>
                </c:pt>
                <c:pt idx="27">
                  <c:v>138671906546727</c:v>
                </c:pt>
                <c:pt idx="28">
                  <c:v>136224026486757</c:v>
                </c:pt>
                <c:pt idx="29">
                  <c:v>131764095952024</c:v>
                </c:pt>
                <c:pt idx="30">
                  <c:v>126230541729135</c:v>
                </c:pt>
                <c:pt idx="31">
                  <c:v>140327674162919</c:v>
                </c:pt>
                <c:pt idx="32">
                  <c:v>139736623688156</c:v>
                </c:pt>
                <c:pt idx="33">
                  <c:v>145453773113443</c:v>
                </c:pt>
                <c:pt idx="34">
                  <c:v>143628487256372</c:v>
                </c:pt>
                <c:pt idx="35">
                  <c:v>139895689155422</c:v>
                </c:pt>
                <c:pt idx="36">
                  <c:v>142892871564218</c:v>
                </c:pt>
                <c:pt idx="37">
                  <c:v>131025947526237</c:v>
                </c:pt>
                <c:pt idx="38">
                  <c:v>146913579210395</c:v>
                </c:pt>
                <c:pt idx="39">
                  <c:v>144020634182909</c:v>
                </c:pt>
                <c:pt idx="40">
                  <c:v>145845300849575</c:v>
                </c:pt>
                <c:pt idx="41">
                  <c:v>140959902548726</c:v>
                </c:pt>
                <c:pt idx="42">
                  <c:v>141245440279860</c:v>
                </c:pt>
                <c:pt idx="43">
                  <c:v>135640441279360</c:v>
                </c:pt>
                <c:pt idx="44">
                  <c:v>135158805597201</c:v>
                </c:pt>
                <c:pt idx="45">
                  <c:v>149733708145927</c:v>
                </c:pt>
                <c:pt idx="46">
                  <c:v>136420285357321</c:v>
                </c:pt>
                <c:pt idx="47">
                  <c:v>143329890554723</c:v>
                </c:pt>
                <c:pt idx="48">
                  <c:v>147439919040480</c:v>
                </c:pt>
                <c:pt idx="49">
                  <c:v>139647876561719</c:v>
                </c:pt>
                <c:pt idx="50">
                  <c:v>137104641179410</c:v>
                </c:pt>
                <c:pt idx="51">
                  <c:v>142510229385307</c:v>
                </c:pt>
                <c:pt idx="52">
                  <c:v>146641607696152</c:v>
                </c:pt>
                <c:pt idx="53">
                  <c:v>147309108945527</c:v>
                </c:pt>
                <c:pt idx="54">
                  <c:v>130329631184408</c:v>
                </c:pt>
                <c:pt idx="55">
                  <c:v>136528311344328</c:v>
                </c:pt>
                <c:pt idx="56">
                  <c:v>145017527236382</c:v>
                </c:pt>
                <c:pt idx="57">
                  <c:v>119661407296352</c:v>
                </c:pt>
                <c:pt idx="58">
                  <c:v>123896088955522</c:v>
                </c:pt>
                <c:pt idx="59">
                  <c:v>138455263368316</c:v>
                </c:pt>
                <c:pt idx="60">
                  <c:v>147257600699650</c:v>
                </c:pt>
                <c:pt idx="61">
                  <c:v>138746538230885</c:v>
                </c:pt>
                <c:pt idx="62">
                  <c:v>143476586206897</c:v>
                </c:pt>
                <c:pt idx="63">
                  <c:v>140877413793103</c:v>
                </c:pt>
                <c:pt idx="64">
                  <c:v>133956446276862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7-4820-BCE3-BB42CF78BC1D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Iteración'!$L$3:$L$68</c:f>
              <c:numCache>
                <c:formatCode>#,##0</c:formatCode>
                <c:ptCount val="66"/>
                <c:pt idx="0">
                  <c:v>148146457271364</c:v>
                </c:pt>
                <c:pt idx="1">
                  <c:v>144150303848076</c:v>
                </c:pt>
                <c:pt idx="2">
                  <c:v>139645315842079</c:v>
                </c:pt>
                <c:pt idx="3">
                  <c:v>133489272363818</c:v>
                </c:pt>
                <c:pt idx="4">
                  <c:v>134324185907046</c:v>
                </c:pt>
                <c:pt idx="5">
                  <c:v>142905832583708</c:v>
                </c:pt>
                <c:pt idx="6">
                  <c:v>145211008495752</c:v>
                </c:pt>
                <c:pt idx="7">
                  <c:v>142305826586707</c:v>
                </c:pt>
                <c:pt idx="8">
                  <c:v>135087836581709</c:v>
                </c:pt>
                <c:pt idx="9">
                  <c:v>137275418790605</c:v>
                </c:pt>
                <c:pt idx="10">
                  <c:v>144139245877061</c:v>
                </c:pt>
                <c:pt idx="11">
                  <c:v>121892490254873</c:v>
                </c:pt>
                <c:pt idx="12">
                  <c:v>137950584707646</c:v>
                </c:pt>
                <c:pt idx="13">
                  <c:v>140215282358821</c:v>
                </c:pt>
                <c:pt idx="14">
                  <c:v>121996038480760</c:v>
                </c:pt>
                <c:pt idx="15">
                  <c:v>142591154422789</c:v>
                </c:pt>
                <c:pt idx="16">
                  <c:v>121847919040480</c:v>
                </c:pt>
                <c:pt idx="17">
                  <c:v>147987549225387</c:v>
                </c:pt>
                <c:pt idx="18">
                  <c:v>142541297351324</c:v>
                </c:pt>
                <c:pt idx="19">
                  <c:v>140939682658671</c:v>
                </c:pt>
                <c:pt idx="20">
                  <c:v>139326646176912</c:v>
                </c:pt>
                <c:pt idx="21">
                  <c:v>146411254872564</c:v>
                </c:pt>
                <c:pt idx="22">
                  <c:v>137711174912544</c:v>
                </c:pt>
                <c:pt idx="23">
                  <c:v>145978937531234</c:v>
                </c:pt>
                <c:pt idx="24">
                  <c:v>130614920539730</c:v>
                </c:pt>
                <c:pt idx="25">
                  <c:v>127285001999001</c:v>
                </c:pt>
                <c:pt idx="26">
                  <c:v>144264626686657</c:v>
                </c:pt>
                <c:pt idx="27">
                  <c:v>127410883058471</c:v>
                </c:pt>
                <c:pt idx="28">
                  <c:v>132446240879560</c:v>
                </c:pt>
                <c:pt idx="29">
                  <c:v>129053857571214</c:v>
                </c:pt>
                <c:pt idx="30">
                  <c:v>146336346826587</c:v>
                </c:pt>
                <c:pt idx="31">
                  <c:v>142057471764118</c:v>
                </c:pt>
                <c:pt idx="32">
                  <c:v>114017721139430</c:v>
                </c:pt>
                <c:pt idx="33">
                  <c:v>126978121439280</c:v>
                </c:pt>
                <c:pt idx="34">
                  <c:v>146352666166917</c:v>
                </c:pt>
                <c:pt idx="35">
                  <c:v>142907424287856</c:v>
                </c:pt>
                <c:pt idx="36">
                  <c:v>144281369315342</c:v>
                </c:pt>
                <c:pt idx="37">
                  <c:v>145518987506247</c:v>
                </c:pt>
                <c:pt idx="38">
                  <c:v>135787696651674</c:v>
                </c:pt>
                <c:pt idx="39">
                  <c:v>142302590704648</c:v>
                </c:pt>
                <c:pt idx="40">
                  <c:v>145010040979510</c:v>
                </c:pt>
                <c:pt idx="41">
                  <c:v>148520843578211</c:v>
                </c:pt>
                <c:pt idx="42">
                  <c:v>144668345827086</c:v>
                </c:pt>
                <c:pt idx="43">
                  <c:v>146055755622189</c:v>
                </c:pt>
                <c:pt idx="44">
                  <c:v>143609288855572</c:v>
                </c:pt>
                <c:pt idx="45">
                  <c:v>130539004997501</c:v>
                </c:pt>
                <c:pt idx="46">
                  <c:v>149344884557721</c:v>
                </c:pt>
                <c:pt idx="47">
                  <c:v>145801404797601</c:v>
                </c:pt>
                <c:pt idx="48">
                  <c:v>132366288355822</c:v>
                </c:pt>
                <c:pt idx="49">
                  <c:v>145480671164418</c:v>
                </c:pt>
                <c:pt idx="50">
                  <c:v>144231645177411</c:v>
                </c:pt>
                <c:pt idx="51">
                  <c:v>130948744627686</c:v>
                </c:pt>
                <c:pt idx="52">
                  <c:v>138659379310345</c:v>
                </c:pt>
                <c:pt idx="53">
                  <c:v>146161164917541</c:v>
                </c:pt>
                <c:pt idx="54">
                  <c:v>148077303848076</c:v>
                </c:pt>
                <c:pt idx="55">
                  <c:v>148438365317341</c:v>
                </c:pt>
                <c:pt idx="56">
                  <c:v>147995070464768</c:v>
                </c:pt>
                <c:pt idx="57">
                  <c:v>146498270364818</c:v>
                </c:pt>
                <c:pt idx="58">
                  <c:v>147169241879060</c:v>
                </c:pt>
                <c:pt idx="59">
                  <c:v>149941245377311</c:v>
                </c:pt>
                <c:pt idx="60">
                  <c:v>144937091954023</c:v>
                </c:pt>
                <c:pt idx="61">
                  <c:v>147509187906047</c:v>
                </c:pt>
                <c:pt idx="62">
                  <c:v>144758947026487</c:v>
                </c:pt>
                <c:pt idx="63">
                  <c:v>149431560719640</c:v>
                </c:pt>
                <c:pt idx="64">
                  <c:v>147071500749625</c:v>
                </c:pt>
                <c:pt idx="65">
                  <c:v>131843159920040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7-4820-BCE3-BB42CF78B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5 (279571)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2636236186615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Iteración'!$F$4:$F$68</c:f>
              <c:numCache>
                <c:formatCode>#,##0</c:formatCode>
                <c:ptCount val="65"/>
                <c:pt idx="0">
                  <c:v>144980389805097</c:v>
                </c:pt>
                <c:pt idx="1">
                  <c:v>140793515242379</c:v>
                </c:pt>
                <c:pt idx="2">
                  <c:v>130259389805097</c:v>
                </c:pt>
                <c:pt idx="3">
                  <c:v>131711954522739</c:v>
                </c:pt>
                <c:pt idx="4">
                  <c:v>136164073463268</c:v>
                </c:pt>
                <c:pt idx="5">
                  <c:v>144125665667166</c:v>
                </c:pt>
                <c:pt idx="6">
                  <c:v>138185954022988</c:v>
                </c:pt>
                <c:pt idx="7">
                  <c:v>134700720139930</c:v>
                </c:pt>
                <c:pt idx="8">
                  <c:v>137423384307846</c:v>
                </c:pt>
                <c:pt idx="9">
                  <c:v>148740484757621</c:v>
                </c:pt>
                <c:pt idx="10">
                  <c:v>117907884557721</c:v>
                </c:pt>
                <c:pt idx="11">
                  <c:v>143181582208896</c:v>
                </c:pt>
                <c:pt idx="12">
                  <c:v>135391796101949</c:v>
                </c:pt>
                <c:pt idx="13">
                  <c:v>134320173413293</c:v>
                </c:pt>
                <c:pt idx="14">
                  <c:v>141935512243878</c:v>
                </c:pt>
                <c:pt idx="15">
                  <c:v>138429330834583</c:v>
                </c:pt>
                <c:pt idx="16">
                  <c:v>146588336331834</c:v>
                </c:pt>
                <c:pt idx="17">
                  <c:v>143941286856572</c:v>
                </c:pt>
                <c:pt idx="18">
                  <c:v>138818448275862</c:v>
                </c:pt>
                <c:pt idx="19">
                  <c:v>145032727136432</c:v>
                </c:pt>
                <c:pt idx="20">
                  <c:v>143670732133933</c:v>
                </c:pt>
                <c:pt idx="21">
                  <c:v>145345869565217</c:v>
                </c:pt>
                <c:pt idx="22">
                  <c:v>140749839580210</c:v>
                </c:pt>
                <c:pt idx="23">
                  <c:v>149616922538731</c:v>
                </c:pt>
                <c:pt idx="24">
                  <c:v>148787105947026</c:v>
                </c:pt>
                <c:pt idx="25">
                  <c:v>146573451274363</c:v>
                </c:pt>
                <c:pt idx="26">
                  <c:v>143449205397301</c:v>
                </c:pt>
                <c:pt idx="27">
                  <c:v>135472686156922</c:v>
                </c:pt>
                <c:pt idx="28">
                  <c:v>127155318340830</c:v>
                </c:pt>
                <c:pt idx="29">
                  <c:v>147445911544228</c:v>
                </c:pt>
                <c:pt idx="30">
                  <c:v>149462257871064</c:v>
                </c:pt>
                <c:pt idx="31">
                  <c:v>144456810094953</c:v>
                </c:pt>
                <c:pt idx="32">
                  <c:v>135561674662669</c:v>
                </c:pt>
                <c:pt idx="33">
                  <c:v>132502461269365</c:v>
                </c:pt>
                <c:pt idx="34">
                  <c:v>136926093953023</c:v>
                </c:pt>
                <c:pt idx="35">
                  <c:v>135551792103948</c:v>
                </c:pt>
                <c:pt idx="36">
                  <c:v>136104827086457</c:v>
                </c:pt>
                <c:pt idx="37">
                  <c:v>143213489755122</c:v>
                </c:pt>
                <c:pt idx="38">
                  <c:v>131720115942029</c:v>
                </c:pt>
                <c:pt idx="39">
                  <c:v>146298901549225</c:v>
                </c:pt>
                <c:pt idx="40">
                  <c:v>143744251374313</c:v>
                </c:pt>
                <c:pt idx="41">
                  <c:v>141591648175912</c:v>
                </c:pt>
                <c:pt idx="42">
                  <c:v>150630785607196</c:v>
                </c:pt>
                <c:pt idx="43">
                  <c:v>146610417291354</c:v>
                </c:pt>
                <c:pt idx="44">
                  <c:v>142519597701149</c:v>
                </c:pt>
                <c:pt idx="45">
                  <c:v>126304207896052</c:v>
                </c:pt>
                <c:pt idx="46">
                  <c:v>139938535732134</c:v>
                </c:pt>
                <c:pt idx="47">
                  <c:v>139493138430785</c:v>
                </c:pt>
                <c:pt idx="48">
                  <c:v>145539077961019</c:v>
                </c:pt>
                <c:pt idx="49">
                  <c:v>140693087456272</c:v>
                </c:pt>
                <c:pt idx="50">
                  <c:v>142721656671664</c:v>
                </c:pt>
                <c:pt idx="51">
                  <c:v>129670161919040</c:v>
                </c:pt>
                <c:pt idx="52">
                  <c:v>134370758120940</c:v>
                </c:pt>
                <c:pt idx="53">
                  <c:v>143926615192404</c:v>
                </c:pt>
                <c:pt idx="54">
                  <c:v>145735067466267</c:v>
                </c:pt>
                <c:pt idx="55">
                  <c:v>131065484757621</c:v>
                </c:pt>
                <c:pt idx="56">
                  <c:v>127740523238381</c:v>
                </c:pt>
                <c:pt idx="57">
                  <c:v>139259136931534</c:v>
                </c:pt>
                <c:pt idx="58">
                  <c:v>140930874062969</c:v>
                </c:pt>
                <c:pt idx="59">
                  <c:v>145356077461269</c:v>
                </c:pt>
                <c:pt idx="60">
                  <c:v>138998121939030</c:v>
                </c:pt>
                <c:pt idx="61">
                  <c:v>126467523738131</c:v>
                </c:pt>
                <c:pt idx="62">
                  <c:v>124765446276862</c:v>
                </c:pt>
                <c:pt idx="63">
                  <c:v>137427046976512</c:v>
                </c:pt>
                <c:pt idx="64">
                  <c:v>141749800599700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9-4A86-9B73-0FEAD700B600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Iteración'!$M$3:$M$68</c:f>
              <c:numCache>
                <c:formatCode>#,##0</c:formatCode>
                <c:ptCount val="66"/>
                <c:pt idx="0">
                  <c:v>146055979510245</c:v>
                </c:pt>
                <c:pt idx="1">
                  <c:v>127359164917541</c:v>
                </c:pt>
                <c:pt idx="2">
                  <c:v>146538745127436</c:v>
                </c:pt>
                <c:pt idx="3">
                  <c:v>128404578710645</c:v>
                </c:pt>
                <c:pt idx="4">
                  <c:v>137921822088956</c:v>
                </c:pt>
                <c:pt idx="5">
                  <c:v>144794352823588</c:v>
                </c:pt>
                <c:pt idx="6">
                  <c:v>147443910544728</c:v>
                </c:pt>
                <c:pt idx="7">
                  <c:v>138966049975012</c:v>
                </c:pt>
                <c:pt idx="8">
                  <c:v>132271034482759</c:v>
                </c:pt>
                <c:pt idx="9">
                  <c:v>135519618690655</c:v>
                </c:pt>
                <c:pt idx="10">
                  <c:v>147275578210895</c:v>
                </c:pt>
                <c:pt idx="11">
                  <c:v>116193297351324</c:v>
                </c:pt>
                <c:pt idx="12">
                  <c:v>143479377811094</c:v>
                </c:pt>
                <c:pt idx="13">
                  <c:v>140334443278361</c:v>
                </c:pt>
                <c:pt idx="14">
                  <c:v>125796856571714</c:v>
                </c:pt>
                <c:pt idx="15">
                  <c:v>143950949025487</c:v>
                </c:pt>
                <c:pt idx="16">
                  <c:v>142853040479760</c:v>
                </c:pt>
                <c:pt idx="17">
                  <c:v>141163108945527</c:v>
                </c:pt>
                <c:pt idx="18">
                  <c:v>144255335332334</c:v>
                </c:pt>
                <c:pt idx="19">
                  <c:v>136961604697651</c:v>
                </c:pt>
                <c:pt idx="20">
                  <c:v>144948513743128</c:v>
                </c:pt>
                <c:pt idx="21">
                  <c:v>143795283858071</c:v>
                </c:pt>
                <c:pt idx="22">
                  <c:v>128877346326837</c:v>
                </c:pt>
                <c:pt idx="23">
                  <c:v>144109227386307</c:v>
                </c:pt>
                <c:pt idx="24">
                  <c:v>147374620689655</c:v>
                </c:pt>
                <c:pt idx="25">
                  <c:v>140437071464268</c:v>
                </c:pt>
                <c:pt idx="26">
                  <c:v>150747140929535</c:v>
                </c:pt>
                <c:pt idx="27">
                  <c:v>136280705147426</c:v>
                </c:pt>
                <c:pt idx="28">
                  <c:v>142028044477761</c:v>
                </c:pt>
                <c:pt idx="29">
                  <c:v>144375363818091</c:v>
                </c:pt>
                <c:pt idx="30">
                  <c:v>144993949025487</c:v>
                </c:pt>
                <c:pt idx="31">
                  <c:v>146303778110945</c:v>
                </c:pt>
                <c:pt idx="32">
                  <c:v>140922422288856</c:v>
                </c:pt>
                <c:pt idx="33">
                  <c:v>143468813093453</c:v>
                </c:pt>
                <c:pt idx="34">
                  <c:v>148266349325337</c:v>
                </c:pt>
                <c:pt idx="35">
                  <c:v>142612913543228</c:v>
                </c:pt>
                <c:pt idx="36">
                  <c:v>144320304847576</c:v>
                </c:pt>
                <c:pt idx="37">
                  <c:v>146265244877561</c:v>
                </c:pt>
                <c:pt idx="38">
                  <c:v>149060725137431</c:v>
                </c:pt>
                <c:pt idx="39">
                  <c:v>138033472263868</c:v>
                </c:pt>
                <c:pt idx="40">
                  <c:v>138811332833583</c:v>
                </c:pt>
                <c:pt idx="41">
                  <c:v>147605239380310</c:v>
                </c:pt>
                <c:pt idx="42">
                  <c:v>144256902548726</c:v>
                </c:pt>
                <c:pt idx="43">
                  <c:v>147502040979510</c:v>
                </c:pt>
                <c:pt idx="44">
                  <c:v>142851228385807</c:v>
                </c:pt>
                <c:pt idx="45">
                  <c:v>142114545727136</c:v>
                </c:pt>
                <c:pt idx="46">
                  <c:v>143759227386307</c:v>
                </c:pt>
                <c:pt idx="47">
                  <c:v>145140476761619</c:v>
                </c:pt>
                <c:pt idx="48">
                  <c:v>146224350324838</c:v>
                </c:pt>
                <c:pt idx="49">
                  <c:v>143899895552224</c:v>
                </c:pt>
                <c:pt idx="50">
                  <c:v>144420557721139</c:v>
                </c:pt>
                <c:pt idx="51">
                  <c:v>141483510244878</c:v>
                </c:pt>
                <c:pt idx="52">
                  <c:v>149171675662169</c:v>
                </c:pt>
                <c:pt idx="53">
                  <c:v>140431474262869</c:v>
                </c:pt>
                <c:pt idx="54">
                  <c:v>143455169915042</c:v>
                </c:pt>
                <c:pt idx="55">
                  <c:v>148043951524238</c:v>
                </c:pt>
                <c:pt idx="56">
                  <c:v>144750918540730</c:v>
                </c:pt>
                <c:pt idx="57">
                  <c:v>143230218390805</c:v>
                </c:pt>
                <c:pt idx="58">
                  <c:v>144857702648676</c:v>
                </c:pt>
                <c:pt idx="59">
                  <c:v>140564061469265</c:v>
                </c:pt>
                <c:pt idx="60">
                  <c:v>141690127436282</c:v>
                </c:pt>
                <c:pt idx="61">
                  <c:v>130354468765617</c:v>
                </c:pt>
                <c:pt idx="62">
                  <c:v>146255246876562</c:v>
                </c:pt>
                <c:pt idx="63">
                  <c:v>144011832583708</c:v>
                </c:pt>
                <c:pt idx="64">
                  <c:v>141827664667666</c:v>
                </c:pt>
                <c:pt idx="65">
                  <c:v>147474968015992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9-4A86-9B73-0FEAD700B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Promedio 5 Semillas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2636236186615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Iteración'!$G$4:$G$68</c:f>
              <c:numCache>
                <c:formatCode>#,##0</c:formatCode>
                <c:ptCount val="65"/>
                <c:pt idx="0">
                  <c:v>137589998300849.2</c:v>
                </c:pt>
                <c:pt idx="1">
                  <c:v>141972529335332.41</c:v>
                </c:pt>
                <c:pt idx="2">
                  <c:v>134342043778110.8</c:v>
                </c:pt>
                <c:pt idx="3">
                  <c:v>137869734532733.8</c:v>
                </c:pt>
                <c:pt idx="4">
                  <c:v>139597117641179.41</c:v>
                </c:pt>
                <c:pt idx="5">
                  <c:v>140704724737631.2</c:v>
                </c:pt>
                <c:pt idx="6">
                  <c:v>139896972313842.8</c:v>
                </c:pt>
                <c:pt idx="7">
                  <c:v>136423168615692.41</c:v>
                </c:pt>
                <c:pt idx="8">
                  <c:v>140147742328835.59</c:v>
                </c:pt>
                <c:pt idx="9">
                  <c:v>144483319840079.81</c:v>
                </c:pt>
                <c:pt idx="10">
                  <c:v>127097156421789.2</c:v>
                </c:pt>
                <c:pt idx="11">
                  <c:v>138959883258371</c:v>
                </c:pt>
                <c:pt idx="12">
                  <c:v>137233438380809.59</c:v>
                </c:pt>
                <c:pt idx="13">
                  <c:v>132587803898050.8</c:v>
                </c:pt>
                <c:pt idx="14">
                  <c:v>143852752423788.19</c:v>
                </c:pt>
                <c:pt idx="15">
                  <c:v>139596700649675.41</c:v>
                </c:pt>
                <c:pt idx="16">
                  <c:v>133661367416291.8</c:v>
                </c:pt>
                <c:pt idx="17">
                  <c:v>144107423688156</c:v>
                </c:pt>
                <c:pt idx="18">
                  <c:v>138798120639680.2</c:v>
                </c:pt>
                <c:pt idx="19">
                  <c:v>140034098850574.59</c:v>
                </c:pt>
                <c:pt idx="20">
                  <c:v>139069532433783.2</c:v>
                </c:pt>
                <c:pt idx="21">
                  <c:v>144161915942029.19</c:v>
                </c:pt>
                <c:pt idx="22">
                  <c:v>141547924937531.41</c:v>
                </c:pt>
                <c:pt idx="23">
                  <c:v>145410897151424.41</c:v>
                </c:pt>
                <c:pt idx="24">
                  <c:v>140052256171914</c:v>
                </c:pt>
                <c:pt idx="25">
                  <c:v>142901847376311.81</c:v>
                </c:pt>
                <c:pt idx="26">
                  <c:v>140295192903548.2</c:v>
                </c:pt>
                <c:pt idx="27">
                  <c:v>136556708745627.2</c:v>
                </c:pt>
                <c:pt idx="28">
                  <c:v>138069166316841.8</c:v>
                </c:pt>
                <c:pt idx="29">
                  <c:v>137029736631684.2</c:v>
                </c:pt>
                <c:pt idx="30">
                  <c:v>135209391004497.59</c:v>
                </c:pt>
                <c:pt idx="31">
                  <c:v>140757951324338</c:v>
                </c:pt>
                <c:pt idx="32">
                  <c:v>137005450374812.59</c:v>
                </c:pt>
                <c:pt idx="33">
                  <c:v>138188075362318.59</c:v>
                </c:pt>
                <c:pt idx="34">
                  <c:v>142991856671664</c:v>
                </c:pt>
                <c:pt idx="35">
                  <c:v>139176536931534.2</c:v>
                </c:pt>
                <c:pt idx="36">
                  <c:v>138206739230384.8</c:v>
                </c:pt>
                <c:pt idx="37">
                  <c:v>140091124537731.2</c:v>
                </c:pt>
                <c:pt idx="38">
                  <c:v>137298533833083.41</c:v>
                </c:pt>
                <c:pt idx="39">
                  <c:v>142569086756621.81</c:v>
                </c:pt>
                <c:pt idx="40">
                  <c:v>136319577711144.59</c:v>
                </c:pt>
                <c:pt idx="41">
                  <c:v>142107976011994</c:v>
                </c:pt>
                <c:pt idx="42">
                  <c:v>143564309745127.41</c:v>
                </c:pt>
                <c:pt idx="43">
                  <c:v>142442829285357.19</c:v>
                </c:pt>
                <c:pt idx="44">
                  <c:v>141486735632183.81</c:v>
                </c:pt>
                <c:pt idx="45">
                  <c:v>136086831384308</c:v>
                </c:pt>
                <c:pt idx="46">
                  <c:v>139730444377811.2</c:v>
                </c:pt>
                <c:pt idx="47">
                  <c:v>142369561919040.59</c:v>
                </c:pt>
                <c:pt idx="48">
                  <c:v>137867995202398.8</c:v>
                </c:pt>
                <c:pt idx="49">
                  <c:v>137325232483758.2</c:v>
                </c:pt>
                <c:pt idx="50">
                  <c:v>136842927236381.8</c:v>
                </c:pt>
                <c:pt idx="51">
                  <c:v>139675721939030.2</c:v>
                </c:pt>
                <c:pt idx="52">
                  <c:v>141706848375812.19</c:v>
                </c:pt>
                <c:pt idx="53">
                  <c:v>141095522738630.59</c:v>
                </c:pt>
                <c:pt idx="54">
                  <c:v>137583251574213</c:v>
                </c:pt>
                <c:pt idx="55">
                  <c:v>138151103048475.8</c:v>
                </c:pt>
                <c:pt idx="56">
                  <c:v>136037798500749.8</c:v>
                </c:pt>
                <c:pt idx="57">
                  <c:v>137639166916541.8</c:v>
                </c:pt>
                <c:pt idx="58">
                  <c:v>136399754122938.59</c:v>
                </c:pt>
                <c:pt idx="59">
                  <c:v>140113239780109.8</c:v>
                </c:pt>
                <c:pt idx="60">
                  <c:v>143451017491254.41</c:v>
                </c:pt>
                <c:pt idx="61">
                  <c:v>137950057171414.59</c:v>
                </c:pt>
                <c:pt idx="62">
                  <c:v>138721850374812.59</c:v>
                </c:pt>
                <c:pt idx="63">
                  <c:v>141616519340330</c:v>
                </c:pt>
                <c:pt idx="64">
                  <c:v>139740153423288.41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2-4E4E-90A4-FD42335ACF41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Iteración'!$N$3:$N$68</c:f>
              <c:numCache>
                <c:formatCode>#,##0</c:formatCode>
                <c:ptCount val="66"/>
                <c:pt idx="0">
                  <c:v>140853878960519.81</c:v>
                </c:pt>
                <c:pt idx="1">
                  <c:v>133442959720139.8</c:v>
                </c:pt>
                <c:pt idx="2">
                  <c:v>144360610294852.59</c:v>
                </c:pt>
                <c:pt idx="3">
                  <c:v>132145778910544.8</c:v>
                </c:pt>
                <c:pt idx="4">
                  <c:v>133556033683158.41</c:v>
                </c:pt>
                <c:pt idx="5">
                  <c:v>142716882958520.59</c:v>
                </c:pt>
                <c:pt idx="6">
                  <c:v>142145823588206</c:v>
                </c:pt>
                <c:pt idx="7">
                  <c:v>138807288855572.2</c:v>
                </c:pt>
                <c:pt idx="8">
                  <c:v>133411346726636.59</c:v>
                </c:pt>
                <c:pt idx="9">
                  <c:v>139416620489755.2</c:v>
                </c:pt>
                <c:pt idx="10">
                  <c:v>143976326736631.59</c:v>
                </c:pt>
                <c:pt idx="11">
                  <c:v>121350274662668.8</c:v>
                </c:pt>
                <c:pt idx="12">
                  <c:v>138614708045976.8</c:v>
                </c:pt>
                <c:pt idx="13">
                  <c:v>139453303848076.2</c:v>
                </c:pt>
                <c:pt idx="14">
                  <c:v>125151207496251.8</c:v>
                </c:pt>
                <c:pt idx="15">
                  <c:v>141188294252873.59</c:v>
                </c:pt>
                <c:pt idx="16">
                  <c:v>139296596201899.2</c:v>
                </c:pt>
                <c:pt idx="17">
                  <c:v>143931114642678.59</c:v>
                </c:pt>
                <c:pt idx="18">
                  <c:v>141054875162418.59</c:v>
                </c:pt>
                <c:pt idx="19">
                  <c:v>139301211094452.8</c:v>
                </c:pt>
                <c:pt idx="20">
                  <c:v>140098501649175.2</c:v>
                </c:pt>
                <c:pt idx="21">
                  <c:v>144853642578710.59</c:v>
                </c:pt>
                <c:pt idx="22">
                  <c:v>139433406496751.8</c:v>
                </c:pt>
                <c:pt idx="23">
                  <c:v>142365200999500.19</c:v>
                </c:pt>
                <c:pt idx="24">
                  <c:v>142281470364817.59</c:v>
                </c:pt>
                <c:pt idx="25">
                  <c:v>135671826886556.8</c:v>
                </c:pt>
                <c:pt idx="26">
                  <c:v>142447886356821.59</c:v>
                </c:pt>
                <c:pt idx="27">
                  <c:v>135259051474262.8</c:v>
                </c:pt>
                <c:pt idx="28">
                  <c:v>137861831984007.8</c:v>
                </c:pt>
                <c:pt idx="29">
                  <c:v>141227079360319.59</c:v>
                </c:pt>
                <c:pt idx="30">
                  <c:v>142372637581209.41</c:v>
                </c:pt>
                <c:pt idx="31">
                  <c:v>142327586406796.81</c:v>
                </c:pt>
                <c:pt idx="32">
                  <c:v>132798027086456.8</c:v>
                </c:pt>
                <c:pt idx="33">
                  <c:v>140088899650175</c:v>
                </c:pt>
                <c:pt idx="34">
                  <c:v>142817442978510.59</c:v>
                </c:pt>
                <c:pt idx="35">
                  <c:v>141063635482258.81</c:v>
                </c:pt>
                <c:pt idx="36">
                  <c:v>142156513543228.41</c:v>
                </c:pt>
                <c:pt idx="37">
                  <c:v>145249023988006</c:v>
                </c:pt>
                <c:pt idx="38">
                  <c:v>139015271064467.59</c:v>
                </c:pt>
                <c:pt idx="39">
                  <c:v>138253487056471.8</c:v>
                </c:pt>
                <c:pt idx="40">
                  <c:v>143360663268365.81</c:v>
                </c:pt>
                <c:pt idx="41">
                  <c:v>141457435682159</c:v>
                </c:pt>
                <c:pt idx="42">
                  <c:v>143641770114942.41</c:v>
                </c:pt>
                <c:pt idx="43">
                  <c:v>140800252873563.19</c:v>
                </c:pt>
                <c:pt idx="44">
                  <c:v>139482869665167.41</c:v>
                </c:pt>
                <c:pt idx="45">
                  <c:v>136610898750624.59</c:v>
                </c:pt>
                <c:pt idx="46">
                  <c:v>141113377111444.19</c:v>
                </c:pt>
                <c:pt idx="47">
                  <c:v>142636985007496</c:v>
                </c:pt>
                <c:pt idx="48">
                  <c:v>137756096651674</c:v>
                </c:pt>
                <c:pt idx="49">
                  <c:v>136392853473263.41</c:v>
                </c:pt>
                <c:pt idx="50">
                  <c:v>141719831784107.81</c:v>
                </c:pt>
                <c:pt idx="51">
                  <c:v>138063066066966.59</c:v>
                </c:pt>
                <c:pt idx="52">
                  <c:v>136713547926037</c:v>
                </c:pt>
                <c:pt idx="53">
                  <c:v>135090859070464.8</c:v>
                </c:pt>
                <c:pt idx="54">
                  <c:v>142001352123938</c:v>
                </c:pt>
                <c:pt idx="55">
                  <c:v>146152434682658.59</c:v>
                </c:pt>
                <c:pt idx="56">
                  <c:v>143296107946027</c:v>
                </c:pt>
                <c:pt idx="57">
                  <c:v>140502329935032.59</c:v>
                </c:pt>
                <c:pt idx="58">
                  <c:v>140918210394802.59</c:v>
                </c:pt>
                <c:pt idx="59">
                  <c:v>144539503848075.81</c:v>
                </c:pt>
                <c:pt idx="60">
                  <c:v>144180682658670.81</c:v>
                </c:pt>
                <c:pt idx="61">
                  <c:v>135989165817091.41</c:v>
                </c:pt>
                <c:pt idx="62">
                  <c:v>138025163218390.8</c:v>
                </c:pt>
                <c:pt idx="63">
                  <c:v>141069106046976.41</c:v>
                </c:pt>
                <c:pt idx="64">
                  <c:v>135683270364817.59</c:v>
                </c:pt>
                <c:pt idx="65">
                  <c:v>138700637681159.41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2-4E4E-90A4-FD42335AC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2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Inflación</a:t>
            </a:r>
            <a:r>
              <a:rPr lang="en-US" sz="1050" baseline="0"/>
              <a:t> y Dólar Oficial: Variación acumulada desde dic-20=1</a:t>
            </a:r>
            <a:endParaRPr lang="en-US" sz="1050"/>
          </a:p>
        </c:rich>
      </c:tx>
      <c:layout>
        <c:manualLayout>
          <c:xMode val="edge"/>
          <c:yMode val="edge"/>
          <c:x val="0.20392686204026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5664930805736501E-2"/>
          <c:y val="0.11152777777777778"/>
          <c:w val="0.87377946589775812"/>
          <c:h val="0.58502275823117045"/>
        </c:manualLayout>
      </c:layout>
      <c:lineChart>
        <c:grouping val="standard"/>
        <c:varyColors val="0"/>
        <c:ser>
          <c:idx val="0"/>
          <c:order val="0"/>
          <c:tx>
            <c:strRef>
              <c:f>'Inflación y Dólar'!$N$2</c:f>
              <c:strCache>
                <c:ptCount val="1"/>
                <c:pt idx="0">
                  <c:v>IPC INDEC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'Inflación y Dólar'!$A$20:$A$41</c:f>
              <c:numCache>
                <c:formatCode>mmm\-yy</c:formatCode>
                <c:ptCount val="2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</c:numCache>
            </c:numRef>
          </c:cat>
          <c:val>
            <c:numRef>
              <c:f>'Inflación y Dólar'!$N$12:$N$41</c:f>
              <c:numCache>
                <c:formatCode>0.00</c:formatCode>
                <c:ptCount val="30"/>
                <c:pt idx="0">
                  <c:v>0.55211533248713474</c:v>
                </c:pt>
                <c:pt idx="1">
                  <c:v>0.56900492533221236</c:v>
                </c:pt>
                <c:pt idx="2">
                  <c:v>0.58447050994266125</c:v>
                </c:pt>
                <c:pt idx="3">
                  <c:v>0.59731638586450897</c:v>
                </c:pt>
                <c:pt idx="4">
                  <c:v>0.62093419086530455</c:v>
                </c:pt>
                <c:pt idx="5">
                  <c:v>0.65748028027177174</c:v>
                </c:pt>
                <c:pt idx="6">
                  <c:v>0.67913427555427475</c:v>
                </c:pt>
                <c:pt idx="7">
                  <c:v>0.7080282966892002</c:v>
                </c:pt>
                <c:pt idx="8">
                  <c:v>0.73453480410881444</c:v>
                </c:pt>
                <c:pt idx="9">
                  <c:v>0.75108310144069723</c:v>
                </c:pt>
                <c:pt idx="10">
                  <c:v>0.76620713139177554</c:v>
                </c:pt>
                <c:pt idx="11">
                  <c:v>0.79182502657544018</c:v>
                </c:pt>
                <c:pt idx="12">
                  <c:v>0.80367526289083779</c:v>
                </c:pt>
                <c:pt idx="13">
                  <c:v>0.81607385251369191</c:v>
                </c:pt>
                <c:pt idx="14">
                  <c:v>0.83438278896223872</c:v>
                </c:pt>
                <c:pt idx="15">
                  <c:v>0.85052137619058221</c:v>
                </c:pt>
                <c:pt idx="16">
                  <c:v>0.87348639197517575</c:v>
                </c:pt>
                <c:pt idx="17">
                  <c:v>0.89825428770304749</c:v>
                </c:pt>
                <c:pt idx="18">
                  <c:v>0.93203736058583608</c:v>
                </c:pt>
                <c:pt idx="19">
                  <c:v>0.96148699112113367</c:v>
                </c:pt>
                <c:pt idx="20">
                  <c:v>1</c:v>
                </c:pt>
                <c:pt idx="21">
                  <c:v>1.0404902941982872</c:v>
                </c:pt>
                <c:pt idx="22">
                  <c:v>1.0776839898974455</c:v>
                </c:pt>
                <c:pt idx="23">
                  <c:v>1.1295292920696605</c:v>
                </c:pt>
                <c:pt idx="24">
                  <c:v>1.1756174028059312</c:v>
                </c:pt>
                <c:pt idx="25">
                  <c:v>1.2146829113310629</c:v>
                </c:pt>
                <c:pt idx="26">
                  <c:v>1.2532436031062295</c:v>
                </c:pt>
                <c:pt idx="27">
                  <c:v>1.2908037314976109</c:v>
                </c:pt>
                <c:pt idx="28">
                  <c:v>1.3226670495119499</c:v>
                </c:pt>
                <c:pt idx="29">
                  <c:v>1.3695792450864588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0-4E80-9D90-8F61997C5EFA}"/>
            </c:ext>
          </c:extLst>
        </c:ser>
        <c:ser>
          <c:idx val="1"/>
          <c:order val="1"/>
          <c:tx>
            <c:strRef>
              <c:f>'Inflación y Dólar'!$O$2</c:f>
              <c:strCache>
                <c:ptCount val="1"/>
                <c:pt idx="0">
                  <c:v>TC Oficial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'Inflación y Dólar'!$A$20:$A$41</c:f>
              <c:numCache>
                <c:formatCode>mmm\-yy</c:formatCode>
                <c:ptCount val="2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</c:numCache>
            </c:numRef>
          </c:cat>
          <c:val>
            <c:numRef>
              <c:f>'Inflación y Dólar'!$O$12:$O$41</c:f>
              <c:numCache>
                <c:formatCode>0.00</c:formatCode>
                <c:ptCount val="30"/>
                <c:pt idx="0">
                  <c:v>0.51380080124847149</c:v>
                </c:pt>
                <c:pt idx="1">
                  <c:v>0.53399742868101063</c:v>
                </c:pt>
                <c:pt idx="2">
                  <c:v>0.52040347020024946</c:v>
                </c:pt>
                <c:pt idx="3">
                  <c:v>0.50559640529811067</c:v>
                </c:pt>
                <c:pt idx="4">
                  <c:v>0.62662139334312372</c:v>
                </c:pt>
                <c:pt idx="5">
                  <c:v>0.67147684410979924</c:v>
                </c:pt>
                <c:pt idx="6">
                  <c:v>0.6955949416321392</c:v>
                </c:pt>
                <c:pt idx="7">
                  <c:v>0.7099421112052815</c:v>
                </c:pt>
                <c:pt idx="8">
                  <c:v>0.71166676570206178</c:v>
                </c:pt>
                <c:pt idx="9">
                  <c:v>0.71699090855071612</c:v>
                </c:pt>
                <c:pt idx="10">
                  <c:v>0.7392952641273991</c:v>
                </c:pt>
                <c:pt idx="11">
                  <c:v>0.76617386653990138</c:v>
                </c:pt>
                <c:pt idx="12">
                  <c:v>0.79428367698615476</c:v>
                </c:pt>
                <c:pt idx="13">
                  <c:v>0.81448689761720838</c:v>
                </c:pt>
                <c:pt idx="14">
                  <c:v>0.83730465268286891</c:v>
                </c:pt>
                <c:pt idx="15">
                  <c:v>0.85940935290272746</c:v>
                </c:pt>
                <c:pt idx="16">
                  <c:v>0.88151405312258602</c:v>
                </c:pt>
                <c:pt idx="17">
                  <c:v>0.90528254798264896</c:v>
                </c:pt>
                <c:pt idx="18">
                  <c:v>0.93087289797373585</c:v>
                </c:pt>
                <c:pt idx="19">
                  <c:v>0.96615009804504137</c:v>
                </c:pt>
                <c:pt idx="20">
                  <c:v>1</c:v>
                </c:pt>
                <c:pt idx="21">
                  <c:v>1.0374745974211184</c:v>
                </c:pt>
                <c:pt idx="22">
                  <c:v>1.067502525402579</c:v>
                </c:pt>
                <c:pt idx="23">
                  <c:v>1.0931724998514469</c:v>
                </c:pt>
                <c:pt idx="24">
                  <c:v>1.1118307683165964</c:v>
                </c:pt>
                <c:pt idx="25">
                  <c:v>1.1252599679125319</c:v>
                </c:pt>
                <c:pt idx="26">
                  <c:v>1.1376397884603957</c:v>
                </c:pt>
                <c:pt idx="27">
                  <c:v>1.1490284627725951</c:v>
                </c:pt>
                <c:pt idx="28">
                  <c:v>1.1617053895062095</c:v>
                </c:pt>
                <c:pt idx="29">
                  <c:v>1.1733911700041595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0-4E80-9D90-8F61997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dateAx>
        <c:axId val="942592416"/>
        <c:scaling>
          <c:orientation val="minMax"/>
          <c:min val="441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Offset val="100"/>
        <c:baseTimeUnit val="months"/>
      </c:dateAx>
      <c:valAx>
        <c:axId val="115333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Índice dic-16=1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Public</a:t>
            </a:r>
            <a:r>
              <a:rPr lang="en-US" sz="1050" baseline="0"/>
              <a:t> Score de Kaggle y </a:t>
            </a:r>
            <a:r>
              <a:rPr lang="en-US" sz="1050"/>
              <a:t>Cantidad</a:t>
            </a:r>
            <a:r>
              <a:rPr lang="en-US" sz="1050" baseline="0"/>
              <a:t> de Estímulos Enviados:</a:t>
            </a:r>
          </a:p>
          <a:p>
            <a:pPr>
              <a:defRPr sz="1050"/>
            </a:pPr>
            <a:r>
              <a:rPr lang="en-US" sz="1050" baseline="0"/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meseta'!$B$4:$B$14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117.324</c:v>
                </c:pt>
                <c:pt idx="10">
                  <c:v>114.31399999999999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7-468F-AC12-00973B891E88}"/>
            </c:ext>
          </c:extLst>
        </c:ser>
        <c:ser>
          <c:idx val="1"/>
          <c:order val="1"/>
          <c:tx>
            <c:strRef>
              <c:f>'Prom. En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meseta'!$C$4:$C$14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7-468F-AC12-00973B89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Score Interno</a:t>
            </a:r>
            <a:r>
              <a:rPr lang="en-US" sz="1050" baseline="0"/>
              <a:t> y </a:t>
            </a:r>
            <a:r>
              <a:rPr lang="en-US" sz="1050"/>
              <a:t>Cantidad</a:t>
            </a:r>
            <a:r>
              <a:rPr lang="en-US" sz="1050" baseline="0"/>
              <a:t> de Estímulos Enviados: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231416666666666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3717089228605606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meseta'!$G$3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meseta'!$G$4:$G$14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F-4F75-9202-ED60624F3673}"/>
            </c:ext>
          </c:extLst>
        </c:ser>
        <c:ser>
          <c:idx val="1"/>
          <c:order val="1"/>
          <c:tx>
            <c:strRef>
              <c:f>'Prom. En búsqueda de la meseta'!$H$3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meseta'!$H$4:$H$14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F-4F75-9202-ED60624F3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0929790026246718E-2"/>
          <c:y val="0.9121985272674249"/>
          <c:w val="0.97240354330708656"/>
          <c:h val="8.6806649168853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Kaggle y </a:t>
            </a:r>
            <a:r>
              <a:rPr lang="en-US" sz="1050"/>
              <a:t>Cantidad</a:t>
            </a:r>
            <a:r>
              <a:rPr lang="en-US" sz="1050" baseline="0"/>
              <a:t> de Estímulos Enviado: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1152764107611546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meseta'!$B$4:$B$14</c:f>
              <c:numCache>
                <c:formatCode>#,##0.0000</c:formatCode>
                <c:ptCount val="11"/>
                <c:pt idx="0">
                  <c:v>95.063999999999993</c:v>
                </c:pt>
                <c:pt idx="1">
                  <c:v>93.942999999999998</c:v>
                </c:pt>
                <c:pt idx="2">
                  <c:v>102.34399999999999</c:v>
                </c:pt>
                <c:pt idx="3">
                  <c:v>104.794</c:v>
                </c:pt>
                <c:pt idx="4">
                  <c:v>109.834</c:v>
                </c:pt>
                <c:pt idx="5">
                  <c:v>116.904</c:v>
                </c:pt>
                <c:pt idx="6">
                  <c:v>119.215</c:v>
                </c:pt>
                <c:pt idx="7">
                  <c:v>122.295</c:v>
                </c:pt>
                <c:pt idx="8">
                  <c:v>118.515</c:v>
                </c:pt>
                <c:pt idx="9">
                  <c:v>117.324</c:v>
                </c:pt>
                <c:pt idx="10">
                  <c:v>114.31399999999999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9-45D6-A39A-051A526E1A9D}"/>
            </c:ext>
          </c:extLst>
        </c:ser>
        <c:ser>
          <c:idx val="1"/>
          <c:order val="1"/>
          <c:tx>
            <c:strRef>
              <c:f>'Semill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meseta'!$C$4:$C$14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9-45D6-A39A-051A526E1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807312339793077E-2"/>
          <c:y val="0.12715264107611549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meseta'!$E$4:$E$14</c:f>
              <c:numCache>
                <c:formatCode>General</c:formatCode>
                <c:ptCount val="11"/>
                <c:pt idx="0">
                  <c:v>95.203999999999994</c:v>
                </c:pt>
                <c:pt idx="1">
                  <c:v>100.31399999999999</c:v>
                </c:pt>
                <c:pt idx="2">
                  <c:v>105.494</c:v>
                </c:pt>
                <c:pt idx="3">
                  <c:v>107.45399999999999</c:v>
                </c:pt>
                <c:pt idx="4">
                  <c:v>112.214</c:v>
                </c:pt>
                <c:pt idx="5">
                  <c:v>111.304</c:v>
                </c:pt>
                <c:pt idx="6">
                  <c:v>109.974</c:v>
                </c:pt>
                <c:pt idx="7">
                  <c:v>110.254</c:v>
                </c:pt>
                <c:pt idx="8">
                  <c:v>111.864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D-4829-B69F-CCDA4B550B04}"/>
            </c:ext>
          </c:extLst>
        </c:ser>
        <c:ser>
          <c:idx val="1"/>
          <c:order val="1"/>
          <c:tx>
            <c:strRef>
              <c:f>'Semill búsqueda de la meseta'!$F$3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meseta'!$F$4:$F$14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D-4829-B69F-CCDA4B550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3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763926117073619"/>
          <c:y val="0.11673597440944881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meseta'!$H$4:$H$14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2-4131-AB95-5F9DDA3C32F5}"/>
            </c:ext>
          </c:extLst>
        </c:ser>
        <c:ser>
          <c:idx val="1"/>
          <c:order val="1"/>
          <c:tx>
            <c:strRef>
              <c:f>'Semill búsqueda de la meseta'!$I$3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meseta'!$I$4:$I$14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2-4131-AB95-5F9DDA3C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4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401533115531477"/>
          <c:y val="0.11152764107611546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meseta'!$K$3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meseta'!$K$4:$K$14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8-4FC4-86A2-C96A8E835DDA}"/>
            </c:ext>
          </c:extLst>
        </c:ser>
        <c:ser>
          <c:idx val="1"/>
          <c:order val="1"/>
          <c:tx>
            <c:strRef>
              <c:f>'Semill búsqueda de la meseta'!$L$3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meseta'!$L$4:$L$14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8-4FC4-86A2-C96A8E83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ax val="115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22112546936415"/>
          <c:y val="0.12863353018372709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43</xdr:row>
      <xdr:rowOff>57150</xdr:rowOff>
    </xdr:from>
    <xdr:to>
      <xdr:col>7</xdr:col>
      <xdr:colOff>42582</xdr:colOff>
      <xdr:row>59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055FFE-FE41-4650-9A10-63F655271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437029</xdr:colOff>
      <xdr:row>43</xdr:row>
      <xdr:rowOff>100853</xdr:rowOff>
    </xdr:from>
    <xdr:to>
      <xdr:col>13</xdr:col>
      <xdr:colOff>403411</xdr:colOff>
      <xdr:row>59</xdr:row>
      <xdr:rowOff>62753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A957EC-FED8-433A-A897-C4DEB4495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649941</xdr:colOff>
      <xdr:row>43</xdr:row>
      <xdr:rowOff>134470</xdr:rowOff>
    </xdr:from>
    <xdr:to>
      <xdr:col>19</xdr:col>
      <xdr:colOff>616323</xdr:colOff>
      <xdr:row>59</xdr:row>
      <xdr:rowOff>96370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220CE67-BA3C-44F7-93A5-48AAB2EFD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341219</xdr:colOff>
      <xdr:row>17</xdr:row>
      <xdr:rowOff>172010</xdr:rowOff>
    </xdr:from>
    <xdr:to>
      <xdr:col>7</xdr:col>
      <xdr:colOff>150719</xdr:colOff>
      <xdr:row>33</xdr:row>
      <xdr:rowOff>133910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A10566-FB88-478E-AD55-0A97A6F8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583266</xdr:colOff>
      <xdr:row>17</xdr:row>
      <xdr:rowOff>187139</xdr:rowOff>
    </xdr:from>
    <xdr:to>
      <xdr:col>15</xdr:col>
      <xdr:colOff>627530</xdr:colOff>
      <xdr:row>33</xdr:row>
      <xdr:rowOff>156882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B92A44-01F7-44C6-85BC-D5167B644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41</xdr:row>
      <xdr:rowOff>123825</xdr:rowOff>
    </xdr:from>
    <xdr:to>
      <xdr:col>4</xdr:col>
      <xdr:colOff>742950</xdr:colOff>
      <xdr:row>54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3A6FA5-B7B6-4C3C-A907-25B2F23E6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790575</xdr:colOff>
      <xdr:row>41</xdr:row>
      <xdr:rowOff>123825</xdr:rowOff>
    </xdr:from>
    <xdr:to>
      <xdr:col>8</xdr:col>
      <xdr:colOff>381000</xdr:colOff>
      <xdr:row>54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847D4B-A65E-4610-BA2F-0A4D43C00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904875</xdr:colOff>
      <xdr:row>41</xdr:row>
      <xdr:rowOff>95250</xdr:rowOff>
    </xdr:from>
    <xdr:to>
      <xdr:col>11</xdr:col>
      <xdr:colOff>1323975</xdr:colOff>
      <xdr:row>54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C67AF8F-5398-46BB-8917-E77238B9A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1876425</xdr:colOff>
      <xdr:row>41</xdr:row>
      <xdr:rowOff>114300</xdr:rowOff>
    </xdr:from>
    <xdr:to>
      <xdr:col>15</xdr:col>
      <xdr:colOff>323850</xdr:colOff>
      <xdr:row>54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E1F7012-7D18-45E4-B7A5-811C21560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581025</xdr:colOff>
      <xdr:row>41</xdr:row>
      <xdr:rowOff>85725</xdr:rowOff>
    </xdr:from>
    <xdr:to>
      <xdr:col>20</xdr:col>
      <xdr:colOff>752475</xdr:colOff>
      <xdr:row>54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FD9F124-C9CB-489E-A7B1-DC8590093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381000</xdr:colOff>
      <xdr:row>40</xdr:row>
      <xdr:rowOff>179294</xdr:rowOff>
    </xdr:from>
    <xdr:to>
      <xdr:col>29</xdr:col>
      <xdr:colOff>44823</xdr:colOff>
      <xdr:row>53</xdr:row>
      <xdr:rowOff>141194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BC4E43-2CE9-4F4B-88CA-D16687179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358588</xdr:colOff>
      <xdr:row>40</xdr:row>
      <xdr:rowOff>134470</xdr:rowOff>
    </xdr:from>
    <xdr:to>
      <xdr:col>35</xdr:col>
      <xdr:colOff>22411</xdr:colOff>
      <xdr:row>53</xdr:row>
      <xdr:rowOff>96370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E38FF47-2856-4943-84AE-30CDD628E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100853</xdr:colOff>
      <xdr:row>40</xdr:row>
      <xdr:rowOff>156882</xdr:rowOff>
    </xdr:from>
    <xdr:to>
      <xdr:col>40</xdr:col>
      <xdr:colOff>526676</xdr:colOff>
      <xdr:row>53</xdr:row>
      <xdr:rowOff>118782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0ECF853-39C5-4290-AB41-DF2A3D6CB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593912</xdr:colOff>
      <xdr:row>40</xdr:row>
      <xdr:rowOff>134470</xdr:rowOff>
    </xdr:from>
    <xdr:to>
      <xdr:col>46</xdr:col>
      <xdr:colOff>257735</xdr:colOff>
      <xdr:row>53</xdr:row>
      <xdr:rowOff>96370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F0FCF3B-FE89-F1ED-DB41-56D44AE19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41</xdr:row>
      <xdr:rowOff>0</xdr:rowOff>
    </xdr:from>
    <xdr:to>
      <xdr:col>52</xdr:col>
      <xdr:colOff>425823</xdr:colOff>
      <xdr:row>53</xdr:row>
      <xdr:rowOff>152400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B97DCF3-99BB-4908-A0CD-B29D350ED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571499</xdr:colOff>
      <xdr:row>18</xdr:row>
      <xdr:rowOff>149678</xdr:rowOff>
    </xdr:from>
    <xdr:to>
      <xdr:col>8</xdr:col>
      <xdr:colOff>721178</xdr:colOff>
      <xdr:row>39</xdr:row>
      <xdr:rowOff>13607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2E673A1-C0C6-482A-8D22-83F266E0B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571500</xdr:colOff>
      <xdr:row>18</xdr:row>
      <xdr:rowOff>40820</xdr:rowOff>
    </xdr:from>
    <xdr:to>
      <xdr:col>32</xdr:col>
      <xdr:colOff>529500</xdr:colOff>
      <xdr:row>38</xdr:row>
      <xdr:rowOff>82820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1762EA3-17DC-4D04-ADD2-5E69E7C57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73</xdr:row>
      <xdr:rowOff>171450</xdr:rowOff>
    </xdr:from>
    <xdr:to>
      <xdr:col>4</xdr:col>
      <xdr:colOff>1071282</xdr:colOff>
      <xdr:row>89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099F78-4A81-4F9C-8FF8-965A9C3AF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74</xdr:row>
      <xdr:rowOff>0</xdr:rowOff>
    </xdr:from>
    <xdr:to>
      <xdr:col>9</xdr:col>
      <xdr:colOff>90208</xdr:colOff>
      <xdr:row>89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EBD572-2A13-4A31-8DB3-734D9148B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484910</xdr:colOff>
      <xdr:row>74</xdr:row>
      <xdr:rowOff>33618</xdr:rowOff>
    </xdr:from>
    <xdr:to>
      <xdr:col>12</xdr:col>
      <xdr:colOff>526677</xdr:colOff>
      <xdr:row>89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890C8D-ACC6-4AF5-A347-66DBC7D88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4</xdr:col>
      <xdr:colOff>829942</xdr:colOff>
      <xdr:row>105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8BE7F0-2E3C-49E4-A4DB-9DEA8F969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22412</xdr:colOff>
      <xdr:row>90</xdr:row>
      <xdr:rowOff>55011</xdr:rowOff>
    </xdr:from>
    <xdr:to>
      <xdr:col>9</xdr:col>
      <xdr:colOff>90355</xdr:colOff>
      <xdr:row>106</xdr:row>
      <xdr:rowOff>16911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3C631F4-3F9F-44EB-8AF0-82E6DD905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432954</xdr:colOff>
      <xdr:row>90</xdr:row>
      <xdr:rowOff>78441</xdr:rowOff>
    </xdr:from>
    <xdr:to>
      <xdr:col>12</xdr:col>
      <xdr:colOff>649941</xdr:colOff>
      <xdr:row>106</xdr:row>
      <xdr:rowOff>48491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44CABC-3512-4F80-900C-694B20F59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A513-3EFE-4D7B-BD4B-541465F367EE}">
  <dimension ref="A1:P41"/>
  <sheetViews>
    <sheetView zoomScale="85" zoomScaleNormal="85"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N44" sqref="N44"/>
    </sheetView>
  </sheetViews>
  <sheetFormatPr baseColWidth="10" defaultRowHeight="15" x14ac:dyDescent="0.25"/>
  <sheetData>
    <row r="1" spans="1:16" x14ac:dyDescent="0.25">
      <c r="B1" s="28" t="s">
        <v>205</v>
      </c>
      <c r="C1" s="69" t="s">
        <v>202</v>
      </c>
      <c r="D1" s="70"/>
      <c r="F1" s="70" t="s">
        <v>206</v>
      </c>
      <c r="G1" s="70"/>
      <c r="H1" s="70"/>
      <c r="J1" s="70" t="s">
        <v>207</v>
      </c>
      <c r="K1" s="70"/>
      <c r="L1" s="70"/>
      <c r="N1" s="70" t="s">
        <v>208</v>
      </c>
      <c r="O1" s="70"/>
      <c r="P1" s="70"/>
    </row>
    <row r="2" spans="1:16" x14ac:dyDescent="0.25">
      <c r="A2" s="32"/>
      <c r="B2" s="33" t="s">
        <v>204</v>
      </c>
      <c r="C2" s="34" t="s">
        <v>201</v>
      </c>
      <c r="D2" s="33" t="s">
        <v>203</v>
      </c>
      <c r="F2" s="33" t="s">
        <v>204</v>
      </c>
      <c r="G2" s="34" t="s">
        <v>201</v>
      </c>
      <c r="H2" s="33" t="s">
        <v>203</v>
      </c>
      <c r="J2" s="33" t="s">
        <v>204</v>
      </c>
      <c r="K2" s="34" t="s">
        <v>201</v>
      </c>
      <c r="L2" s="33" t="s">
        <v>203</v>
      </c>
      <c r="N2" s="33" t="s">
        <v>204</v>
      </c>
      <c r="O2" s="34" t="s">
        <v>201</v>
      </c>
      <c r="P2" s="33" t="s">
        <v>203</v>
      </c>
    </row>
    <row r="3" spans="1:16" x14ac:dyDescent="0.25">
      <c r="A3" s="29">
        <v>43282</v>
      </c>
      <c r="B3" s="7">
        <v>149.29660000000001</v>
      </c>
      <c r="C3" s="31">
        <v>27.624733333333335</v>
      </c>
      <c r="D3" s="7">
        <v>27.674119135876431</v>
      </c>
      <c r="F3" s="35"/>
      <c r="G3" s="35"/>
      <c r="H3" s="35"/>
      <c r="N3" s="36">
        <f t="shared" ref="N3:N31" si="0">+B3/B$32</f>
        <v>0.38689642912118866</v>
      </c>
      <c r="O3" s="36">
        <f t="shared" ref="O3:O31" si="1">+C3/C$32</f>
        <v>0.32829916612197202</v>
      </c>
      <c r="P3" s="36">
        <f t="shared" ref="P3:P31" si="2">+D3/D$32</f>
        <v>0.19542439596547334</v>
      </c>
    </row>
    <row r="4" spans="1:16" x14ac:dyDescent="0.25">
      <c r="A4" s="29">
        <v>43313</v>
      </c>
      <c r="B4" s="7">
        <v>155.10339999999999</v>
      </c>
      <c r="C4" s="31">
        <v>30.12450909090909</v>
      </c>
      <c r="D4" s="7">
        <v>30.363488495293954</v>
      </c>
      <c r="F4" s="35">
        <f t="shared" ref="F4:F20" si="3">+B4/B3-1</f>
        <v>3.8894388753662135E-2</v>
      </c>
      <c r="G4" s="35">
        <f t="shared" ref="G4:G20" si="4">+C4/C3-1</f>
        <v>9.0490493696798957E-2</v>
      </c>
      <c r="H4" s="35">
        <f t="shared" ref="H4:H20" si="5">+D4/D3-1</f>
        <v>9.7179944417130626E-2</v>
      </c>
      <c r="J4" s="35"/>
      <c r="K4" s="35"/>
      <c r="L4" s="35"/>
      <c r="N4" s="36">
        <f t="shared" si="0"/>
        <v>0.40194452924283186</v>
      </c>
      <c r="O4" s="36">
        <f t="shared" si="1"/>
        <v>0.3580071197445967</v>
      </c>
      <c r="P4" s="36">
        <f t="shared" si="2"/>
        <v>0.21441572790314936</v>
      </c>
    </row>
    <row r="5" spans="1:16" x14ac:dyDescent="0.25">
      <c r="A5" s="29">
        <v>43344</v>
      </c>
      <c r="B5" s="7">
        <v>165.23830000000001</v>
      </c>
      <c r="C5" s="31">
        <v>38.590004999999998</v>
      </c>
      <c r="D5" s="7">
        <v>38.784574482612172</v>
      </c>
      <c r="F5" s="35">
        <f t="shared" si="3"/>
        <v>6.5342861600713009E-2</v>
      </c>
      <c r="G5" s="35">
        <f t="shared" si="4"/>
        <v>0.28101689171245647</v>
      </c>
      <c r="H5" s="35">
        <f t="shared" si="5"/>
        <v>0.27734250590551879</v>
      </c>
      <c r="J5" s="35"/>
      <c r="K5" s="35"/>
      <c r="L5" s="35"/>
      <c r="N5" s="36">
        <f t="shared" si="0"/>
        <v>0.42820873498830991</v>
      </c>
      <c r="O5" s="36">
        <f t="shared" si="1"/>
        <v>0.45861316774615246</v>
      </c>
      <c r="P5" s="36">
        <f t="shared" si="2"/>
        <v>0.27388232318536471</v>
      </c>
    </row>
    <row r="6" spans="1:16" x14ac:dyDescent="0.25">
      <c r="A6" s="29">
        <v>43374</v>
      </c>
      <c r="B6" s="7">
        <v>174.1473</v>
      </c>
      <c r="C6" s="31">
        <v>37.120218181818174</v>
      </c>
      <c r="D6" s="7">
        <v>37.228257015970492</v>
      </c>
      <c r="F6" s="35">
        <f t="shared" si="3"/>
        <v>5.3916071516107333E-2</v>
      </c>
      <c r="G6" s="35">
        <f t="shared" si="4"/>
        <v>-3.8087240936657607E-2</v>
      </c>
      <c r="H6" s="35">
        <f t="shared" si="5"/>
        <v>-4.0127228090111045E-2</v>
      </c>
      <c r="J6" s="35"/>
      <c r="K6" s="35"/>
      <c r="L6" s="35"/>
      <c r="N6" s="36">
        <f t="shared" si="0"/>
        <v>0.45129606776776149</v>
      </c>
      <c r="O6" s="36">
        <f t="shared" si="1"/>
        <v>0.44114585752948099</v>
      </c>
      <c r="P6" s="36">
        <f t="shared" si="2"/>
        <v>0.26289218473305609</v>
      </c>
    </row>
    <row r="7" spans="1:16" x14ac:dyDescent="0.25">
      <c r="A7" s="29">
        <v>43405</v>
      </c>
      <c r="B7" s="7">
        <v>179.6388</v>
      </c>
      <c r="C7" s="31">
        <v>36.459036842105263</v>
      </c>
      <c r="D7" s="7">
        <v>36.510569212825487</v>
      </c>
      <c r="F7" s="35">
        <f t="shared" si="3"/>
        <v>3.1533649961842602E-2</v>
      </c>
      <c r="G7" s="35">
        <f t="shared" si="4"/>
        <v>-1.7811892604574275E-2</v>
      </c>
      <c r="H7" s="35">
        <f t="shared" si="5"/>
        <v>-1.9278039335473673E-2</v>
      </c>
      <c r="J7" s="35"/>
      <c r="K7" s="35"/>
      <c r="L7" s="35"/>
      <c r="N7" s="36">
        <f t="shared" si="0"/>
        <v>0.4655270799979061</v>
      </c>
      <c r="O7" s="36">
        <f t="shared" si="1"/>
        <v>0.43328821489221303</v>
      </c>
      <c r="P7" s="36">
        <f t="shared" si="2"/>
        <v>0.25782413885478361</v>
      </c>
    </row>
    <row r="8" spans="1:16" x14ac:dyDescent="0.25">
      <c r="A8" s="29">
        <v>43435</v>
      </c>
      <c r="B8" s="7">
        <v>184.2552</v>
      </c>
      <c r="C8" s="31">
        <v>37.885183333333345</v>
      </c>
      <c r="D8" s="7">
        <v>37.917560001093783</v>
      </c>
      <c r="F8" s="35">
        <f t="shared" si="3"/>
        <v>2.569823445714392E-2</v>
      </c>
      <c r="G8" s="35">
        <f t="shared" si="4"/>
        <v>3.9116406102672308E-2</v>
      </c>
      <c r="H8" s="35">
        <f t="shared" si="5"/>
        <v>3.8536533902463699E-2</v>
      </c>
      <c r="J8" s="35"/>
      <c r="K8" s="35"/>
      <c r="L8" s="35"/>
      <c r="N8" s="36">
        <f t="shared" si="0"/>
        <v>0.47749030404584192</v>
      </c>
      <c r="O8" s="36">
        <f t="shared" si="1"/>
        <v>0.45023689266543876</v>
      </c>
      <c r="P8" s="36">
        <f t="shared" si="2"/>
        <v>0.26775978752263446</v>
      </c>
    </row>
    <row r="9" spans="1:16" x14ac:dyDescent="0.25">
      <c r="A9" s="29">
        <v>43466</v>
      </c>
      <c r="B9" s="7">
        <v>189.61009999999999</v>
      </c>
      <c r="C9" s="31">
        <v>37.406890909090912</v>
      </c>
      <c r="D9" s="7">
        <v>37.367539626146929</v>
      </c>
      <c r="F9" s="35">
        <f t="shared" si="3"/>
        <v>2.9062409093474573E-2</v>
      </c>
      <c r="G9" s="35">
        <f t="shared" si="4"/>
        <v>-1.2624788430721567E-2</v>
      </c>
      <c r="H9" s="35">
        <f t="shared" si="5"/>
        <v>-1.4505690105876767E-2</v>
      </c>
      <c r="J9" s="35"/>
      <c r="K9" s="35"/>
      <c r="L9" s="35"/>
      <c r="N9" s="36">
        <f t="shared" si="0"/>
        <v>0.49136732260018973</v>
      </c>
      <c r="O9" s="36">
        <f t="shared" si="1"/>
        <v>0.44455274715183213</v>
      </c>
      <c r="P9" s="36">
        <f t="shared" si="2"/>
        <v>0.26387574702201572</v>
      </c>
    </row>
    <row r="10" spans="1:16" x14ac:dyDescent="0.25">
      <c r="A10" s="29">
        <v>43497</v>
      </c>
      <c r="B10" s="7">
        <v>196.7501</v>
      </c>
      <c r="C10" s="31">
        <v>38.408550000000005</v>
      </c>
      <c r="D10" s="7">
        <v>38.511259876382191</v>
      </c>
      <c r="F10" s="35">
        <f t="shared" si="3"/>
        <v>3.7656221899571962E-2</v>
      </c>
      <c r="G10" s="35">
        <f t="shared" si="4"/>
        <v>2.6777394928207299E-2</v>
      </c>
      <c r="H10" s="35">
        <f t="shared" si="5"/>
        <v>3.0607320194958154E-2</v>
      </c>
      <c r="J10" s="35"/>
      <c r="K10" s="35"/>
      <c r="L10" s="35"/>
      <c r="N10" s="36">
        <f t="shared" si="0"/>
        <v>0.509870359534221</v>
      </c>
      <c r="O10" s="36">
        <f t="shared" si="1"/>
        <v>0.45645671162873619</v>
      </c>
      <c r="P10" s="36">
        <f t="shared" si="2"/>
        <v>0.27195227650280229</v>
      </c>
    </row>
    <row r="11" spans="1:16" x14ac:dyDescent="0.25">
      <c r="A11" s="29">
        <v>43525</v>
      </c>
      <c r="B11" s="7">
        <v>205.9571</v>
      </c>
      <c r="C11" s="31">
        <v>41.362373684210532</v>
      </c>
      <c r="D11" s="7">
        <v>41.586168443785425</v>
      </c>
      <c r="F11" s="35">
        <f t="shared" si="3"/>
        <v>4.6795401882895993E-2</v>
      </c>
      <c r="G11" s="35">
        <f t="shared" si="4"/>
        <v>7.6905368315401734E-2</v>
      </c>
      <c r="H11" s="35">
        <f t="shared" si="5"/>
        <v>7.9844403358223737E-2</v>
      </c>
      <c r="J11" s="35"/>
      <c r="K11" s="35"/>
      <c r="L11" s="35"/>
      <c r="N11" s="36">
        <f t="shared" si="0"/>
        <v>0.53372994791680162</v>
      </c>
      <c r="O11" s="36">
        <f t="shared" si="1"/>
        <v>0.4915606831565813</v>
      </c>
      <c r="P11" s="36">
        <f t="shared" si="2"/>
        <v>0.29366614376207922</v>
      </c>
    </row>
    <row r="12" spans="1:16" x14ac:dyDescent="0.25">
      <c r="A12" s="29">
        <v>43556</v>
      </c>
      <c r="B12" s="7">
        <v>213.05170000000001</v>
      </c>
      <c r="C12" s="31">
        <v>43.233768421052631</v>
      </c>
      <c r="D12" s="7">
        <v>43.440892614172846</v>
      </c>
      <c r="F12" s="35">
        <f t="shared" si="3"/>
        <v>3.444697949233122E-2</v>
      </c>
      <c r="G12" s="35">
        <f t="shared" si="4"/>
        <v>4.5243891250769108E-2</v>
      </c>
      <c r="H12" s="35">
        <f t="shared" si="5"/>
        <v>4.459954450707726E-2</v>
      </c>
      <c r="J12" s="35"/>
      <c r="K12" s="35"/>
      <c r="L12" s="35"/>
      <c r="N12" s="36">
        <f t="shared" si="0"/>
        <v>0.55211533248713474</v>
      </c>
      <c r="O12" s="36">
        <f t="shared" si="1"/>
        <v>0.51380080124847149</v>
      </c>
      <c r="P12" s="36">
        <f t="shared" si="2"/>
        <v>0.30676352001101781</v>
      </c>
    </row>
    <row r="13" spans="1:16" x14ac:dyDescent="0.25">
      <c r="A13" s="29">
        <v>43586</v>
      </c>
      <c r="B13" s="7">
        <v>219.56909999999999</v>
      </c>
      <c r="C13" s="31">
        <v>44.933213636363639</v>
      </c>
      <c r="D13" s="7">
        <v>45.0139367556827</v>
      </c>
      <c r="F13" s="35">
        <f t="shared" si="3"/>
        <v>3.0590696999836187E-2</v>
      </c>
      <c r="G13" s="35">
        <f t="shared" si="4"/>
        <v>3.9308283255814036E-2</v>
      </c>
      <c r="H13" s="35">
        <f t="shared" si="5"/>
        <v>3.621113763662942E-2</v>
      </c>
      <c r="J13" s="35"/>
      <c r="K13" s="35"/>
      <c r="L13" s="35"/>
      <c r="N13" s="36">
        <f t="shared" si="0"/>
        <v>0.56900492533221236</v>
      </c>
      <c r="O13" s="36">
        <f t="shared" si="1"/>
        <v>0.53399742868101063</v>
      </c>
      <c r="P13" s="36">
        <f t="shared" si="2"/>
        <v>0.31787177605603373</v>
      </c>
    </row>
    <row r="14" spans="1:16" x14ac:dyDescent="0.25">
      <c r="A14" s="29">
        <v>43617</v>
      </c>
      <c r="B14" s="7">
        <v>225.53700000000001</v>
      </c>
      <c r="C14" s="31">
        <v>43.789349999999985</v>
      </c>
      <c r="D14" s="7">
        <v>43.714092377768218</v>
      </c>
      <c r="F14" s="35">
        <f t="shared" si="3"/>
        <v>2.7180054023995259E-2</v>
      </c>
      <c r="G14" s="35">
        <f t="shared" si="4"/>
        <v>-2.5456973668091853E-2</v>
      </c>
      <c r="H14" s="35">
        <f t="shared" si="5"/>
        <v>-2.8876487408100004E-2</v>
      </c>
      <c r="J14" s="35"/>
      <c r="K14" s="35"/>
      <c r="L14" s="35"/>
      <c r="N14" s="36">
        <f t="shared" si="0"/>
        <v>0.58447050994266125</v>
      </c>
      <c r="O14" s="36">
        <f t="shared" si="1"/>
        <v>0.52040347020024946</v>
      </c>
      <c r="P14" s="36">
        <f t="shared" si="2"/>
        <v>0.30869275571736127</v>
      </c>
    </row>
    <row r="15" spans="1:16" x14ac:dyDescent="0.25">
      <c r="A15" s="29">
        <v>43647</v>
      </c>
      <c r="B15" s="7">
        <v>230.494</v>
      </c>
      <c r="C15" s="31">
        <v>42.543409523809522</v>
      </c>
      <c r="D15" s="7">
        <v>42.585510909807645</v>
      </c>
      <c r="F15" s="35">
        <f t="shared" si="3"/>
        <v>2.1978655386921009E-2</v>
      </c>
      <c r="G15" s="35">
        <f t="shared" si="4"/>
        <v>-2.8453047971492174E-2</v>
      </c>
      <c r="H15" s="35">
        <f t="shared" si="5"/>
        <v>-2.5817337306413779E-2</v>
      </c>
      <c r="J15" s="35">
        <f t="shared" ref="J15:J31" si="6">+B15/B3-1</f>
        <v>0.54386637070100718</v>
      </c>
      <c r="K15" s="35">
        <f t="shared" ref="K15:K31" si="7">+C15/C3-1</f>
        <v>0.54004779016181836</v>
      </c>
      <c r="L15" s="35">
        <f t="shared" ref="L15:L31" si="8">+D15/D3-1</f>
        <v>0.53882082752907734</v>
      </c>
      <c r="N15" s="36">
        <f t="shared" si="0"/>
        <v>0.59731638586450897</v>
      </c>
      <c r="O15" s="36">
        <f t="shared" si="1"/>
        <v>0.50559640529811067</v>
      </c>
      <c r="P15" s="36">
        <f t="shared" si="2"/>
        <v>0.30072313071895979</v>
      </c>
    </row>
    <row r="16" spans="1:16" x14ac:dyDescent="0.25">
      <c r="A16" s="29">
        <v>43678</v>
      </c>
      <c r="B16" s="7">
        <v>239.60769999999999</v>
      </c>
      <c r="C16" s="31">
        <v>52.727057142857142</v>
      </c>
      <c r="D16" s="7">
        <v>53.48260737379637</v>
      </c>
      <c r="F16" s="35">
        <f t="shared" si="3"/>
        <v>3.9539857870486861E-2</v>
      </c>
      <c r="G16" s="35">
        <f t="shared" si="4"/>
        <v>0.23937074468251818</v>
      </c>
      <c r="H16" s="35">
        <f t="shared" si="5"/>
        <v>0.25588741877648991</v>
      </c>
      <c r="J16" s="35">
        <f t="shared" si="6"/>
        <v>0.54482558087056776</v>
      </c>
      <c r="K16" s="35">
        <f t="shared" si="7"/>
        <v>0.7503042782784799</v>
      </c>
      <c r="L16" s="35">
        <f t="shared" si="8"/>
        <v>0.76141181478820052</v>
      </c>
      <c r="N16" s="36">
        <f t="shared" si="0"/>
        <v>0.62093419086530455</v>
      </c>
      <c r="O16" s="36">
        <f t="shared" si="1"/>
        <v>0.62662139334312372</v>
      </c>
      <c r="P16" s="36">
        <f t="shared" si="2"/>
        <v>0.37767439640501932</v>
      </c>
    </row>
    <row r="17" spans="1:16" x14ac:dyDescent="0.25">
      <c r="A17" s="29">
        <v>43709</v>
      </c>
      <c r="B17" s="7">
        <v>253.71019999999999</v>
      </c>
      <c r="C17" s="31">
        <v>56.501419047619052</v>
      </c>
      <c r="D17" s="7">
        <v>65.956110992000021</v>
      </c>
      <c r="F17" s="35">
        <f t="shared" si="3"/>
        <v>5.8856622721223051E-2</v>
      </c>
      <c r="G17" s="35">
        <f t="shared" si="4"/>
        <v>7.1583018459303815E-2</v>
      </c>
      <c r="H17" s="35">
        <f t="shared" si="5"/>
        <v>0.23322542094899812</v>
      </c>
      <c r="J17" s="35">
        <f t="shared" si="6"/>
        <v>0.53542005697226358</v>
      </c>
      <c r="K17" s="35">
        <f t="shared" si="7"/>
        <v>0.46414645573689506</v>
      </c>
      <c r="L17" s="35">
        <f t="shared" si="8"/>
        <v>0.70057585707352144</v>
      </c>
      <c r="N17" s="36">
        <f t="shared" si="0"/>
        <v>0.65748028027177174</v>
      </c>
      <c r="O17" s="36">
        <f t="shared" si="1"/>
        <v>0.67147684410979924</v>
      </c>
      <c r="P17" s="36">
        <f t="shared" si="2"/>
        <v>0.46575766648823874</v>
      </c>
    </row>
    <row r="18" spans="1:16" x14ac:dyDescent="0.25">
      <c r="A18" s="29">
        <v>43739</v>
      </c>
      <c r="B18" s="7">
        <v>262.06610000000001</v>
      </c>
      <c r="C18" s="31">
        <v>58.530836363636354</v>
      </c>
      <c r="D18" s="7">
        <v>72.253653817198554</v>
      </c>
      <c r="F18" s="35">
        <f t="shared" si="3"/>
        <v>3.2934820909841234E-2</v>
      </c>
      <c r="G18" s="35">
        <f t="shared" si="4"/>
        <v>3.5917988436837689E-2</v>
      </c>
      <c r="H18" s="35">
        <f t="shared" si="5"/>
        <v>9.5480808836081676E-2</v>
      </c>
      <c r="J18" s="35">
        <f t="shared" si="6"/>
        <v>0.50485307552858982</v>
      </c>
      <c r="K18" s="35">
        <f t="shared" si="7"/>
        <v>0.57679128061551377</v>
      </c>
      <c r="L18" s="35">
        <f t="shared" si="8"/>
        <v>0.94082827423810289</v>
      </c>
      <c r="N18" s="36">
        <f t="shared" si="0"/>
        <v>0.67913427555427475</v>
      </c>
      <c r="O18" s="36">
        <f t="shared" si="1"/>
        <v>0.6955949416321392</v>
      </c>
      <c r="P18" s="36">
        <f t="shared" si="2"/>
        <v>0.51022858520614178</v>
      </c>
    </row>
    <row r="19" spans="1:16" x14ac:dyDescent="0.25">
      <c r="A19" s="29">
        <v>43770</v>
      </c>
      <c r="B19" s="7">
        <v>273.2158</v>
      </c>
      <c r="C19" s="31">
        <v>59.738078947368408</v>
      </c>
      <c r="D19" s="7">
        <v>75.994117395933131</v>
      </c>
      <c r="F19" s="35">
        <f t="shared" si="3"/>
        <v>4.2545373094803107E-2</v>
      </c>
      <c r="G19" s="35">
        <f t="shared" si="4"/>
        <v>2.0625753171059857E-2</v>
      </c>
      <c r="H19" s="35">
        <f t="shared" si="5"/>
        <v>5.176850416724843E-2</v>
      </c>
      <c r="J19" s="35">
        <f t="shared" si="6"/>
        <v>0.5209175300658877</v>
      </c>
      <c r="K19" s="35">
        <f t="shared" si="7"/>
        <v>0.63849854855131549</v>
      </c>
      <c r="L19" s="35">
        <f t="shared" si="8"/>
        <v>1.0814278997665641</v>
      </c>
      <c r="N19" s="36">
        <f t="shared" si="0"/>
        <v>0.7080282966892002</v>
      </c>
      <c r="O19" s="36">
        <f t="shared" si="1"/>
        <v>0.7099421112052815</v>
      </c>
      <c r="P19" s="36">
        <f t="shared" si="2"/>
        <v>0.53664235584563524</v>
      </c>
    </row>
    <row r="20" spans="1:16" x14ac:dyDescent="0.25">
      <c r="A20" s="29">
        <v>43800</v>
      </c>
      <c r="B20" s="7">
        <v>283.44420000000002</v>
      </c>
      <c r="C20" s="31">
        <v>59.883199999999988</v>
      </c>
      <c r="D20" s="7">
        <v>74.882527608492808</v>
      </c>
      <c r="F20" s="35">
        <f t="shared" si="3"/>
        <v>3.7437073551383371E-2</v>
      </c>
      <c r="G20" s="35">
        <f t="shared" si="4"/>
        <v>2.4292889089960745E-3</v>
      </c>
      <c r="H20" s="35">
        <f t="shared" si="5"/>
        <v>-1.4627313607037284E-2</v>
      </c>
      <c r="J20" s="35">
        <f t="shared" si="6"/>
        <v>0.5383240201633388</v>
      </c>
      <c r="K20" s="35">
        <f t="shared" si="7"/>
        <v>0.58064960312100822</v>
      </c>
      <c r="L20" s="35">
        <f t="shared" si="8"/>
        <v>0.97487727602548047</v>
      </c>
      <c r="N20" s="36">
        <f t="shared" si="0"/>
        <v>0.73453480410881444</v>
      </c>
      <c r="O20" s="36">
        <f t="shared" si="1"/>
        <v>0.71166676570206178</v>
      </c>
      <c r="P20" s="36">
        <f t="shared" si="2"/>
        <v>0.52879271981186182</v>
      </c>
    </row>
    <row r="21" spans="1:16" x14ac:dyDescent="0.25">
      <c r="A21" s="29">
        <v>43831</v>
      </c>
      <c r="B21" s="7">
        <v>289.82990000000001</v>
      </c>
      <c r="C21" s="31">
        <v>60.331200000000003</v>
      </c>
      <c r="D21" s="7">
        <v>85.156792334494767</v>
      </c>
      <c r="F21" s="35">
        <f>+B21/B20-1</f>
        <v>2.2528949260559816E-2</v>
      </c>
      <c r="G21" s="35">
        <f t="shared" ref="G21:H36" si="9">+C21/C20-1</f>
        <v>7.4812301279827409E-3</v>
      </c>
      <c r="H21" s="35">
        <f t="shared" si="9"/>
        <v>0.13720510049712464</v>
      </c>
      <c r="J21" s="35">
        <f t="shared" si="6"/>
        <v>0.52855728676900671</v>
      </c>
      <c r="K21" s="35">
        <f t="shared" si="7"/>
        <v>0.61283652647373188</v>
      </c>
      <c r="L21" s="35">
        <f t="shared" si="8"/>
        <v>1.2788974919533795</v>
      </c>
      <c r="N21" s="36">
        <f t="shared" si="0"/>
        <v>0.75108310144069723</v>
      </c>
      <c r="O21" s="36">
        <f t="shared" si="1"/>
        <v>0.71699090855071612</v>
      </c>
      <c r="P21" s="36">
        <f t="shared" si="2"/>
        <v>0.60134577807579614</v>
      </c>
    </row>
    <row r="22" spans="1:16" x14ac:dyDescent="0.25">
      <c r="A22" s="29">
        <v>43862</v>
      </c>
      <c r="B22" s="7">
        <v>295.666</v>
      </c>
      <c r="C22" s="31">
        <v>62.207999999999998</v>
      </c>
      <c r="D22" s="7">
        <v>81.249997626582257</v>
      </c>
      <c r="F22" s="35">
        <f t="shared" ref="F22:F41" si="10">+B22/B21-1</f>
        <v>2.0136293736429556E-2</v>
      </c>
      <c r="G22" s="35">
        <f t="shared" si="9"/>
        <v>3.1108282281804289E-2</v>
      </c>
      <c r="H22" s="35">
        <f t="shared" si="9"/>
        <v>-4.5877664021992226E-2</v>
      </c>
      <c r="J22" s="35">
        <f t="shared" si="6"/>
        <v>0.50274891855201087</v>
      </c>
      <c r="K22" s="35">
        <f t="shared" si="7"/>
        <v>0.61963937716992668</v>
      </c>
      <c r="L22" s="35">
        <f t="shared" si="8"/>
        <v>1.1097725155548717</v>
      </c>
      <c r="N22" s="36">
        <f t="shared" si="0"/>
        <v>0.76620713139177554</v>
      </c>
      <c r="O22" s="36">
        <f t="shared" si="1"/>
        <v>0.7392952641273991</v>
      </c>
      <c r="P22" s="36">
        <f t="shared" si="2"/>
        <v>0.57375743850819128</v>
      </c>
    </row>
    <row r="23" spans="1:16" x14ac:dyDescent="0.25">
      <c r="A23" s="29">
        <v>43891</v>
      </c>
      <c r="B23" s="7">
        <v>305.55149999999998</v>
      </c>
      <c r="C23" s="31">
        <v>64.469700000000003</v>
      </c>
      <c r="D23" s="7">
        <v>86.106985141158987</v>
      </c>
      <c r="F23" s="35">
        <f t="shared" si="10"/>
        <v>3.3434686436722538E-2</v>
      </c>
      <c r="G23" s="35">
        <f t="shared" si="9"/>
        <v>3.6357060185185253E-2</v>
      </c>
      <c r="H23" s="35">
        <f t="shared" si="9"/>
        <v>5.9778309617915415E-2</v>
      </c>
      <c r="J23" s="35">
        <f t="shared" si="6"/>
        <v>0.48356866551335198</v>
      </c>
      <c r="K23" s="35">
        <f t="shared" si="7"/>
        <v>0.55865571188459984</v>
      </c>
      <c r="L23" s="35">
        <f t="shared" si="8"/>
        <v>1.0705678922441502</v>
      </c>
      <c r="N23" s="36">
        <f t="shared" si="0"/>
        <v>0.79182502657544018</v>
      </c>
      <c r="O23" s="36">
        <f t="shared" si="1"/>
        <v>0.76617386653990138</v>
      </c>
      <c r="P23" s="36">
        <f t="shared" si="2"/>
        <v>0.60805568831291601</v>
      </c>
    </row>
    <row r="24" spans="1:16" x14ac:dyDescent="0.25">
      <c r="A24" s="29">
        <v>43922</v>
      </c>
      <c r="B24" s="7">
        <v>310.12430000000001</v>
      </c>
      <c r="C24" s="31">
        <v>66.834999999999994</v>
      </c>
      <c r="D24" s="7">
        <v>113.27247471910111</v>
      </c>
      <c r="F24" s="35">
        <f t="shared" si="10"/>
        <v>1.4965725908725691E-2</v>
      </c>
      <c r="G24" s="35">
        <f t="shared" si="9"/>
        <v>3.6688552917106598E-2</v>
      </c>
      <c r="H24" s="35">
        <f t="shared" si="9"/>
        <v>0.31548531786833012</v>
      </c>
      <c r="J24" s="35">
        <f t="shared" si="6"/>
        <v>0.45562931438707133</v>
      </c>
      <c r="K24" s="35">
        <f t="shared" si="7"/>
        <v>0.5458980894076948</v>
      </c>
      <c r="L24" s="35">
        <f t="shared" si="8"/>
        <v>1.6075079931056782</v>
      </c>
      <c r="N24" s="36">
        <f t="shared" si="0"/>
        <v>0.80367526289083779</v>
      </c>
      <c r="O24" s="36">
        <f t="shared" si="1"/>
        <v>0.79428367698615476</v>
      </c>
      <c r="P24" s="36">
        <f t="shared" si="2"/>
        <v>0.79988833042196261</v>
      </c>
    </row>
    <row r="25" spans="1:16" x14ac:dyDescent="0.25">
      <c r="A25" s="29">
        <v>43952</v>
      </c>
      <c r="B25" s="7">
        <v>314.90870000000001</v>
      </c>
      <c r="C25" s="31">
        <v>68.534999999999997</v>
      </c>
      <c r="D25" s="7">
        <v>116.29213732833958</v>
      </c>
      <c r="F25" s="35">
        <f t="shared" si="10"/>
        <v>1.5427362512386189E-2</v>
      </c>
      <c r="G25" s="35">
        <f t="shared" si="9"/>
        <v>2.5435774668960853E-2</v>
      </c>
      <c r="H25" s="35">
        <f t="shared" si="9"/>
        <v>2.665839707949158E-2</v>
      </c>
      <c r="J25" s="35">
        <f t="shared" si="6"/>
        <v>0.43421228214716923</v>
      </c>
      <c r="K25" s="35">
        <f t="shared" si="7"/>
        <v>0.52526370703509739</v>
      </c>
      <c r="L25" s="35">
        <f t="shared" si="8"/>
        <v>1.5834696031925821</v>
      </c>
      <c r="N25" s="36">
        <f t="shared" si="0"/>
        <v>0.81607385251369191</v>
      </c>
      <c r="O25" s="36">
        <f t="shared" si="1"/>
        <v>0.81448689761720838</v>
      </c>
      <c r="P25" s="36">
        <f t="shared" si="2"/>
        <v>0.82121207115360284</v>
      </c>
    </row>
    <row r="26" spans="1:16" x14ac:dyDescent="0.25">
      <c r="A26" s="29">
        <v>43983</v>
      </c>
      <c r="B26" s="7">
        <v>321.97379999999998</v>
      </c>
      <c r="C26" s="31">
        <v>70.454999999999998</v>
      </c>
      <c r="D26" s="7">
        <v>106.39174948453608</v>
      </c>
      <c r="F26" s="35">
        <f t="shared" si="10"/>
        <v>2.2435391591276943E-2</v>
      </c>
      <c r="G26" s="35">
        <f t="shared" si="9"/>
        <v>2.8014882906544081E-2</v>
      </c>
      <c r="H26" s="35">
        <f t="shared" si="9"/>
        <v>-8.5133768036704915E-2</v>
      </c>
      <c r="J26" s="35">
        <f t="shared" si="6"/>
        <v>0.42758749118769868</v>
      </c>
      <c r="K26" s="35">
        <f t="shared" si="7"/>
        <v>0.60895286182599251</v>
      </c>
      <c r="L26" s="35">
        <f t="shared" si="8"/>
        <v>1.4338089549045283</v>
      </c>
      <c r="N26" s="36">
        <f t="shared" si="0"/>
        <v>0.83438278896223872</v>
      </c>
      <c r="O26" s="36">
        <f t="shared" si="1"/>
        <v>0.83730465268286891</v>
      </c>
      <c r="P26" s="36">
        <f t="shared" si="2"/>
        <v>0.7512991931790699</v>
      </c>
    </row>
    <row r="27" spans="1:16" x14ac:dyDescent="0.25">
      <c r="A27" s="29">
        <v>44013</v>
      </c>
      <c r="B27" s="7">
        <v>328.20139999999998</v>
      </c>
      <c r="C27" s="31">
        <v>72.314999999999998</v>
      </c>
      <c r="D27" s="7">
        <v>124.45833833333334</v>
      </c>
      <c r="F27" s="35">
        <f t="shared" si="10"/>
        <v>1.9341946456512993E-2</v>
      </c>
      <c r="G27" s="35">
        <f t="shared" si="9"/>
        <v>2.6399829678518172E-2</v>
      </c>
      <c r="H27" s="35">
        <f t="shared" si="9"/>
        <v>0.16981193500745295</v>
      </c>
      <c r="J27" s="35">
        <f t="shared" si="6"/>
        <v>0.42390430987357575</v>
      </c>
      <c r="K27" s="35">
        <f t="shared" si="7"/>
        <v>0.69979324199506698</v>
      </c>
      <c r="L27" s="35">
        <f t="shared" si="8"/>
        <v>1.9225512545082557</v>
      </c>
      <c r="N27" s="36">
        <f t="shared" si="0"/>
        <v>0.85052137619058221</v>
      </c>
      <c r="O27" s="36">
        <f t="shared" si="1"/>
        <v>0.85940935290272746</v>
      </c>
      <c r="P27" s="36">
        <f t="shared" si="2"/>
        <v>0.87887876294234613</v>
      </c>
    </row>
    <row r="28" spans="1:16" x14ac:dyDescent="0.25">
      <c r="A28" s="29">
        <v>44044</v>
      </c>
      <c r="B28" s="7">
        <v>337.06319999999999</v>
      </c>
      <c r="C28" s="31">
        <v>74.174999999999997</v>
      </c>
      <c r="D28" s="7">
        <v>129.09003484995159</v>
      </c>
      <c r="F28" s="35">
        <f t="shared" si="10"/>
        <v>2.7001103590661213E-2</v>
      </c>
      <c r="G28" s="35">
        <f t="shared" si="9"/>
        <v>2.5720804812279674E-2</v>
      </c>
      <c r="H28" s="35">
        <f t="shared" si="9"/>
        <v>3.7214834929045093E-2</v>
      </c>
      <c r="J28" s="35">
        <f t="shared" si="6"/>
        <v>0.40672941645865301</v>
      </c>
      <c r="K28" s="35">
        <f t="shared" si="7"/>
        <v>0.40677299320977522</v>
      </c>
      <c r="L28" s="35">
        <f t="shared" si="8"/>
        <v>1.4136825257550707</v>
      </c>
      <c r="N28" s="36">
        <f t="shared" si="0"/>
        <v>0.87348639197517575</v>
      </c>
      <c r="O28" s="36">
        <f t="shared" si="1"/>
        <v>0.88151405312258602</v>
      </c>
      <c r="P28" s="36">
        <f t="shared" si="2"/>
        <v>0.9115860910278889</v>
      </c>
    </row>
    <row r="29" spans="1:16" x14ac:dyDescent="0.25">
      <c r="A29" s="29">
        <v>44075</v>
      </c>
      <c r="B29" s="7">
        <v>346.6207</v>
      </c>
      <c r="C29" s="31">
        <v>76.174999999999997</v>
      </c>
      <c r="D29" s="7">
        <v>146.27072099447511</v>
      </c>
      <c r="F29" s="35">
        <f t="shared" si="10"/>
        <v>2.8355216469789557E-2</v>
      </c>
      <c r="G29" s="35">
        <f t="shared" si="9"/>
        <v>2.6963262554769107E-2</v>
      </c>
      <c r="H29" s="35">
        <f t="shared" si="9"/>
        <v>0.1330907235751666</v>
      </c>
      <c r="J29" s="35">
        <f t="shared" si="6"/>
        <v>0.3662071923005068</v>
      </c>
      <c r="K29" s="35">
        <f t="shared" si="7"/>
        <v>0.34819622735139033</v>
      </c>
      <c r="L29" s="35">
        <f t="shared" si="8"/>
        <v>1.2176977810625713</v>
      </c>
      <c r="N29" s="36">
        <f t="shared" si="0"/>
        <v>0.89825428770304749</v>
      </c>
      <c r="O29" s="36">
        <f t="shared" si="1"/>
        <v>0.90528254798264896</v>
      </c>
      <c r="P29" s="36">
        <f t="shared" si="2"/>
        <v>1.0329097434838481</v>
      </c>
    </row>
    <row r="30" spans="1:16" x14ac:dyDescent="0.25">
      <c r="A30" s="29">
        <v>44105</v>
      </c>
      <c r="B30" s="7">
        <v>359.65699999999998</v>
      </c>
      <c r="C30" s="31">
        <v>78.328299999999999</v>
      </c>
      <c r="D30" s="7">
        <v>153.99361341853034</v>
      </c>
      <c r="F30" s="35">
        <f t="shared" si="10"/>
        <v>3.7609698439821981E-2</v>
      </c>
      <c r="G30" s="35">
        <f t="shared" si="9"/>
        <v>2.8267804397768215E-2</v>
      </c>
      <c r="H30" s="35">
        <f t="shared" si="9"/>
        <v>5.2798621429827719E-2</v>
      </c>
      <c r="J30" s="35">
        <f t="shared" si="6"/>
        <v>0.37239040074240792</v>
      </c>
      <c r="K30" s="35">
        <f t="shared" si="7"/>
        <v>0.3382398897115928</v>
      </c>
      <c r="L30" s="35">
        <f t="shared" si="8"/>
        <v>1.1312917102868396</v>
      </c>
      <c r="N30" s="36">
        <f t="shared" si="0"/>
        <v>0.93203736058583608</v>
      </c>
      <c r="O30" s="36">
        <f t="shared" si="1"/>
        <v>0.93087289797373585</v>
      </c>
      <c r="P30" s="36">
        <f t="shared" si="2"/>
        <v>1.0874459540012322</v>
      </c>
    </row>
    <row r="31" spans="1:16" x14ac:dyDescent="0.25">
      <c r="A31" s="29">
        <v>44136</v>
      </c>
      <c r="B31" s="7">
        <v>371.02109999999999</v>
      </c>
      <c r="C31" s="31">
        <v>81.296700000000001</v>
      </c>
      <c r="D31" s="7">
        <v>151.68409523809527</v>
      </c>
      <c r="F31" s="35">
        <f t="shared" si="10"/>
        <v>3.1597049410966527E-2</v>
      </c>
      <c r="G31" s="35">
        <f t="shared" si="9"/>
        <v>3.789690316271388E-2</v>
      </c>
      <c r="H31" s="35">
        <f t="shared" si="9"/>
        <v>-1.4997493267192685E-2</v>
      </c>
      <c r="J31" s="35">
        <f t="shared" si="6"/>
        <v>0.3579781989182178</v>
      </c>
      <c r="K31" s="35">
        <f t="shared" si="7"/>
        <v>0.36088574377534943</v>
      </c>
      <c r="L31" s="35">
        <f t="shared" si="8"/>
        <v>0.99599785398932372</v>
      </c>
      <c r="N31" s="36">
        <f t="shared" si="0"/>
        <v>0.96148699112113367</v>
      </c>
      <c r="O31" s="36">
        <f t="shared" si="1"/>
        <v>0.96615009804504137</v>
      </c>
      <c r="P31" s="36">
        <f t="shared" si="2"/>
        <v>1.0711369906276629</v>
      </c>
    </row>
    <row r="32" spans="1:16" x14ac:dyDescent="0.25">
      <c r="A32" s="29">
        <v>44166</v>
      </c>
      <c r="B32" s="7">
        <v>385.88260000000002</v>
      </c>
      <c r="C32" s="31">
        <v>84.144999999999996</v>
      </c>
      <c r="D32" s="7">
        <v>141.61036036036035</v>
      </c>
      <c r="F32" s="35">
        <f t="shared" si="10"/>
        <v>4.0055673383535328E-2</v>
      </c>
      <c r="G32" s="35">
        <f t="shared" si="9"/>
        <v>3.5035862464281919E-2</v>
      </c>
      <c r="H32" s="35">
        <f t="shared" si="9"/>
        <v>-6.6412598248500543E-2</v>
      </c>
      <c r="J32" s="35">
        <f>+B32/B20-1</f>
        <v>0.36140587812345415</v>
      </c>
      <c r="K32" s="35">
        <f t="shared" ref="K32:L32" si="11">+C32/C20-1</f>
        <v>0.40515202928367233</v>
      </c>
      <c r="L32" s="35">
        <f t="shared" si="11"/>
        <v>0.8911001655918942</v>
      </c>
      <c r="N32" s="36">
        <f>+B32/B$32</f>
        <v>1</v>
      </c>
      <c r="O32" s="36">
        <f t="shared" ref="O32:P32" si="12">+C32/C$32</f>
        <v>1</v>
      </c>
      <c r="P32" s="36">
        <f t="shared" si="12"/>
        <v>1</v>
      </c>
    </row>
    <row r="33" spans="1:16" x14ac:dyDescent="0.25">
      <c r="A33" s="29">
        <v>44197</v>
      </c>
      <c r="B33" s="7">
        <v>401.50709999999998</v>
      </c>
      <c r="C33" s="31">
        <v>87.298299999999998</v>
      </c>
      <c r="D33" s="7">
        <v>155.09382975871313</v>
      </c>
      <c r="F33" s="35">
        <f t="shared" si="10"/>
        <v>4.0490294198287202E-2</v>
      </c>
      <c r="G33" s="35">
        <f t="shared" si="9"/>
        <v>3.7474597421118361E-2</v>
      </c>
      <c r="H33" s="35">
        <f t="shared" si="9"/>
        <v>9.5215274956161222E-2</v>
      </c>
      <c r="J33" s="35">
        <f t="shared" ref="J33:J41" si="13">+B33/B21-1</f>
        <v>0.38531980309830005</v>
      </c>
      <c r="K33" s="35">
        <f t="shared" ref="K33:K41" si="14">+C33/C21-1</f>
        <v>0.44698431325748533</v>
      </c>
      <c r="L33" s="35">
        <f t="shared" ref="L33:L41" si="15">+D33/D21-1</f>
        <v>0.82127374114218155</v>
      </c>
      <c r="N33" s="36">
        <f t="shared" ref="N33:N41" si="16">+B33/B$32</f>
        <v>1.0404902941982872</v>
      </c>
      <c r="O33" s="36">
        <f t="shared" ref="O33:O41" si="17">+C33/C$32</f>
        <v>1.0374745974211184</v>
      </c>
      <c r="P33" s="36">
        <f t="shared" ref="P33:P41" si="18">+D33/D$32</f>
        <v>1.0952152749561612</v>
      </c>
    </row>
    <row r="34" spans="1:16" x14ac:dyDescent="0.25">
      <c r="A34" s="29">
        <v>44228</v>
      </c>
      <c r="B34" s="7">
        <v>415.85950000000003</v>
      </c>
      <c r="C34" s="31">
        <v>89.825000000000003</v>
      </c>
      <c r="D34" s="7">
        <v>151.20805637583891</v>
      </c>
      <c r="F34" s="35">
        <f t="shared" si="10"/>
        <v>3.57463168148211E-2</v>
      </c>
      <c r="G34" s="35">
        <f t="shared" si="9"/>
        <v>2.8943289846423248E-2</v>
      </c>
      <c r="H34" s="35">
        <f t="shared" si="9"/>
        <v>-2.5054338969638601E-2</v>
      </c>
      <c r="J34" s="35">
        <f t="shared" si="13"/>
        <v>0.40651782754865295</v>
      </c>
      <c r="K34" s="35">
        <f t="shared" si="14"/>
        <v>0.44394611625514413</v>
      </c>
      <c r="L34" s="35">
        <f t="shared" si="15"/>
        <v>0.86102228668088898</v>
      </c>
      <c r="N34" s="36">
        <f t="shared" si="16"/>
        <v>1.0776839898974455</v>
      </c>
      <c r="O34" s="36">
        <f t="shared" si="17"/>
        <v>1.067502525402579</v>
      </c>
      <c r="P34" s="36">
        <f t="shared" si="18"/>
        <v>1.0677753802126837</v>
      </c>
    </row>
    <row r="35" spans="1:16" x14ac:dyDescent="0.25">
      <c r="A35" s="29">
        <v>44256</v>
      </c>
      <c r="B35" s="7">
        <v>435.8657</v>
      </c>
      <c r="C35" s="31">
        <v>91.984999999999999</v>
      </c>
      <c r="D35" s="7">
        <v>146.38633639947437</v>
      </c>
      <c r="F35" s="35">
        <f t="shared" si="10"/>
        <v>4.8108074962817993E-2</v>
      </c>
      <c r="G35" s="35">
        <f t="shared" si="9"/>
        <v>2.4046757584191392E-2</v>
      </c>
      <c r="H35" s="35">
        <f t="shared" si="9"/>
        <v>-3.1887983298851452E-2</v>
      </c>
      <c r="J35" s="35">
        <f t="shared" si="13"/>
        <v>0.42648849702914249</v>
      </c>
      <c r="K35" s="35">
        <f t="shared" si="14"/>
        <v>0.4267942925126067</v>
      </c>
      <c r="L35" s="35">
        <f t="shared" si="15"/>
        <v>0.70005181530275129</v>
      </c>
      <c r="N35" s="36">
        <f t="shared" si="16"/>
        <v>1.1295292920696605</v>
      </c>
      <c r="O35" s="36">
        <f t="shared" si="17"/>
        <v>1.0931724998514469</v>
      </c>
      <c r="P35" s="36">
        <f t="shared" si="18"/>
        <v>1.0337261767215369</v>
      </c>
    </row>
    <row r="36" spans="1:16" x14ac:dyDescent="0.25">
      <c r="A36" s="29">
        <v>44287</v>
      </c>
      <c r="B36" s="7">
        <v>453.65030000000002</v>
      </c>
      <c r="C36" s="31">
        <v>93.555000000000007</v>
      </c>
      <c r="D36" s="7">
        <v>155.87449933244326</v>
      </c>
      <c r="F36" s="35">
        <f t="shared" si="10"/>
        <v>4.0802935399596674E-2</v>
      </c>
      <c r="G36" s="35">
        <f t="shared" si="9"/>
        <v>1.7068000217426826E-2</v>
      </c>
      <c r="H36" s="35">
        <f t="shared" si="9"/>
        <v>6.4815905407159091E-2</v>
      </c>
      <c r="J36" s="35">
        <f t="shared" si="13"/>
        <v>0.46280152829043075</v>
      </c>
      <c r="K36" s="35">
        <f t="shared" si="14"/>
        <v>0.39979052891449118</v>
      </c>
      <c r="L36" s="35">
        <f t="shared" si="15"/>
        <v>0.37610217944817426</v>
      </c>
      <c r="N36" s="36">
        <f t="shared" si="16"/>
        <v>1.1756174028059312</v>
      </c>
      <c r="O36" s="36">
        <f t="shared" si="17"/>
        <v>1.1118307683165964</v>
      </c>
      <c r="P36" s="36">
        <f t="shared" si="18"/>
        <v>1.1007280748088242</v>
      </c>
    </row>
    <row r="37" spans="1:16" x14ac:dyDescent="0.25">
      <c r="A37" s="29">
        <v>44317</v>
      </c>
      <c r="B37" s="7">
        <v>468.72500000000002</v>
      </c>
      <c r="C37" s="31">
        <v>94.685000000000002</v>
      </c>
      <c r="D37" s="7">
        <v>163.4572072072072</v>
      </c>
      <c r="F37" s="35">
        <f t="shared" si="10"/>
        <v>3.3229780736395487E-2</v>
      </c>
      <c r="G37" s="35">
        <f t="shared" ref="G37:G41" si="19">+C37/C36-1</f>
        <v>1.2078456522900849E-2</v>
      </c>
      <c r="H37" s="35">
        <f t="shared" ref="H37:H41" si="20">+D37/D36-1</f>
        <v>4.8646237243667567E-2</v>
      </c>
      <c r="J37" s="35">
        <f t="shared" si="13"/>
        <v>0.48844728646747448</v>
      </c>
      <c r="K37" s="35">
        <f t="shared" si="14"/>
        <v>0.38155686875319184</v>
      </c>
      <c r="L37" s="35">
        <f t="shared" si="15"/>
        <v>0.4055740221344597</v>
      </c>
      <c r="N37" s="36">
        <f t="shared" si="16"/>
        <v>1.2146829113310629</v>
      </c>
      <c r="O37" s="36">
        <f t="shared" si="17"/>
        <v>1.1252599679125319</v>
      </c>
      <c r="P37" s="36">
        <f t="shared" si="18"/>
        <v>1.1542743538767397</v>
      </c>
    </row>
    <row r="38" spans="1:16" x14ac:dyDescent="0.25">
      <c r="A38" s="29">
        <v>44348</v>
      </c>
      <c r="B38" s="7">
        <v>483.60489999999999</v>
      </c>
      <c r="C38" s="31">
        <v>95.726699999999994</v>
      </c>
      <c r="D38" s="7">
        <v>170.06960556844547</v>
      </c>
      <c r="F38" s="35">
        <f t="shared" si="10"/>
        <v>3.1745479758920503E-2</v>
      </c>
      <c r="G38" s="35">
        <f t="shared" si="19"/>
        <v>1.1001742620267096E-2</v>
      </c>
      <c r="H38" s="35">
        <f t="shared" si="20"/>
        <v>4.0453391283359119E-2</v>
      </c>
      <c r="J38" s="35">
        <f t="shared" si="13"/>
        <v>0.50200078391471603</v>
      </c>
      <c r="K38" s="35">
        <f t="shared" si="14"/>
        <v>0.35869278262720883</v>
      </c>
      <c r="L38" s="35">
        <f t="shared" si="15"/>
        <v>0.59852250190852341</v>
      </c>
      <c r="N38" s="36">
        <f t="shared" si="16"/>
        <v>1.2532436031062295</v>
      </c>
      <c r="O38" s="36">
        <f t="shared" si="17"/>
        <v>1.1376397884603957</v>
      </c>
      <c r="P38" s="36">
        <f t="shared" si="18"/>
        <v>1.2009686659624619</v>
      </c>
    </row>
    <row r="39" spans="1:16" x14ac:dyDescent="0.25">
      <c r="A39" s="29">
        <v>44378</v>
      </c>
      <c r="B39" s="7">
        <v>498.09870000000001</v>
      </c>
      <c r="C39" s="31">
        <v>96.685000000000002</v>
      </c>
      <c r="D39" s="7">
        <v>182.52240717029451</v>
      </c>
      <c r="F39" s="35">
        <f t="shared" si="10"/>
        <v>2.9970333220362466E-2</v>
      </c>
      <c r="G39" s="35">
        <f t="shared" si="19"/>
        <v>1.001079113768677E-2</v>
      </c>
      <c r="H39" s="35">
        <f t="shared" si="20"/>
        <v>7.3221793866261153E-2</v>
      </c>
      <c r="J39" s="35">
        <f t="shared" si="13"/>
        <v>0.51766171625105817</v>
      </c>
      <c r="K39" s="35">
        <f t="shared" si="14"/>
        <v>0.33699785659959902</v>
      </c>
      <c r="L39" s="35">
        <f t="shared" si="15"/>
        <v>0.46653418014829806</v>
      </c>
      <c r="N39" s="36">
        <f t="shared" si="16"/>
        <v>1.2908037314976109</v>
      </c>
      <c r="O39" s="36">
        <f t="shared" si="17"/>
        <v>1.1490284627725951</v>
      </c>
      <c r="P39" s="36">
        <f t="shared" si="18"/>
        <v>1.288905746061404</v>
      </c>
    </row>
    <row r="40" spans="1:16" x14ac:dyDescent="0.25">
      <c r="A40" s="29">
        <v>44409</v>
      </c>
      <c r="B40" s="7">
        <v>510.39420000000001</v>
      </c>
      <c r="C40" s="31">
        <v>97.7517</v>
      </c>
      <c r="D40" s="7">
        <v>175.13914656771803</v>
      </c>
      <c r="F40" s="35">
        <f t="shared" si="10"/>
        <v>2.4684866674014705E-2</v>
      </c>
      <c r="G40" s="35">
        <f t="shared" si="19"/>
        <v>1.1032735170915853E-2</v>
      </c>
      <c r="H40" s="35">
        <f t="shared" si="20"/>
        <v>-4.0451255914501827E-2</v>
      </c>
      <c r="J40" s="35">
        <f t="shared" si="13"/>
        <v>0.51423887270992519</v>
      </c>
      <c r="K40" s="35">
        <f t="shared" si="14"/>
        <v>0.31785237613751272</v>
      </c>
      <c r="L40" s="35">
        <f t="shared" si="15"/>
        <v>0.35672088687009684</v>
      </c>
      <c r="N40" s="36">
        <f t="shared" si="16"/>
        <v>1.3226670495119499</v>
      </c>
      <c r="O40" s="36">
        <f t="shared" si="17"/>
        <v>1.1617053895062095</v>
      </c>
      <c r="P40" s="36">
        <f t="shared" si="18"/>
        <v>1.2367678898778023</v>
      </c>
    </row>
    <row r="41" spans="1:16" x14ac:dyDescent="0.25">
      <c r="A41" s="29">
        <v>44440</v>
      </c>
      <c r="B41" s="7">
        <v>528.49680000000001</v>
      </c>
      <c r="C41" s="31">
        <v>98.734999999999999</v>
      </c>
      <c r="D41" s="7">
        <v>192.50248262164845</v>
      </c>
      <c r="F41" s="35">
        <f t="shared" si="10"/>
        <v>3.5467879533113811E-2</v>
      </c>
      <c r="G41" s="35">
        <f t="shared" si="19"/>
        <v>1.0059160096448361E-2</v>
      </c>
      <c r="H41" s="35">
        <f t="shared" si="20"/>
        <v>9.9140234460471266E-2</v>
      </c>
      <c r="J41" s="35">
        <f t="shared" si="13"/>
        <v>0.52471217096959299</v>
      </c>
      <c r="K41" s="35">
        <f t="shared" si="14"/>
        <v>0.29616015753199876</v>
      </c>
      <c r="L41" s="35">
        <f t="shared" si="15"/>
        <v>0.31606982800692962</v>
      </c>
      <c r="N41" s="36">
        <f t="shared" si="16"/>
        <v>1.3695792450864588</v>
      </c>
      <c r="O41" s="36">
        <f t="shared" si="17"/>
        <v>1.1733911700041595</v>
      </c>
      <c r="P41" s="36">
        <f t="shared" si="18"/>
        <v>1.35938134845347</v>
      </c>
    </row>
  </sheetData>
  <mergeCells count="4">
    <mergeCell ref="C1:D1"/>
    <mergeCell ref="F1:H1"/>
    <mergeCell ref="J1:L1"/>
    <mergeCell ref="N1:P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28FC-2A29-40D5-B0C4-8D715874B4F9}">
  <sheetPr>
    <tabColor theme="7" tint="0.79998168889431442"/>
  </sheetPr>
  <dimension ref="A1:AI67"/>
  <sheetViews>
    <sheetView topLeftCell="T1" workbookViewId="0">
      <pane ySplit="1" topLeftCell="A2" activePane="bottomLeft" state="frozen"/>
      <selection pane="bottomLeft" activeCell="AH1" sqref="AH1:AI68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767</v>
      </c>
      <c r="B2" s="23">
        <v>602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476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279551</v>
      </c>
      <c r="AC2" s="25" t="s">
        <v>768</v>
      </c>
      <c r="AD2" s="25" t="s">
        <v>769</v>
      </c>
      <c r="AE2" s="25">
        <v>510</v>
      </c>
      <c r="AF2" s="25">
        <v>28870</v>
      </c>
      <c r="AG2" s="23">
        <v>11630</v>
      </c>
      <c r="AH2" s="24">
        <v>149733708145927</v>
      </c>
      <c r="AI2" s="23">
        <v>47</v>
      </c>
    </row>
    <row r="3" spans="1:35" hidden="1" x14ac:dyDescent="0.25">
      <c r="A3" t="s">
        <v>683</v>
      </c>
      <c r="B3">
        <v>602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362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279551</v>
      </c>
      <c r="AC3" t="s">
        <v>684</v>
      </c>
      <c r="AD3" t="s">
        <v>685</v>
      </c>
      <c r="AE3">
        <v>510</v>
      </c>
      <c r="AF3">
        <v>36383</v>
      </c>
      <c r="AG3">
        <v>12061</v>
      </c>
      <c r="AH3" s="4">
        <v>148369981509245</v>
      </c>
      <c r="AI3">
        <v>19</v>
      </c>
    </row>
    <row r="4" spans="1:35" hidden="1" x14ac:dyDescent="0.25">
      <c r="A4" t="s">
        <v>695</v>
      </c>
      <c r="B4">
        <v>602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581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279551</v>
      </c>
      <c r="AC4" t="s">
        <v>696</v>
      </c>
      <c r="AD4" t="s">
        <v>697</v>
      </c>
      <c r="AE4">
        <v>517</v>
      </c>
      <c r="AF4">
        <v>20341</v>
      </c>
      <c r="AG4">
        <v>12422</v>
      </c>
      <c r="AH4" s="4">
        <v>148199823088456</v>
      </c>
      <c r="AI4">
        <v>23</v>
      </c>
    </row>
    <row r="5" spans="1:35" hidden="1" x14ac:dyDescent="0.25">
      <c r="A5" t="s">
        <v>698</v>
      </c>
      <c r="B5">
        <v>602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279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279551</v>
      </c>
      <c r="AC5" t="s">
        <v>699</v>
      </c>
      <c r="AD5" t="s">
        <v>700</v>
      </c>
      <c r="AE5">
        <v>970</v>
      </c>
      <c r="AF5">
        <v>25824</v>
      </c>
      <c r="AG5">
        <v>12127</v>
      </c>
      <c r="AH5" s="4">
        <v>147594818090955</v>
      </c>
      <c r="AI5">
        <v>24</v>
      </c>
    </row>
    <row r="6" spans="1:35" hidden="1" x14ac:dyDescent="0.25">
      <c r="A6" t="s">
        <v>791</v>
      </c>
      <c r="B6">
        <v>602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375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279551</v>
      </c>
      <c r="AC6" t="s">
        <v>792</v>
      </c>
      <c r="AD6" t="s">
        <v>793</v>
      </c>
      <c r="AE6">
        <v>124</v>
      </c>
      <c r="AF6">
        <v>41400</v>
      </c>
      <c r="AG6">
        <v>13959</v>
      </c>
      <c r="AH6" s="4">
        <v>147309108945527</v>
      </c>
      <c r="AI6">
        <v>55</v>
      </c>
    </row>
    <row r="7" spans="1:35" hidden="1" x14ac:dyDescent="0.25">
      <c r="A7" t="s">
        <v>746</v>
      </c>
      <c r="B7">
        <v>602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853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279551</v>
      </c>
      <c r="AC7" t="s">
        <v>747</v>
      </c>
      <c r="AD7" t="s">
        <v>748</v>
      </c>
      <c r="AE7">
        <v>616</v>
      </c>
      <c r="AF7">
        <v>33605</v>
      </c>
      <c r="AG7">
        <v>12224</v>
      </c>
      <c r="AH7" s="4">
        <v>146913579210395</v>
      </c>
      <c r="AI7">
        <v>40</v>
      </c>
    </row>
    <row r="8" spans="1:35" hidden="1" x14ac:dyDescent="0.25">
      <c r="A8" t="s">
        <v>707</v>
      </c>
      <c r="B8">
        <v>602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431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279551</v>
      </c>
      <c r="AC8" t="s">
        <v>708</v>
      </c>
      <c r="AD8" t="s">
        <v>709</v>
      </c>
      <c r="AE8">
        <v>660</v>
      </c>
      <c r="AF8">
        <v>13202</v>
      </c>
      <c r="AG8">
        <v>13304</v>
      </c>
      <c r="AH8" s="4">
        <v>146742444777611</v>
      </c>
      <c r="AI8">
        <v>27</v>
      </c>
    </row>
    <row r="9" spans="1:35" hidden="1" x14ac:dyDescent="0.25">
      <c r="A9" t="s">
        <v>788</v>
      </c>
      <c r="B9">
        <v>602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1103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279551</v>
      </c>
      <c r="AC9" t="s">
        <v>789</v>
      </c>
      <c r="AD9" t="s">
        <v>790</v>
      </c>
      <c r="AE9">
        <v>19</v>
      </c>
      <c r="AF9">
        <v>19503</v>
      </c>
      <c r="AG9">
        <v>12729</v>
      </c>
      <c r="AH9" s="4">
        <v>146641607696152</v>
      </c>
      <c r="AI9">
        <v>54</v>
      </c>
    </row>
    <row r="10" spans="1:35" hidden="1" x14ac:dyDescent="0.25">
      <c r="A10" t="s">
        <v>661</v>
      </c>
      <c r="B10">
        <v>602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667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279551</v>
      </c>
      <c r="AC10" t="s">
        <v>298</v>
      </c>
      <c r="AD10" t="s">
        <v>299</v>
      </c>
      <c r="AE10">
        <v>603</v>
      </c>
      <c r="AF10">
        <v>34060</v>
      </c>
      <c r="AG10">
        <v>14915</v>
      </c>
      <c r="AH10" s="4">
        <v>146056469265367</v>
      </c>
      <c r="AI10">
        <v>1</v>
      </c>
    </row>
    <row r="11" spans="1:35" hidden="1" x14ac:dyDescent="0.25">
      <c r="A11" t="s">
        <v>752</v>
      </c>
      <c r="B11">
        <v>602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408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279551</v>
      </c>
      <c r="AC11" t="s">
        <v>753</v>
      </c>
      <c r="AD11" t="s">
        <v>754</v>
      </c>
      <c r="AE11">
        <v>690</v>
      </c>
      <c r="AF11">
        <v>11163</v>
      </c>
      <c r="AG11">
        <v>13439</v>
      </c>
      <c r="AH11" s="4">
        <v>145845300849575</v>
      </c>
      <c r="AI11">
        <v>42</v>
      </c>
    </row>
    <row r="12" spans="1:35" hidden="1" x14ac:dyDescent="0.25">
      <c r="A12" t="s">
        <v>731</v>
      </c>
      <c r="B12">
        <v>602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408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279551</v>
      </c>
      <c r="AC12" t="s">
        <v>732</v>
      </c>
      <c r="AD12" t="s">
        <v>733</v>
      </c>
      <c r="AE12">
        <v>184</v>
      </c>
      <c r="AF12">
        <v>31418</v>
      </c>
      <c r="AG12">
        <v>11800</v>
      </c>
      <c r="AH12" s="4">
        <v>145453773113443</v>
      </c>
      <c r="AI12">
        <v>35</v>
      </c>
    </row>
    <row r="13" spans="1:35" hidden="1" x14ac:dyDescent="0.25">
      <c r="A13" t="s">
        <v>710</v>
      </c>
      <c r="B13">
        <v>602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104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279551</v>
      </c>
      <c r="AC13" t="s">
        <v>711</v>
      </c>
      <c r="AD13" t="s">
        <v>712</v>
      </c>
      <c r="AE13">
        <v>580</v>
      </c>
      <c r="AF13">
        <v>7994</v>
      </c>
      <c r="AG13">
        <v>13524</v>
      </c>
      <c r="AH13" s="4">
        <v>145346012993503</v>
      </c>
      <c r="AI13">
        <v>28</v>
      </c>
    </row>
    <row r="14" spans="1:35" hidden="1" x14ac:dyDescent="0.25">
      <c r="A14" t="s">
        <v>800</v>
      </c>
      <c r="B14">
        <v>602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576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279551</v>
      </c>
      <c r="AC14" t="s">
        <v>801</v>
      </c>
      <c r="AD14" t="s">
        <v>802</v>
      </c>
      <c r="AE14">
        <v>885</v>
      </c>
      <c r="AF14">
        <v>23127</v>
      </c>
      <c r="AG14">
        <v>13464</v>
      </c>
      <c r="AH14" s="4">
        <v>145017527236382</v>
      </c>
      <c r="AI14">
        <v>58</v>
      </c>
    </row>
    <row r="15" spans="1:35" hidden="1" x14ac:dyDescent="0.25">
      <c r="A15" t="s">
        <v>670</v>
      </c>
      <c r="B15">
        <v>602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476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279551</v>
      </c>
      <c r="AC15" t="s">
        <v>325</v>
      </c>
      <c r="AD15" t="s">
        <v>326</v>
      </c>
      <c r="AE15">
        <v>31</v>
      </c>
      <c r="AF15">
        <v>34846</v>
      </c>
      <c r="AG15">
        <v>12259</v>
      </c>
      <c r="AH15" s="4">
        <v>144156275362319</v>
      </c>
      <c r="AI15">
        <v>10</v>
      </c>
    </row>
    <row r="16" spans="1:35" hidden="1" x14ac:dyDescent="0.25">
      <c r="A16" t="s">
        <v>668</v>
      </c>
      <c r="B16">
        <v>602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832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279551</v>
      </c>
      <c r="AC16" t="s">
        <v>319</v>
      </c>
      <c r="AD16" t="s">
        <v>320</v>
      </c>
      <c r="AE16">
        <v>938</v>
      </c>
      <c r="AF16">
        <v>38948</v>
      </c>
      <c r="AG16">
        <v>12281</v>
      </c>
      <c r="AH16" s="4">
        <v>144094489255372</v>
      </c>
      <c r="AI16">
        <v>8</v>
      </c>
    </row>
    <row r="17" spans="1:35" hidden="1" x14ac:dyDescent="0.25">
      <c r="A17" t="s">
        <v>749</v>
      </c>
      <c r="B17">
        <v>602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304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279551</v>
      </c>
      <c r="AC17" t="s">
        <v>750</v>
      </c>
      <c r="AD17" t="s">
        <v>751</v>
      </c>
      <c r="AE17">
        <v>876</v>
      </c>
      <c r="AF17">
        <v>32091</v>
      </c>
      <c r="AG17">
        <v>11833</v>
      </c>
      <c r="AH17" s="4">
        <v>144020634182909</v>
      </c>
      <c r="AI17">
        <v>41</v>
      </c>
    </row>
    <row r="18" spans="1:35" hidden="1" x14ac:dyDescent="0.25">
      <c r="A18" t="s">
        <v>734</v>
      </c>
      <c r="B18">
        <v>602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634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279551</v>
      </c>
      <c r="AC18" t="s">
        <v>735</v>
      </c>
      <c r="AD18" t="s">
        <v>736</v>
      </c>
      <c r="AE18">
        <v>71</v>
      </c>
      <c r="AF18">
        <v>37901</v>
      </c>
      <c r="AG18">
        <v>14091</v>
      </c>
      <c r="AH18" s="4">
        <v>143628487256372</v>
      </c>
      <c r="AI18">
        <v>36</v>
      </c>
    </row>
    <row r="19" spans="1:35" hidden="1" x14ac:dyDescent="0.25">
      <c r="A19" t="s">
        <v>818</v>
      </c>
      <c r="B19">
        <v>602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674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279551</v>
      </c>
      <c r="AC19" t="s">
        <v>819</v>
      </c>
      <c r="AD19" t="s">
        <v>820</v>
      </c>
      <c r="AE19">
        <v>734</v>
      </c>
      <c r="AF19">
        <v>21570</v>
      </c>
      <c r="AG19">
        <v>12913</v>
      </c>
      <c r="AH19" s="4">
        <v>143476586206897</v>
      </c>
      <c r="AI19">
        <v>64</v>
      </c>
    </row>
    <row r="20" spans="1:35" hidden="1" x14ac:dyDescent="0.25">
      <c r="A20" t="s">
        <v>676</v>
      </c>
      <c r="B20">
        <v>602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762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279551</v>
      </c>
      <c r="AC20" t="s">
        <v>343</v>
      </c>
      <c r="AD20" t="s">
        <v>344</v>
      </c>
      <c r="AE20">
        <v>785</v>
      </c>
      <c r="AF20">
        <v>24824</v>
      </c>
      <c r="AG20">
        <v>11350</v>
      </c>
      <c r="AH20" s="4">
        <v>143427061469265</v>
      </c>
      <c r="AI20">
        <v>16</v>
      </c>
    </row>
    <row r="21" spans="1:35" hidden="1" x14ac:dyDescent="0.25">
      <c r="A21" t="s">
        <v>773</v>
      </c>
      <c r="B21">
        <v>602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370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279551</v>
      </c>
      <c r="AC21" t="s">
        <v>774</v>
      </c>
      <c r="AD21" t="s">
        <v>775</v>
      </c>
      <c r="AE21">
        <v>96</v>
      </c>
      <c r="AF21">
        <v>29676</v>
      </c>
      <c r="AG21">
        <v>11807</v>
      </c>
      <c r="AH21" s="4">
        <v>143329890554723</v>
      </c>
      <c r="AI21">
        <v>49</v>
      </c>
    </row>
    <row r="22" spans="1:35" hidden="1" x14ac:dyDescent="0.25">
      <c r="A22" t="s">
        <v>740</v>
      </c>
      <c r="B22">
        <v>602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842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279551</v>
      </c>
      <c r="AC22" t="s">
        <v>741</v>
      </c>
      <c r="AD22" t="s">
        <v>742</v>
      </c>
      <c r="AE22">
        <v>499</v>
      </c>
      <c r="AF22">
        <v>46599</v>
      </c>
      <c r="AG22">
        <v>14132</v>
      </c>
      <c r="AH22" s="4">
        <v>142892871564218</v>
      </c>
      <c r="AI22">
        <v>38</v>
      </c>
    </row>
    <row r="23" spans="1:35" hidden="1" x14ac:dyDescent="0.25">
      <c r="A23" t="s">
        <v>785</v>
      </c>
      <c r="B23">
        <v>602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438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279551</v>
      </c>
      <c r="AC23" t="s">
        <v>786</v>
      </c>
      <c r="AD23" t="s">
        <v>787</v>
      </c>
      <c r="AE23">
        <v>567</v>
      </c>
      <c r="AF23">
        <v>49925</v>
      </c>
      <c r="AG23">
        <v>12033</v>
      </c>
      <c r="AH23" s="4">
        <v>142510229385307</v>
      </c>
      <c r="AI23">
        <v>53</v>
      </c>
    </row>
    <row r="24" spans="1:35" hidden="1" x14ac:dyDescent="0.25">
      <c r="A24" t="s">
        <v>755</v>
      </c>
      <c r="B24">
        <v>602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172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279551</v>
      </c>
      <c r="AC24" t="s">
        <v>756</v>
      </c>
      <c r="AD24" t="s">
        <v>757</v>
      </c>
      <c r="AE24">
        <v>812</v>
      </c>
      <c r="AF24">
        <v>14384</v>
      </c>
      <c r="AG24">
        <v>11805</v>
      </c>
      <c r="AH24" s="4">
        <v>140959902548726</v>
      </c>
      <c r="AI24">
        <v>43</v>
      </c>
    </row>
    <row r="25" spans="1:35" hidden="1" x14ac:dyDescent="0.25">
      <c r="A25" t="s">
        <v>821</v>
      </c>
      <c r="B25">
        <v>602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308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279551</v>
      </c>
      <c r="AC25" t="s">
        <v>822</v>
      </c>
      <c r="AD25" t="s">
        <v>823</v>
      </c>
      <c r="AE25">
        <v>986</v>
      </c>
      <c r="AF25">
        <v>49407</v>
      </c>
      <c r="AG25">
        <v>13305</v>
      </c>
      <c r="AH25" s="4">
        <v>140877413793103</v>
      </c>
      <c r="AI25">
        <v>65</v>
      </c>
    </row>
    <row r="26" spans="1:35" hidden="1" x14ac:dyDescent="0.25">
      <c r="A26" t="s">
        <v>666</v>
      </c>
      <c r="B26">
        <v>602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267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279551</v>
      </c>
      <c r="AC26" t="s">
        <v>313</v>
      </c>
      <c r="AD26" t="s">
        <v>314</v>
      </c>
      <c r="AE26">
        <v>502</v>
      </c>
      <c r="AF26">
        <v>12627</v>
      </c>
      <c r="AG26">
        <v>14337</v>
      </c>
      <c r="AH26" s="4">
        <v>140450095452274</v>
      </c>
      <c r="AI26">
        <v>6</v>
      </c>
    </row>
    <row r="27" spans="1:35" hidden="1" x14ac:dyDescent="0.25">
      <c r="A27" t="s">
        <v>725</v>
      </c>
      <c r="B27">
        <v>602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218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279551</v>
      </c>
      <c r="AC27" t="s">
        <v>726</v>
      </c>
      <c r="AD27" t="s">
        <v>727</v>
      </c>
      <c r="AE27">
        <v>717</v>
      </c>
      <c r="AF27">
        <v>8622</v>
      </c>
      <c r="AG27">
        <v>12212</v>
      </c>
      <c r="AH27" s="4">
        <v>140327674162919</v>
      </c>
      <c r="AI27">
        <v>33</v>
      </c>
    </row>
    <row r="28" spans="1:35" hidden="1" x14ac:dyDescent="0.25">
      <c r="A28" t="s">
        <v>701</v>
      </c>
      <c r="B28">
        <v>602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541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279551</v>
      </c>
      <c r="AC28" t="s">
        <v>702</v>
      </c>
      <c r="AD28" t="s">
        <v>703</v>
      </c>
      <c r="AE28">
        <v>385</v>
      </c>
      <c r="AF28">
        <v>31552</v>
      </c>
      <c r="AG28">
        <v>14876</v>
      </c>
      <c r="AH28" s="4">
        <v>140237195402299</v>
      </c>
      <c r="AI28">
        <v>25</v>
      </c>
    </row>
    <row r="29" spans="1:35" hidden="1" x14ac:dyDescent="0.25">
      <c r="A29" t="s">
        <v>737</v>
      </c>
      <c r="B29">
        <v>602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231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279551</v>
      </c>
      <c r="AC29" t="s">
        <v>738</v>
      </c>
      <c r="AD29" t="s">
        <v>739</v>
      </c>
      <c r="AE29">
        <v>798</v>
      </c>
      <c r="AF29">
        <v>6538</v>
      </c>
      <c r="AG29">
        <v>13138</v>
      </c>
      <c r="AH29" s="4">
        <v>139895689155422</v>
      </c>
      <c r="AI29">
        <v>37</v>
      </c>
    </row>
    <row r="30" spans="1:35" hidden="1" x14ac:dyDescent="0.25">
      <c r="A30" t="s">
        <v>728</v>
      </c>
      <c r="B30">
        <v>602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54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279551</v>
      </c>
      <c r="AC30" t="s">
        <v>729</v>
      </c>
      <c r="AD30" t="s">
        <v>730</v>
      </c>
      <c r="AE30">
        <v>232</v>
      </c>
      <c r="AF30">
        <v>37093</v>
      </c>
      <c r="AG30">
        <v>11968</v>
      </c>
      <c r="AH30" s="4">
        <v>139736623688156</v>
      </c>
      <c r="AI30">
        <v>34</v>
      </c>
    </row>
    <row r="31" spans="1:35" hidden="1" x14ac:dyDescent="0.25">
      <c r="A31" t="s">
        <v>779</v>
      </c>
      <c r="B31">
        <v>602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210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279551</v>
      </c>
      <c r="AC31" t="s">
        <v>780</v>
      </c>
      <c r="AD31" t="s">
        <v>781</v>
      </c>
      <c r="AE31">
        <v>898</v>
      </c>
      <c r="AF31">
        <v>26676</v>
      </c>
      <c r="AG31">
        <v>12457</v>
      </c>
      <c r="AH31" s="4">
        <v>139647876561719</v>
      </c>
      <c r="AI31">
        <v>51</v>
      </c>
    </row>
    <row r="32" spans="1:35" hidden="1" x14ac:dyDescent="0.25">
      <c r="A32" t="s">
        <v>674</v>
      </c>
      <c r="B32">
        <v>602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452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279551</v>
      </c>
      <c r="AC32" t="s">
        <v>337</v>
      </c>
      <c r="AD32" t="s">
        <v>338</v>
      </c>
      <c r="AE32">
        <v>417</v>
      </c>
      <c r="AF32">
        <v>43892</v>
      </c>
      <c r="AG32">
        <v>13234</v>
      </c>
      <c r="AH32" s="4">
        <v>139299391304348</v>
      </c>
      <c r="AI32">
        <v>14</v>
      </c>
    </row>
    <row r="33" spans="1:35" hidden="1" x14ac:dyDescent="0.25">
      <c r="A33" t="s">
        <v>667</v>
      </c>
      <c r="B33">
        <v>602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17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279551</v>
      </c>
      <c r="AC33" t="s">
        <v>316</v>
      </c>
      <c r="AD33" t="s">
        <v>317</v>
      </c>
      <c r="AE33">
        <v>845</v>
      </c>
      <c r="AF33">
        <v>42464</v>
      </c>
      <c r="AG33">
        <v>13154</v>
      </c>
      <c r="AH33" s="4">
        <v>139197802098951</v>
      </c>
      <c r="AI33">
        <v>7</v>
      </c>
    </row>
    <row r="34" spans="1:35" hidden="1" x14ac:dyDescent="0.25">
      <c r="A34" t="s">
        <v>815</v>
      </c>
      <c r="B34">
        <v>602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39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279551</v>
      </c>
      <c r="AC34" t="s">
        <v>816</v>
      </c>
      <c r="AD34" t="s">
        <v>817</v>
      </c>
      <c r="AE34">
        <v>485</v>
      </c>
      <c r="AF34">
        <v>37767</v>
      </c>
      <c r="AG34">
        <v>13311</v>
      </c>
      <c r="AH34" s="4">
        <v>138746538230885</v>
      </c>
      <c r="AI34">
        <v>63</v>
      </c>
    </row>
    <row r="35" spans="1:35" hidden="1" x14ac:dyDescent="0.25">
      <c r="A35" t="s">
        <v>713</v>
      </c>
      <c r="B35">
        <v>602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164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279551</v>
      </c>
      <c r="AC35" t="s">
        <v>714</v>
      </c>
      <c r="AD35" t="s">
        <v>715</v>
      </c>
      <c r="AE35">
        <v>468</v>
      </c>
      <c r="AF35">
        <v>16510</v>
      </c>
      <c r="AG35">
        <v>12605</v>
      </c>
      <c r="AH35" s="4">
        <v>138671906546727</v>
      </c>
      <c r="AI35">
        <v>29</v>
      </c>
    </row>
    <row r="36" spans="1:35" hidden="1" x14ac:dyDescent="0.25">
      <c r="A36" t="s">
        <v>809</v>
      </c>
      <c r="B36">
        <v>602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23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279551</v>
      </c>
      <c r="AC36" t="s">
        <v>810</v>
      </c>
      <c r="AD36" t="s">
        <v>811</v>
      </c>
      <c r="AE36">
        <v>489</v>
      </c>
      <c r="AF36">
        <v>40519</v>
      </c>
      <c r="AG36">
        <v>12774</v>
      </c>
      <c r="AH36" s="4">
        <v>138455263368316</v>
      </c>
      <c r="AI36">
        <v>61</v>
      </c>
    </row>
    <row r="37" spans="1:35" hidden="1" x14ac:dyDescent="0.25">
      <c r="A37" t="s">
        <v>686</v>
      </c>
      <c r="B37">
        <v>602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507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279551</v>
      </c>
      <c r="AC37" t="s">
        <v>687</v>
      </c>
      <c r="AD37" t="s">
        <v>688</v>
      </c>
      <c r="AE37">
        <v>442</v>
      </c>
      <c r="AF37">
        <v>36772</v>
      </c>
      <c r="AG37">
        <v>12868</v>
      </c>
      <c r="AH37" s="4">
        <v>137636343828086</v>
      </c>
      <c r="AI37">
        <v>20</v>
      </c>
    </row>
    <row r="38" spans="1:35" hidden="1" x14ac:dyDescent="0.25">
      <c r="A38" t="s">
        <v>663</v>
      </c>
      <c r="B38">
        <v>602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24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279551</v>
      </c>
      <c r="AC38" t="s">
        <v>304</v>
      </c>
      <c r="AD38" t="s">
        <v>305</v>
      </c>
      <c r="AE38">
        <v>381</v>
      </c>
      <c r="AF38">
        <v>28634</v>
      </c>
      <c r="AG38">
        <v>13770</v>
      </c>
      <c r="AH38" s="4">
        <v>137384672663668</v>
      </c>
      <c r="AI38">
        <v>3</v>
      </c>
    </row>
    <row r="39" spans="1:35" hidden="1" x14ac:dyDescent="0.25">
      <c r="A39" t="s">
        <v>704</v>
      </c>
      <c r="B39">
        <v>602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954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279551</v>
      </c>
      <c r="AC39" t="s">
        <v>705</v>
      </c>
      <c r="AD39" t="s">
        <v>706</v>
      </c>
      <c r="AE39">
        <v>629</v>
      </c>
      <c r="AF39">
        <v>4144</v>
      </c>
      <c r="AG39">
        <v>14693</v>
      </c>
      <c r="AH39" s="4">
        <v>136839074962519</v>
      </c>
      <c r="AI39">
        <v>26</v>
      </c>
    </row>
    <row r="40" spans="1:35" hidden="1" x14ac:dyDescent="0.25">
      <c r="A40" t="s">
        <v>797</v>
      </c>
      <c r="B40">
        <v>602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46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279551</v>
      </c>
      <c r="AC40" t="s">
        <v>798</v>
      </c>
      <c r="AD40" t="s">
        <v>799</v>
      </c>
      <c r="AE40">
        <v>521</v>
      </c>
      <c r="AF40">
        <v>44957</v>
      </c>
      <c r="AG40">
        <v>14207</v>
      </c>
      <c r="AH40" s="4">
        <v>136528311344328</v>
      </c>
      <c r="AI40">
        <v>57</v>
      </c>
    </row>
    <row r="41" spans="1:35" hidden="1" x14ac:dyDescent="0.25">
      <c r="A41" t="s">
        <v>770</v>
      </c>
      <c r="B41">
        <v>602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256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279551</v>
      </c>
      <c r="AC41" t="s">
        <v>771</v>
      </c>
      <c r="AD41" t="s">
        <v>772</v>
      </c>
      <c r="AE41">
        <v>427</v>
      </c>
      <c r="AF41">
        <v>14489</v>
      </c>
      <c r="AG41">
        <v>13207</v>
      </c>
      <c r="AH41" s="4">
        <v>136420285357321</v>
      </c>
      <c r="AI41">
        <v>48</v>
      </c>
    </row>
    <row r="42" spans="1:35" hidden="1" x14ac:dyDescent="0.25">
      <c r="A42" t="s">
        <v>716</v>
      </c>
      <c r="B42">
        <v>602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54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279551</v>
      </c>
      <c r="AC42" t="s">
        <v>717</v>
      </c>
      <c r="AD42" t="s">
        <v>718</v>
      </c>
      <c r="AE42">
        <v>414</v>
      </c>
      <c r="AF42">
        <v>49048</v>
      </c>
      <c r="AG42">
        <v>14749</v>
      </c>
      <c r="AH42" s="4">
        <v>136224026486757</v>
      </c>
      <c r="AI42">
        <v>30</v>
      </c>
    </row>
    <row r="43" spans="1:35" hidden="1" x14ac:dyDescent="0.25">
      <c r="A43" t="s">
        <v>669</v>
      </c>
      <c r="B43">
        <v>602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80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279551</v>
      </c>
      <c r="AC43" t="s">
        <v>322</v>
      </c>
      <c r="AD43" t="s">
        <v>323</v>
      </c>
      <c r="AE43">
        <v>306</v>
      </c>
      <c r="AF43">
        <v>19296</v>
      </c>
      <c r="AG43">
        <v>14618</v>
      </c>
      <c r="AH43" s="4">
        <v>136132270864568</v>
      </c>
      <c r="AI43">
        <v>9</v>
      </c>
    </row>
    <row r="44" spans="1:35" hidden="1" x14ac:dyDescent="0.25">
      <c r="A44" t="s">
        <v>692</v>
      </c>
      <c r="B44">
        <v>602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26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279551</v>
      </c>
      <c r="AC44" t="s">
        <v>693</v>
      </c>
      <c r="AD44" t="s">
        <v>694</v>
      </c>
      <c r="AE44">
        <v>559</v>
      </c>
      <c r="AF44">
        <v>34040</v>
      </c>
      <c r="AG44">
        <v>13233</v>
      </c>
      <c r="AH44" s="4">
        <v>135578795102449</v>
      </c>
      <c r="AI44">
        <v>22</v>
      </c>
    </row>
    <row r="45" spans="1:35" hidden="1" x14ac:dyDescent="0.25">
      <c r="A45" t="s">
        <v>764</v>
      </c>
      <c r="B45">
        <v>602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116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279551</v>
      </c>
      <c r="AC45" t="s">
        <v>765</v>
      </c>
      <c r="AD45" t="s">
        <v>766</v>
      </c>
      <c r="AE45">
        <v>576</v>
      </c>
      <c r="AF45">
        <v>45465</v>
      </c>
      <c r="AG45">
        <v>14850</v>
      </c>
      <c r="AH45" s="4">
        <v>135158805597201</v>
      </c>
      <c r="AI45">
        <v>46</v>
      </c>
    </row>
    <row r="46" spans="1:35" hidden="1" x14ac:dyDescent="0.25">
      <c r="A46" t="s">
        <v>662</v>
      </c>
      <c r="B46">
        <v>602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54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279551</v>
      </c>
      <c r="AC46" t="s">
        <v>301</v>
      </c>
      <c r="AD46" t="s">
        <v>302</v>
      </c>
      <c r="AE46">
        <v>135</v>
      </c>
      <c r="AF46">
        <v>27020</v>
      </c>
      <c r="AG46">
        <v>15317</v>
      </c>
      <c r="AH46" s="4">
        <v>134066137431284</v>
      </c>
      <c r="AI46">
        <v>2</v>
      </c>
    </row>
    <row r="47" spans="1:35" hidden="1" x14ac:dyDescent="0.25">
      <c r="A47" t="s">
        <v>673</v>
      </c>
      <c r="B47">
        <v>602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49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279551</v>
      </c>
      <c r="AC47" t="s">
        <v>334</v>
      </c>
      <c r="AD47" t="s">
        <v>335</v>
      </c>
      <c r="AE47">
        <v>981</v>
      </c>
      <c r="AF47">
        <v>9632</v>
      </c>
      <c r="AG47">
        <v>14350</v>
      </c>
      <c r="AH47" s="4">
        <v>133972548725637</v>
      </c>
      <c r="AI47">
        <v>13</v>
      </c>
    </row>
    <row r="48" spans="1:35" hidden="1" x14ac:dyDescent="0.25">
      <c r="A48" t="s">
        <v>824</v>
      </c>
      <c r="B48">
        <v>602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32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279551</v>
      </c>
      <c r="AC48" t="s">
        <v>825</v>
      </c>
      <c r="AD48" t="s">
        <v>826</v>
      </c>
      <c r="AE48">
        <v>456</v>
      </c>
      <c r="AF48">
        <v>43144</v>
      </c>
      <c r="AG48">
        <v>13673</v>
      </c>
      <c r="AH48" s="4">
        <v>133956446276862</v>
      </c>
      <c r="AI48">
        <v>66</v>
      </c>
    </row>
    <row r="49" spans="1:35" hidden="1" x14ac:dyDescent="0.25">
      <c r="A49" t="s">
        <v>680</v>
      </c>
      <c r="B49">
        <v>602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108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279551</v>
      </c>
      <c r="AC49" t="s">
        <v>681</v>
      </c>
      <c r="AD49" t="s">
        <v>682</v>
      </c>
      <c r="AE49">
        <v>648</v>
      </c>
      <c r="AF49">
        <v>48859</v>
      </c>
      <c r="AG49">
        <v>16161</v>
      </c>
      <c r="AH49" s="4">
        <v>133703284857571</v>
      </c>
      <c r="AI49">
        <v>18</v>
      </c>
    </row>
    <row r="50" spans="1:35" hidden="1" x14ac:dyDescent="0.25">
      <c r="A50" t="s">
        <v>675</v>
      </c>
      <c r="B50">
        <v>602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166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279551</v>
      </c>
      <c r="AC50" t="s">
        <v>340</v>
      </c>
      <c r="AD50" t="s">
        <v>341</v>
      </c>
      <c r="AE50">
        <v>107</v>
      </c>
      <c r="AF50">
        <v>5794</v>
      </c>
      <c r="AG50">
        <v>13214</v>
      </c>
      <c r="AH50" s="4">
        <v>133531965017491</v>
      </c>
      <c r="AI50">
        <v>15</v>
      </c>
    </row>
    <row r="51" spans="1:35" hidden="1" x14ac:dyDescent="0.25">
      <c r="A51" t="s">
        <v>719</v>
      </c>
      <c r="B51">
        <v>602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67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279551</v>
      </c>
      <c r="AC51" t="s">
        <v>720</v>
      </c>
      <c r="AD51" t="s">
        <v>721</v>
      </c>
      <c r="AE51">
        <v>335</v>
      </c>
      <c r="AF51">
        <v>10083</v>
      </c>
      <c r="AG51">
        <v>12532</v>
      </c>
      <c r="AH51" s="4">
        <v>131764095952024</v>
      </c>
      <c r="AI51">
        <v>31</v>
      </c>
    </row>
    <row r="52" spans="1:35" hidden="1" x14ac:dyDescent="0.25">
      <c r="A52" t="s">
        <v>743</v>
      </c>
      <c r="B52">
        <v>602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83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279551</v>
      </c>
      <c r="AC52" t="s">
        <v>744</v>
      </c>
      <c r="AD52" t="s">
        <v>745</v>
      </c>
      <c r="AE52">
        <v>923</v>
      </c>
      <c r="AF52">
        <v>32660</v>
      </c>
      <c r="AG52">
        <v>13497</v>
      </c>
      <c r="AH52" s="4">
        <v>131025947526237</v>
      </c>
      <c r="AI52">
        <v>39</v>
      </c>
    </row>
    <row r="53" spans="1:35" hidden="1" x14ac:dyDescent="0.25">
      <c r="A53" t="s">
        <v>794</v>
      </c>
      <c r="B53">
        <v>602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117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279551</v>
      </c>
      <c r="AC53" t="s">
        <v>795</v>
      </c>
      <c r="AD53" t="s">
        <v>796</v>
      </c>
      <c r="AE53">
        <v>219</v>
      </c>
      <c r="AF53">
        <v>28581</v>
      </c>
      <c r="AG53">
        <v>14184</v>
      </c>
      <c r="AH53" s="4">
        <v>130329631184408</v>
      </c>
      <c r="AI53">
        <v>56</v>
      </c>
    </row>
    <row r="54" spans="1:35" hidden="1" x14ac:dyDescent="0.25">
      <c r="A54" t="s">
        <v>664</v>
      </c>
      <c r="B54">
        <v>602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138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279551</v>
      </c>
      <c r="AC54" t="s">
        <v>307</v>
      </c>
      <c r="AD54" t="s">
        <v>308</v>
      </c>
      <c r="AE54">
        <v>542</v>
      </c>
      <c r="AF54">
        <v>6859</v>
      </c>
      <c r="AG54">
        <v>15352</v>
      </c>
      <c r="AH54" s="4">
        <v>127545835082459</v>
      </c>
      <c r="AI54">
        <v>4</v>
      </c>
    </row>
    <row r="55" spans="1:35" hidden="1" x14ac:dyDescent="0.25">
      <c r="A55" t="s">
        <v>722</v>
      </c>
      <c r="B55">
        <v>602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36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279551</v>
      </c>
      <c r="AC55" t="s">
        <v>723</v>
      </c>
      <c r="AD55" t="s">
        <v>724</v>
      </c>
      <c r="AE55">
        <v>116</v>
      </c>
      <c r="AF55">
        <v>27637</v>
      </c>
      <c r="AG55">
        <v>13298</v>
      </c>
      <c r="AH55" s="4">
        <v>126230541729135</v>
      </c>
      <c r="AI55">
        <v>32</v>
      </c>
    </row>
    <row r="56" spans="1:35" hidden="1" x14ac:dyDescent="0.25">
      <c r="A56" t="s">
        <v>672</v>
      </c>
      <c r="B56">
        <v>602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111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279551</v>
      </c>
      <c r="AC56" t="s">
        <v>331</v>
      </c>
      <c r="AD56" t="s">
        <v>332</v>
      </c>
      <c r="AE56">
        <v>246</v>
      </c>
      <c r="AF56">
        <v>49507</v>
      </c>
      <c r="AG56">
        <v>15292</v>
      </c>
      <c r="AH56" s="4">
        <v>125790342828586</v>
      </c>
      <c r="AI56">
        <v>12</v>
      </c>
    </row>
    <row r="57" spans="1:35" hidden="1" x14ac:dyDescent="0.25">
      <c r="A57" t="s">
        <v>806</v>
      </c>
      <c r="B57">
        <v>602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128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279551</v>
      </c>
      <c r="AC57" t="s">
        <v>807</v>
      </c>
      <c r="AD57" t="s">
        <v>808</v>
      </c>
      <c r="AE57">
        <v>408</v>
      </c>
      <c r="AF57">
        <v>43688</v>
      </c>
      <c r="AG57">
        <v>14178</v>
      </c>
      <c r="AH57" s="4">
        <v>123896088955522</v>
      </c>
      <c r="AI57">
        <v>60</v>
      </c>
    </row>
    <row r="58" spans="1:35" hidden="1" x14ac:dyDescent="0.25">
      <c r="A58" t="s">
        <v>803</v>
      </c>
      <c r="B58">
        <v>602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134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279551</v>
      </c>
      <c r="AC58" t="s">
        <v>804</v>
      </c>
      <c r="AD58" t="s">
        <v>805</v>
      </c>
      <c r="AE58">
        <v>366</v>
      </c>
      <c r="AF58">
        <v>36796</v>
      </c>
      <c r="AG58">
        <v>15532</v>
      </c>
      <c r="AH58" s="4">
        <v>119661407296352</v>
      </c>
      <c r="AI58">
        <v>59</v>
      </c>
    </row>
    <row r="59" spans="1:35" hidden="1" x14ac:dyDescent="0.25">
      <c r="A59" t="s">
        <v>776</v>
      </c>
      <c r="B59">
        <v>602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973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279551</v>
      </c>
      <c r="AC59" t="s">
        <v>777</v>
      </c>
      <c r="AD59" t="s">
        <v>778</v>
      </c>
      <c r="AE59">
        <v>846</v>
      </c>
      <c r="AF59">
        <v>16426</v>
      </c>
      <c r="AG59">
        <v>12606</v>
      </c>
      <c r="AH59" s="4">
        <v>14743991904048</v>
      </c>
      <c r="AI59">
        <v>50</v>
      </c>
    </row>
    <row r="60" spans="1:35" hidden="1" x14ac:dyDescent="0.25">
      <c r="A60" t="s">
        <v>812</v>
      </c>
      <c r="B60">
        <v>602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514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279551</v>
      </c>
      <c r="AC60" t="s">
        <v>813</v>
      </c>
      <c r="AD60" t="s">
        <v>814</v>
      </c>
      <c r="AE60">
        <v>512</v>
      </c>
      <c r="AF60">
        <v>24984</v>
      </c>
      <c r="AG60">
        <v>12523</v>
      </c>
      <c r="AH60" s="4">
        <v>14725760069965</v>
      </c>
      <c r="AI60">
        <v>62</v>
      </c>
    </row>
    <row r="61" spans="1:35" hidden="1" x14ac:dyDescent="0.25">
      <c r="A61" t="s">
        <v>671</v>
      </c>
      <c r="B61">
        <v>602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172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279551</v>
      </c>
      <c r="AC61" t="s">
        <v>328</v>
      </c>
      <c r="AD61" t="s">
        <v>329</v>
      </c>
      <c r="AE61">
        <v>683</v>
      </c>
      <c r="AF61">
        <v>1679</v>
      </c>
      <c r="AG61">
        <v>13270</v>
      </c>
      <c r="AH61" s="4">
        <v>14435311844078</v>
      </c>
      <c r="AI61">
        <v>11</v>
      </c>
    </row>
    <row r="62" spans="1:35" hidden="1" x14ac:dyDescent="0.25">
      <c r="A62" t="s">
        <v>677</v>
      </c>
      <c r="B62">
        <v>602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736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279551</v>
      </c>
      <c r="AC62" t="s">
        <v>678</v>
      </c>
      <c r="AD62" t="s">
        <v>679</v>
      </c>
      <c r="AE62">
        <v>729</v>
      </c>
      <c r="AF62">
        <v>34128</v>
      </c>
      <c r="AG62">
        <v>11993</v>
      </c>
      <c r="AH62" s="4">
        <v>14401027936032</v>
      </c>
      <c r="AI62">
        <v>17</v>
      </c>
    </row>
    <row r="63" spans="1:35" hidden="1" x14ac:dyDescent="0.25">
      <c r="A63" t="s">
        <v>758</v>
      </c>
      <c r="B63">
        <v>602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372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279551</v>
      </c>
      <c r="AC63" t="s">
        <v>759</v>
      </c>
      <c r="AD63" t="s">
        <v>760</v>
      </c>
      <c r="AE63">
        <v>974</v>
      </c>
      <c r="AF63">
        <v>23023</v>
      </c>
      <c r="AG63">
        <v>12102</v>
      </c>
      <c r="AH63" s="4">
        <v>14124544027986</v>
      </c>
      <c r="AI63">
        <v>44</v>
      </c>
    </row>
    <row r="64" spans="1:35" hidden="1" x14ac:dyDescent="0.25">
      <c r="A64" t="s">
        <v>665</v>
      </c>
      <c r="B64">
        <v>602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122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279551</v>
      </c>
      <c r="AC64" t="s">
        <v>310</v>
      </c>
      <c r="AD64" t="s">
        <v>311</v>
      </c>
      <c r="AE64">
        <v>723</v>
      </c>
      <c r="AF64">
        <v>16035</v>
      </c>
      <c r="AG64">
        <v>13334</v>
      </c>
      <c r="AH64" s="4">
        <v>13946164017991</v>
      </c>
      <c r="AI64">
        <v>5</v>
      </c>
    </row>
    <row r="65" spans="1:35" hidden="1" x14ac:dyDescent="0.25">
      <c r="A65" t="s">
        <v>782</v>
      </c>
      <c r="B65">
        <v>602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775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279551</v>
      </c>
      <c r="AC65" t="s">
        <v>783</v>
      </c>
      <c r="AD65" t="s">
        <v>784</v>
      </c>
      <c r="AE65">
        <v>89</v>
      </c>
      <c r="AF65">
        <v>47217</v>
      </c>
      <c r="AG65">
        <v>13379</v>
      </c>
      <c r="AH65" s="4">
        <v>13710464117941</v>
      </c>
      <c r="AI65">
        <v>52</v>
      </c>
    </row>
    <row r="66" spans="1:35" hidden="1" x14ac:dyDescent="0.25">
      <c r="A66" t="s">
        <v>689</v>
      </c>
      <c r="B66">
        <v>602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25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279551</v>
      </c>
      <c r="AC66" t="s">
        <v>690</v>
      </c>
      <c r="AD66" t="s">
        <v>691</v>
      </c>
      <c r="AE66">
        <v>564</v>
      </c>
      <c r="AF66">
        <v>37361</v>
      </c>
      <c r="AG66">
        <v>14871</v>
      </c>
      <c r="AH66" s="4">
        <v>13642216041979</v>
      </c>
      <c r="AI66">
        <v>21</v>
      </c>
    </row>
    <row r="67" spans="1:35" hidden="1" x14ac:dyDescent="0.25">
      <c r="A67" t="s">
        <v>761</v>
      </c>
      <c r="B67">
        <v>602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40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279551</v>
      </c>
      <c r="AC67" t="s">
        <v>762</v>
      </c>
      <c r="AD67" t="s">
        <v>763</v>
      </c>
      <c r="AE67">
        <v>266</v>
      </c>
      <c r="AF67">
        <v>35124</v>
      </c>
      <c r="AG67">
        <v>13371</v>
      </c>
      <c r="AH67" s="4">
        <v>13564044127936</v>
      </c>
      <c r="AI67">
        <v>45</v>
      </c>
    </row>
  </sheetData>
  <autoFilter ref="A1:AI67" xr:uid="{08D528FC-2A29-40D5-B0C4-8D715874B4F9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5C27-6EA2-440F-82FA-2F48CBD081B1}">
  <sheetPr>
    <tabColor theme="7" tint="0.79998168889431442"/>
  </sheetPr>
  <dimension ref="A1:AI67"/>
  <sheetViews>
    <sheetView topLeftCell="X1" workbookViewId="0">
      <selection activeCell="AH1" sqref="AH1:AI68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924</v>
      </c>
      <c r="B2" s="23">
        <v>602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421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279571</v>
      </c>
      <c r="AC2" s="25" t="s">
        <v>925</v>
      </c>
      <c r="AD2" s="25" t="s">
        <v>926</v>
      </c>
      <c r="AE2" s="25">
        <v>285</v>
      </c>
      <c r="AF2" s="25">
        <v>40942</v>
      </c>
      <c r="AG2" s="23">
        <v>14194</v>
      </c>
      <c r="AH2" s="24">
        <v>150630785607196</v>
      </c>
      <c r="AI2" s="23">
        <v>44</v>
      </c>
    </row>
    <row r="3" spans="1:35" hidden="1" x14ac:dyDescent="0.25">
      <c r="A3" t="s">
        <v>867</v>
      </c>
      <c r="B3">
        <v>602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943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279571</v>
      </c>
      <c r="AC3" t="s">
        <v>868</v>
      </c>
      <c r="AD3" t="s">
        <v>869</v>
      </c>
      <c r="AE3">
        <v>217</v>
      </c>
      <c r="AF3">
        <v>23755</v>
      </c>
      <c r="AG3">
        <v>13094</v>
      </c>
      <c r="AH3" s="4">
        <v>149616922538731</v>
      </c>
      <c r="AI3">
        <v>25</v>
      </c>
    </row>
    <row r="4" spans="1:35" hidden="1" x14ac:dyDescent="0.25">
      <c r="A4" t="s">
        <v>888</v>
      </c>
      <c r="B4">
        <v>602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496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279571</v>
      </c>
      <c r="AC4" t="s">
        <v>889</v>
      </c>
      <c r="AD4" t="s">
        <v>890</v>
      </c>
      <c r="AE4">
        <v>255</v>
      </c>
      <c r="AF4">
        <v>23536</v>
      </c>
      <c r="AG4">
        <v>11106</v>
      </c>
      <c r="AH4" s="4">
        <v>149462257871064</v>
      </c>
      <c r="AI4">
        <v>32</v>
      </c>
    </row>
    <row r="5" spans="1:35" hidden="1" x14ac:dyDescent="0.25">
      <c r="A5" t="s">
        <v>870</v>
      </c>
      <c r="B5">
        <v>602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418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279571</v>
      </c>
      <c r="AC5" t="s">
        <v>871</v>
      </c>
      <c r="AD5" t="s">
        <v>872</v>
      </c>
      <c r="AE5">
        <v>437</v>
      </c>
      <c r="AF5">
        <v>20450</v>
      </c>
      <c r="AG5">
        <v>12943</v>
      </c>
      <c r="AH5" s="4">
        <v>148787105947026</v>
      </c>
      <c r="AI5">
        <v>26</v>
      </c>
    </row>
    <row r="6" spans="1:35" hidden="1" x14ac:dyDescent="0.25">
      <c r="A6" t="s">
        <v>837</v>
      </c>
      <c r="B6">
        <v>602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219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279571</v>
      </c>
      <c r="AC6" t="s">
        <v>328</v>
      </c>
      <c r="AD6" t="s">
        <v>329</v>
      </c>
      <c r="AE6">
        <v>683</v>
      </c>
      <c r="AF6">
        <v>1679</v>
      </c>
      <c r="AG6">
        <v>12550</v>
      </c>
      <c r="AH6" s="4">
        <v>148740484757621</v>
      </c>
      <c r="AI6">
        <v>11</v>
      </c>
    </row>
    <row r="7" spans="1:35" hidden="1" x14ac:dyDescent="0.25">
      <c r="A7" t="s">
        <v>885</v>
      </c>
      <c r="B7">
        <v>602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871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279571</v>
      </c>
      <c r="AC7" t="s">
        <v>886</v>
      </c>
      <c r="AD7" t="s">
        <v>887</v>
      </c>
      <c r="AE7">
        <v>141</v>
      </c>
      <c r="AF7">
        <v>23677</v>
      </c>
      <c r="AG7">
        <v>12013</v>
      </c>
      <c r="AH7" s="4">
        <v>147445911544228</v>
      </c>
      <c r="AI7">
        <v>31</v>
      </c>
    </row>
    <row r="8" spans="1:35" hidden="1" x14ac:dyDescent="0.25">
      <c r="A8" t="s">
        <v>927</v>
      </c>
      <c r="B8">
        <v>602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842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279571</v>
      </c>
      <c r="AC8" t="s">
        <v>928</v>
      </c>
      <c r="AD8" t="s">
        <v>929</v>
      </c>
      <c r="AE8">
        <v>536</v>
      </c>
      <c r="AF8">
        <v>17237</v>
      </c>
      <c r="AG8">
        <v>14285</v>
      </c>
      <c r="AH8" s="4">
        <v>146610417291354</v>
      </c>
      <c r="AI8">
        <v>45</v>
      </c>
    </row>
    <row r="9" spans="1:35" hidden="1" x14ac:dyDescent="0.25">
      <c r="A9" t="s">
        <v>846</v>
      </c>
      <c r="B9">
        <v>602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329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279571</v>
      </c>
      <c r="AC9" t="s">
        <v>847</v>
      </c>
      <c r="AD9" t="s">
        <v>848</v>
      </c>
      <c r="AE9">
        <v>631</v>
      </c>
      <c r="AF9">
        <v>1379</v>
      </c>
      <c r="AG9">
        <v>12517</v>
      </c>
      <c r="AH9" s="4">
        <v>146588336331834</v>
      </c>
      <c r="AI9">
        <v>18</v>
      </c>
    </row>
    <row r="10" spans="1:35" hidden="1" x14ac:dyDescent="0.25">
      <c r="A10" t="s">
        <v>873</v>
      </c>
      <c r="B10">
        <v>602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881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279571</v>
      </c>
      <c r="AC10" t="s">
        <v>874</v>
      </c>
      <c r="AD10" t="s">
        <v>875</v>
      </c>
      <c r="AE10">
        <v>73</v>
      </c>
      <c r="AF10">
        <v>25228</v>
      </c>
      <c r="AG10">
        <v>11292</v>
      </c>
      <c r="AH10" s="4">
        <v>146573451274363</v>
      </c>
      <c r="AI10">
        <v>27</v>
      </c>
    </row>
    <row r="11" spans="1:35" hidden="1" x14ac:dyDescent="0.25">
      <c r="A11" t="s">
        <v>915</v>
      </c>
      <c r="B11">
        <v>602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500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279571</v>
      </c>
      <c r="AC11" t="s">
        <v>916</v>
      </c>
      <c r="AD11" t="s">
        <v>917</v>
      </c>
      <c r="AE11">
        <v>37</v>
      </c>
      <c r="AF11">
        <v>19373</v>
      </c>
      <c r="AG11">
        <v>12014</v>
      </c>
      <c r="AH11" s="4">
        <v>146298901549225</v>
      </c>
      <c r="AI11">
        <v>41</v>
      </c>
    </row>
    <row r="12" spans="1:35" hidden="1" x14ac:dyDescent="0.25">
      <c r="A12" t="s">
        <v>960</v>
      </c>
      <c r="B12">
        <v>602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280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279571</v>
      </c>
      <c r="AC12" t="s">
        <v>961</v>
      </c>
      <c r="AD12" t="s">
        <v>962</v>
      </c>
      <c r="AE12">
        <v>516</v>
      </c>
      <c r="AF12">
        <v>15977</v>
      </c>
      <c r="AG12">
        <v>12430</v>
      </c>
      <c r="AH12" s="4">
        <v>145735067466267</v>
      </c>
      <c r="AI12">
        <v>56</v>
      </c>
    </row>
    <row r="13" spans="1:35" hidden="1" x14ac:dyDescent="0.25">
      <c r="A13" t="s">
        <v>942</v>
      </c>
      <c r="B13">
        <v>602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188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279571</v>
      </c>
      <c r="AC13" t="s">
        <v>943</v>
      </c>
      <c r="AD13" t="s">
        <v>944</v>
      </c>
      <c r="AE13">
        <v>632</v>
      </c>
      <c r="AF13">
        <v>23767</v>
      </c>
      <c r="AG13">
        <v>12575</v>
      </c>
      <c r="AH13" s="4">
        <v>145539077961019</v>
      </c>
      <c r="AI13">
        <v>50</v>
      </c>
    </row>
    <row r="14" spans="1:35" hidden="1" x14ac:dyDescent="0.25">
      <c r="A14" t="s">
        <v>975</v>
      </c>
      <c r="B14">
        <v>602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503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279571</v>
      </c>
      <c r="AC14" t="s">
        <v>976</v>
      </c>
      <c r="AD14" t="s">
        <v>977</v>
      </c>
      <c r="AE14">
        <v>530</v>
      </c>
      <c r="AF14">
        <v>26164</v>
      </c>
      <c r="AG14">
        <v>12727</v>
      </c>
      <c r="AH14" s="4">
        <v>145356077461269</v>
      </c>
      <c r="AI14">
        <v>61</v>
      </c>
    </row>
    <row r="15" spans="1:35" hidden="1" x14ac:dyDescent="0.25">
      <c r="A15" t="s">
        <v>861</v>
      </c>
      <c r="B15">
        <v>602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872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279571</v>
      </c>
      <c r="AC15" t="s">
        <v>862</v>
      </c>
      <c r="AD15" t="s">
        <v>863</v>
      </c>
      <c r="AE15">
        <v>290</v>
      </c>
      <c r="AF15">
        <v>25489</v>
      </c>
      <c r="AG15">
        <v>11645</v>
      </c>
      <c r="AH15" s="4">
        <v>145345869565217</v>
      </c>
      <c r="AI15">
        <v>23</v>
      </c>
    </row>
    <row r="16" spans="1:35" hidden="1" x14ac:dyDescent="0.25">
      <c r="A16" t="s">
        <v>855</v>
      </c>
      <c r="B16">
        <v>602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316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279571</v>
      </c>
      <c r="AC16" t="s">
        <v>856</v>
      </c>
      <c r="AD16" t="s">
        <v>857</v>
      </c>
      <c r="AE16">
        <v>326</v>
      </c>
      <c r="AF16">
        <v>1783</v>
      </c>
      <c r="AG16">
        <v>13999</v>
      </c>
      <c r="AH16" s="4">
        <v>145032727136432</v>
      </c>
      <c r="AI16">
        <v>21</v>
      </c>
    </row>
    <row r="17" spans="1:35" hidden="1" x14ac:dyDescent="0.25">
      <c r="A17" t="s">
        <v>828</v>
      </c>
      <c r="B17">
        <v>602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1129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279571</v>
      </c>
      <c r="AC17" t="s">
        <v>301</v>
      </c>
      <c r="AD17" t="s">
        <v>302</v>
      </c>
      <c r="AE17">
        <v>135</v>
      </c>
      <c r="AF17">
        <v>27020</v>
      </c>
      <c r="AG17">
        <v>13040</v>
      </c>
      <c r="AH17" s="4">
        <v>144980389805097</v>
      </c>
      <c r="AI17">
        <v>2</v>
      </c>
    </row>
    <row r="18" spans="1:35" hidden="1" x14ac:dyDescent="0.25">
      <c r="A18" t="s">
        <v>891</v>
      </c>
      <c r="B18">
        <v>602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361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279571</v>
      </c>
      <c r="AC18" t="s">
        <v>892</v>
      </c>
      <c r="AD18" t="s">
        <v>893</v>
      </c>
      <c r="AE18">
        <v>275</v>
      </c>
      <c r="AF18">
        <v>23643</v>
      </c>
      <c r="AG18">
        <v>13589</v>
      </c>
      <c r="AH18" s="4">
        <v>144456810094953</v>
      </c>
      <c r="AI18">
        <v>33</v>
      </c>
    </row>
    <row r="19" spans="1:35" hidden="1" x14ac:dyDescent="0.25">
      <c r="A19" t="s">
        <v>833</v>
      </c>
      <c r="B19">
        <v>602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426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279571</v>
      </c>
      <c r="AC19" t="s">
        <v>316</v>
      </c>
      <c r="AD19" t="s">
        <v>317</v>
      </c>
      <c r="AE19">
        <v>845</v>
      </c>
      <c r="AF19">
        <v>42464</v>
      </c>
      <c r="AG19">
        <v>13769</v>
      </c>
      <c r="AH19" s="4">
        <v>144125665667166</v>
      </c>
      <c r="AI19">
        <v>7</v>
      </c>
    </row>
    <row r="20" spans="1:35" hidden="1" x14ac:dyDescent="0.25">
      <c r="A20" t="s">
        <v>849</v>
      </c>
      <c r="B20">
        <v>602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223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279571</v>
      </c>
      <c r="AC20" t="s">
        <v>850</v>
      </c>
      <c r="AD20" t="s">
        <v>851</v>
      </c>
      <c r="AE20">
        <v>952</v>
      </c>
      <c r="AF20">
        <v>1386</v>
      </c>
      <c r="AG20">
        <v>12795</v>
      </c>
      <c r="AH20" s="4">
        <v>143941286856572</v>
      </c>
      <c r="AI20">
        <v>19</v>
      </c>
    </row>
    <row r="21" spans="1:35" hidden="1" x14ac:dyDescent="0.25">
      <c r="A21" t="s">
        <v>957</v>
      </c>
      <c r="B21">
        <v>602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176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279571</v>
      </c>
      <c r="AC21" t="s">
        <v>958</v>
      </c>
      <c r="AD21" t="s">
        <v>959</v>
      </c>
      <c r="AE21">
        <v>992</v>
      </c>
      <c r="AF21">
        <v>14583</v>
      </c>
      <c r="AG21">
        <v>12789</v>
      </c>
      <c r="AH21" s="4">
        <v>143926615192404</v>
      </c>
      <c r="AI21">
        <v>55</v>
      </c>
    </row>
    <row r="22" spans="1:35" hidden="1" x14ac:dyDescent="0.25">
      <c r="A22" t="s">
        <v>918</v>
      </c>
      <c r="B22">
        <v>602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1329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279571</v>
      </c>
      <c r="AC22" t="s">
        <v>919</v>
      </c>
      <c r="AD22" t="s">
        <v>920</v>
      </c>
      <c r="AE22">
        <v>594</v>
      </c>
      <c r="AF22">
        <v>11832</v>
      </c>
      <c r="AG22">
        <v>12639</v>
      </c>
      <c r="AH22" s="4">
        <v>143744251374313</v>
      </c>
      <c r="AI22">
        <v>42</v>
      </c>
    </row>
    <row r="23" spans="1:35" hidden="1" x14ac:dyDescent="0.25">
      <c r="A23" t="s">
        <v>858</v>
      </c>
      <c r="B23">
        <v>602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415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279571</v>
      </c>
      <c r="AC23" t="s">
        <v>859</v>
      </c>
      <c r="AD23" t="s">
        <v>860</v>
      </c>
      <c r="AE23">
        <v>911</v>
      </c>
      <c r="AF23">
        <v>6040</v>
      </c>
      <c r="AG23">
        <v>13775</v>
      </c>
      <c r="AH23" s="4">
        <v>143670732133933</v>
      </c>
      <c r="AI23">
        <v>22</v>
      </c>
    </row>
    <row r="24" spans="1:35" hidden="1" x14ac:dyDescent="0.25">
      <c r="A24" t="s">
        <v>876</v>
      </c>
      <c r="B24">
        <v>602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450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279571</v>
      </c>
      <c r="AC24" t="s">
        <v>877</v>
      </c>
      <c r="AD24" t="s">
        <v>878</v>
      </c>
      <c r="AE24">
        <v>158</v>
      </c>
      <c r="AF24">
        <v>19952</v>
      </c>
      <c r="AG24">
        <v>15220</v>
      </c>
      <c r="AH24" s="4">
        <v>143449205397301</v>
      </c>
      <c r="AI24">
        <v>28</v>
      </c>
    </row>
    <row r="25" spans="1:35" hidden="1" x14ac:dyDescent="0.25">
      <c r="A25" t="s">
        <v>909</v>
      </c>
      <c r="B25">
        <v>602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626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279571</v>
      </c>
      <c r="AC25" t="s">
        <v>910</v>
      </c>
      <c r="AD25" t="s">
        <v>911</v>
      </c>
      <c r="AE25">
        <v>380</v>
      </c>
      <c r="AF25">
        <v>41401</v>
      </c>
      <c r="AG25">
        <v>13321</v>
      </c>
      <c r="AH25" s="4">
        <v>143213489755122</v>
      </c>
      <c r="AI25">
        <v>39</v>
      </c>
    </row>
    <row r="26" spans="1:35" hidden="1" x14ac:dyDescent="0.25">
      <c r="A26" t="s">
        <v>839</v>
      </c>
      <c r="B26">
        <v>602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73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279571</v>
      </c>
      <c r="AC26" t="s">
        <v>334</v>
      </c>
      <c r="AD26" t="s">
        <v>335</v>
      </c>
      <c r="AE26">
        <v>981</v>
      </c>
      <c r="AF26">
        <v>9632</v>
      </c>
      <c r="AG26">
        <v>13482</v>
      </c>
      <c r="AH26" s="4">
        <v>143181582208896</v>
      </c>
      <c r="AI26">
        <v>13</v>
      </c>
    </row>
    <row r="27" spans="1:35" hidden="1" x14ac:dyDescent="0.25">
      <c r="A27" t="s">
        <v>948</v>
      </c>
      <c r="B27">
        <v>602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327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279571</v>
      </c>
      <c r="AC27" t="s">
        <v>949</v>
      </c>
      <c r="AD27" t="s">
        <v>950</v>
      </c>
      <c r="AE27">
        <v>996</v>
      </c>
      <c r="AF27">
        <v>24438</v>
      </c>
      <c r="AG27">
        <v>11195</v>
      </c>
      <c r="AH27" s="4">
        <v>142721656671664</v>
      </c>
      <c r="AI27">
        <v>52</v>
      </c>
    </row>
    <row r="28" spans="1:35" hidden="1" x14ac:dyDescent="0.25">
      <c r="A28" t="s">
        <v>930</v>
      </c>
      <c r="B28">
        <v>602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325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279571</v>
      </c>
      <c r="AC28" t="s">
        <v>931</v>
      </c>
      <c r="AD28" t="s">
        <v>932</v>
      </c>
      <c r="AE28">
        <v>142</v>
      </c>
      <c r="AF28">
        <v>42586</v>
      </c>
      <c r="AG28">
        <v>12955</v>
      </c>
      <c r="AH28" s="4">
        <v>142519597701149</v>
      </c>
      <c r="AI28">
        <v>46</v>
      </c>
    </row>
    <row r="29" spans="1:35" hidden="1" x14ac:dyDescent="0.25">
      <c r="A29" t="s">
        <v>842</v>
      </c>
      <c r="B29">
        <v>602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643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279571</v>
      </c>
      <c r="AC29" t="s">
        <v>343</v>
      </c>
      <c r="AD29" t="s">
        <v>344</v>
      </c>
      <c r="AE29">
        <v>785</v>
      </c>
      <c r="AF29">
        <v>24824</v>
      </c>
      <c r="AG29">
        <v>15920</v>
      </c>
      <c r="AH29" s="4">
        <v>141935512243878</v>
      </c>
      <c r="AI29">
        <v>16</v>
      </c>
    </row>
    <row r="30" spans="1:35" hidden="1" x14ac:dyDescent="0.25">
      <c r="A30" t="s">
        <v>921</v>
      </c>
      <c r="B30">
        <v>602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946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279571</v>
      </c>
      <c r="AC30" t="s">
        <v>922</v>
      </c>
      <c r="AD30" t="s">
        <v>923</v>
      </c>
      <c r="AE30">
        <v>705</v>
      </c>
      <c r="AF30">
        <v>25387</v>
      </c>
      <c r="AG30">
        <v>13296</v>
      </c>
      <c r="AH30" s="4">
        <v>141591648175912</v>
      </c>
      <c r="AI30">
        <v>43</v>
      </c>
    </row>
    <row r="31" spans="1:35" hidden="1" x14ac:dyDescent="0.25">
      <c r="A31" t="s">
        <v>972</v>
      </c>
      <c r="B31">
        <v>602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386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279571</v>
      </c>
      <c r="AC31" t="s">
        <v>973</v>
      </c>
      <c r="AD31" t="s">
        <v>974</v>
      </c>
      <c r="AE31">
        <v>554</v>
      </c>
      <c r="AF31">
        <v>21671</v>
      </c>
      <c r="AG31">
        <v>11943</v>
      </c>
      <c r="AH31" s="4">
        <v>140930874062969</v>
      </c>
      <c r="AI31">
        <v>60</v>
      </c>
    </row>
    <row r="32" spans="1:35" hidden="1" x14ac:dyDescent="0.25">
      <c r="A32" t="s">
        <v>829</v>
      </c>
      <c r="B32">
        <v>602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623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279571</v>
      </c>
      <c r="AC32" t="s">
        <v>304</v>
      </c>
      <c r="AD32" t="s">
        <v>305</v>
      </c>
      <c r="AE32">
        <v>381</v>
      </c>
      <c r="AF32">
        <v>28634</v>
      </c>
      <c r="AG32">
        <v>14888</v>
      </c>
      <c r="AH32" s="4">
        <v>140793515242379</v>
      </c>
      <c r="AI32">
        <v>3</v>
      </c>
    </row>
    <row r="33" spans="1:35" hidden="1" x14ac:dyDescent="0.25">
      <c r="A33" t="s">
        <v>945</v>
      </c>
      <c r="B33">
        <v>602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252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279571</v>
      </c>
      <c r="AC33" t="s">
        <v>946</v>
      </c>
      <c r="AD33" t="s">
        <v>947</v>
      </c>
      <c r="AE33">
        <v>944</v>
      </c>
      <c r="AF33">
        <v>26007</v>
      </c>
      <c r="AG33">
        <v>13836</v>
      </c>
      <c r="AH33" s="4">
        <v>140693087456272</v>
      </c>
      <c r="AI33">
        <v>51</v>
      </c>
    </row>
    <row r="34" spans="1:35" hidden="1" x14ac:dyDescent="0.25">
      <c r="A34" t="s">
        <v>936</v>
      </c>
      <c r="B34">
        <v>602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416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279571</v>
      </c>
      <c r="AC34" t="s">
        <v>937</v>
      </c>
      <c r="AD34" t="s">
        <v>938</v>
      </c>
      <c r="AE34">
        <v>307</v>
      </c>
      <c r="AF34">
        <v>45992</v>
      </c>
      <c r="AG34">
        <v>14610</v>
      </c>
      <c r="AH34" s="4">
        <v>139938535732134</v>
      </c>
      <c r="AI34">
        <v>48</v>
      </c>
    </row>
    <row r="35" spans="1:35" hidden="1" x14ac:dyDescent="0.25">
      <c r="A35" t="s">
        <v>939</v>
      </c>
      <c r="B35">
        <v>602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600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279571</v>
      </c>
      <c r="AC35" t="s">
        <v>940</v>
      </c>
      <c r="AD35" t="s">
        <v>941</v>
      </c>
      <c r="AE35">
        <v>193</v>
      </c>
      <c r="AF35">
        <v>32003</v>
      </c>
      <c r="AG35">
        <v>13810</v>
      </c>
      <c r="AH35" s="4">
        <v>139493138430785</v>
      </c>
      <c r="AI35">
        <v>49</v>
      </c>
    </row>
    <row r="36" spans="1:35" hidden="1" x14ac:dyDescent="0.25">
      <c r="A36" t="s">
        <v>969</v>
      </c>
      <c r="B36">
        <v>602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138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279571</v>
      </c>
      <c r="AC36" t="s">
        <v>970</v>
      </c>
      <c r="AD36" t="s">
        <v>971</v>
      </c>
      <c r="AE36">
        <v>721</v>
      </c>
      <c r="AF36">
        <v>2287</v>
      </c>
      <c r="AG36">
        <v>13341</v>
      </c>
      <c r="AH36" s="4">
        <v>139259136931534</v>
      </c>
      <c r="AI36">
        <v>59</v>
      </c>
    </row>
    <row r="37" spans="1:35" hidden="1" x14ac:dyDescent="0.25">
      <c r="A37" t="s">
        <v>852</v>
      </c>
      <c r="B37">
        <v>602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474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279571</v>
      </c>
      <c r="AC37" t="s">
        <v>853</v>
      </c>
      <c r="AD37" t="s">
        <v>854</v>
      </c>
      <c r="AE37">
        <v>477</v>
      </c>
      <c r="AF37">
        <v>1848</v>
      </c>
      <c r="AG37">
        <v>14035</v>
      </c>
      <c r="AH37" s="4">
        <v>138818448275862</v>
      </c>
      <c r="AI37">
        <v>20</v>
      </c>
    </row>
    <row r="38" spans="1:35" hidden="1" x14ac:dyDescent="0.25">
      <c r="A38" t="s">
        <v>843</v>
      </c>
      <c r="B38">
        <v>602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182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279571</v>
      </c>
      <c r="AC38" t="s">
        <v>844</v>
      </c>
      <c r="AD38" t="s">
        <v>845</v>
      </c>
      <c r="AE38">
        <v>773</v>
      </c>
      <c r="AF38">
        <v>3126</v>
      </c>
      <c r="AG38">
        <v>14307</v>
      </c>
      <c r="AH38" s="4">
        <v>138429330834583</v>
      </c>
      <c r="AI38">
        <v>17</v>
      </c>
    </row>
    <row r="39" spans="1:35" hidden="1" x14ac:dyDescent="0.25">
      <c r="A39" t="s">
        <v>834</v>
      </c>
      <c r="B39">
        <v>602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437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279571</v>
      </c>
      <c r="AC39" t="s">
        <v>319</v>
      </c>
      <c r="AD39" t="s">
        <v>320</v>
      </c>
      <c r="AE39">
        <v>938</v>
      </c>
      <c r="AF39">
        <v>38948</v>
      </c>
      <c r="AG39">
        <v>13358</v>
      </c>
      <c r="AH39" s="4">
        <v>138185954022988</v>
      </c>
      <c r="AI39">
        <v>8</v>
      </c>
    </row>
    <row r="40" spans="1:35" hidden="1" x14ac:dyDescent="0.25">
      <c r="A40" t="s">
        <v>987</v>
      </c>
      <c r="B40">
        <v>602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481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279571</v>
      </c>
      <c r="AC40" t="s">
        <v>988</v>
      </c>
      <c r="AD40" t="s">
        <v>989</v>
      </c>
      <c r="AE40">
        <v>550</v>
      </c>
      <c r="AF40">
        <v>5872</v>
      </c>
      <c r="AG40">
        <v>13497</v>
      </c>
      <c r="AH40" s="4">
        <v>137427046976512</v>
      </c>
      <c r="AI40">
        <v>65</v>
      </c>
    </row>
    <row r="41" spans="1:35" hidden="1" x14ac:dyDescent="0.25">
      <c r="A41" t="s">
        <v>836</v>
      </c>
      <c r="B41">
        <v>602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510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279571</v>
      </c>
      <c r="AC41" t="s">
        <v>325</v>
      </c>
      <c r="AD41" t="s">
        <v>326</v>
      </c>
      <c r="AE41">
        <v>31</v>
      </c>
      <c r="AF41">
        <v>34846</v>
      </c>
      <c r="AG41">
        <v>13664</v>
      </c>
      <c r="AH41" s="4">
        <v>137423384307846</v>
      </c>
      <c r="AI41">
        <v>10</v>
      </c>
    </row>
    <row r="42" spans="1:35" hidden="1" x14ac:dyDescent="0.25">
      <c r="A42" t="s">
        <v>900</v>
      </c>
      <c r="B42">
        <v>602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57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279571</v>
      </c>
      <c r="AC42" t="s">
        <v>901</v>
      </c>
      <c r="AD42" t="s">
        <v>902</v>
      </c>
      <c r="AE42">
        <v>640</v>
      </c>
      <c r="AF42">
        <v>8945</v>
      </c>
      <c r="AG42">
        <v>13898</v>
      </c>
      <c r="AH42" s="4">
        <v>136926093953023</v>
      </c>
      <c r="AI42">
        <v>36</v>
      </c>
    </row>
    <row r="43" spans="1:35" hidden="1" x14ac:dyDescent="0.25">
      <c r="A43" t="s">
        <v>832</v>
      </c>
      <c r="B43">
        <v>602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598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279571</v>
      </c>
      <c r="AC43" t="s">
        <v>313</v>
      </c>
      <c r="AD43" t="s">
        <v>314</v>
      </c>
      <c r="AE43">
        <v>502</v>
      </c>
      <c r="AF43">
        <v>12627</v>
      </c>
      <c r="AG43">
        <v>14047</v>
      </c>
      <c r="AH43" s="4">
        <v>136164073463268</v>
      </c>
      <c r="AI43">
        <v>6</v>
      </c>
    </row>
    <row r="44" spans="1:35" hidden="1" x14ac:dyDescent="0.25">
      <c r="A44" t="s">
        <v>906</v>
      </c>
      <c r="B44">
        <v>602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269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279571</v>
      </c>
      <c r="AC44" t="s">
        <v>907</v>
      </c>
      <c r="AD44" t="s">
        <v>908</v>
      </c>
      <c r="AE44">
        <v>520</v>
      </c>
      <c r="AF44">
        <v>35066</v>
      </c>
      <c r="AG44">
        <v>14503</v>
      </c>
      <c r="AH44" s="4">
        <v>136104827086457</v>
      </c>
      <c r="AI44">
        <v>38</v>
      </c>
    </row>
    <row r="45" spans="1:35" hidden="1" x14ac:dyDescent="0.25">
      <c r="A45" t="s">
        <v>894</v>
      </c>
      <c r="B45">
        <v>602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24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279571</v>
      </c>
      <c r="AC45" t="s">
        <v>895</v>
      </c>
      <c r="AD45" t="s">
        <v>896</v>
      </c>
      <c r="AE45">
        <v>182</v>
      </c>
      <c r="AF45">
        <v>23690</v>
      </c>
      <c r="AG45">
        <v>15207</v>
      </c>
      <c r="AH45" s="4">
        <v>135561674662669</v>
      </c>
      <c r="AI45">
        <v>34</v>
      </c>
    </row>
    <row r="46" spans="1:35" hidden="1" x14ac:dyDescent="0.25">
      <c r="A46" t="s">
        <v>903</v>
      </c>
      <c r="B46">
        <v>602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259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279571</v>
      </c>
      <c r="AC46" t="s">
        <v>904</v>
      </c>
      <c r="AD46" t="s">
        <v>905</v>
      </c>
      <c r="AE46">
        <v>1008</v>
      </c>
      <c r="AF46">
        <v>16089</v>
      </c>
      <c r="AG46">
        <v>12752</v>
      </c>
      <c r="AH46" s="4">
        <v>135551792103948</v>
      </c>
      <c r="AI46">
        <v>37</v>
      </c>
    </row>
    <row r="47" spans="1:35" hidden="1" x14ac:dyDescent="0.25">
      <c r="A47" t="s">
        <v>879</v>
      </c>
      <c r="B47">
        <v>602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29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279571</v>
      </c>
      <c r="AC47" t="s">
        <v>880</v>
      </c>
      <c r="AD47" t="s">
        <v>881</v>
      </c>
      <c r="AE47">
        <v>458</v>
      </c>
      <c r="AF47">
        <v>24639</v>
      </c>
      <c r="AG47">
        <v>12965</v>
      </c>
      <c r="AH47" s="4">
        <v>135472686156922</v>
      </c>
      <c r="AI47">
        <v>29</v>
      </c>
    </row>
    <row r="48" spans="1:35" hidden="1" x14ac:dyDescent="0.25">
      <c r="A48" t="s">
        <v>840</v>
      </c>
      <c r="B48">
        <v>602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367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279571</v>
      </c>
      <c r="AC48" t="s">
        <v>337</v>
      </c>
      <c r="AD48" t="s">
        <v>338</v>
      </c>
      <c r="AE48">
        <v>417</v>
      </c>
      <c r="AF48">
        <v>43892</v>
      </c>
      <c r="AG48">
        <v>12408</v>
      </c>
      <c r="AH48" s="4">
        <v>135391796101949</v>
      </c>
      <c r="AI48">
        <v>14</v>
      </c>
    </row>
    <row r="49" spans="1:35" hidden="1" x14ac:dyDescent="0.25">
      <c r="A49" t="s">
        <v>841</v>
      </c>
      <c r="B49">
        <v>602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342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279571</v>
      </c>
      <c r="AC49" t="s">
        <v>340</v>
      </c>
      <c r="AD49" t="s">
        <v>341</v>
      </c>
      <c r="AE49">
        <v>107</v>
      </c>
      <c r="AF49">
        <v>5794</v>
      </c>
      <c r="AG49">
        <v>12859</v>
      </c>
      <c r="AH49" s="4">
        <v>134320173413293</v>
      </c>
      <c r="AI49">
        <v>15</v>
      </c>
    </row>
    <row r="50" spans="1:35" hidden="1" x14ac:dyDescent="0.25">
      <c r="A50" t="s">
        <v>897</v>
      </c>
      <c r="B50">
        <v>602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19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279571</v>
      </c>
      <c r="AC50" t="s">
        <v>898</v>
      </c>
      <c r="AD50" t="s">
        <v>899</v>
      </c>
      <c r="AE50">
        <v>842</v>
      </c>
      <c r="AF50">
        <v>41507</v>
      </c>
      <c r="AG50">
        <v>16385</v>
      </c>
      <c r="AH50" s="4">
        <v>132502461269365</v>
      </c>
      <c r="AI50">
        <v>35</v>
      </c>
    </row>
    <row r="51" spans="1:35" hidden="1" x14ac:dyDescent="0.25">
      <c r="A51" t="s">
        <v>912</v>
      </c>
      <c r="B51">
        <v>602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568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279571</v>
      </c>
      <c r="AC51" t="s">
        <v>913</v>
      </c>
      <c r="AD51" t="s">
        <v>914</v>
      </c>
      <c r="AE51">
        <v>853</v>
      </c>
      <c r="AF51">
        <v>44393</v>
      </c>
      <c r="AG51">
        <v>15544</v>
      </c>
      <c r="AH51" s="4">
        <v>131720115942029</v>
      </c>
      <c r="AI51">
        <v>40</v>
      </c>
    </row>
    <row r="52" spans="1:35" hidden="1" x14ac:dyDescent="0.25">
      <c r="A52" t="s">
        <v>831</v>
      </c>
      <c r="B52">
        <v>602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140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279571</v>
      </c>
      <c r="AC52" t="s">
        <v>310</v>
      </c>
      <c r="AD52" t="s">
        <v>311</v>
      </c>
      <c r="AE52">
        <v>723</v>
      </c>
      <c r="AF52">
        <v>16035</v>
      </c>
      <c r="AG52">
        <v>11477</v>
      </c>
      <c r="AH52" s="4">
        <v>131711954522739</v>
      </c>
      <c r="AI52">
        <v>5</v>
      </c>
    </row>
    <row r="53" spans="1:35" hidden="1" x14ac:dyDescent="0.25">
      <c r="A53" t="s">
        <v>963</v>
      </c>
      <c r="B53">
        <v>602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1364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279571</v>
      </c>
      <c r="AC53" t="s">
        <v>964</v>
      </c>
      <c r="AD53" t="s">
        <v>965</v>
      </c>
      <c r="AE53">
        <v>116</v>
      </c>
      <c r="AF53">
        <v>13611</v>
      </c>
      <c r="AG53">
        <v>11755</v>
      </c>
      <c r="AH53" s="4">
        <v>131065484757621</v>
      </c>
      <c r="AI53">
        <v>57</v>
      </c>
    </row>
    <row r="54" spans="1:35" hidden="1" x14ac:dyDescent="0.25">
      <c r="A54" t="s">
        <v>830</v>
      </c>
      <c r="B54">
        <v>602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306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279571</v>
      </c>
      <c r="AC54" t="s">
        <v>307</v>
      </c>
      <c r="AD54" t="s">
        <v>308</v>
      </c>
      <c r="AE54">
        <v>542</v>
      </c>
      <c r="AF54">
        <v>6859</v>
      </c>
      <c r="AG54">
        <v>13463</v>
      </c>
      <c r="AH54" s="4">
        <v>130259389805097</v>
      </c>
      <c r="AI54">
        <v>4</v>
      </c>
    </row>
    <row r="55" spans="1:35" hidden="1" x14ac:dyDescent="0.25">
      <c r="A55" t="s">
        <v>966</v>
      </c>
      <c r="B55">
        <v>602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192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279571</v>
      </c>
      <c r="AC55" t="s">
        <v>967</v>
      </c>
      <c r="AD55" t="s">
        <v>968</v>
      </c>
      <c r="AE55">
        <v>430</v>
      </c>
      <c r="AF55">
        <v>40614</v>
      </c>
      <c r="AG55">
        <v>15739</v>
      </c>
      <c r="AH55" s="4">
        <v>127740523238381</v>
      </c>
      <c r="AI55">
        <v>58</v>
      </c>
    </row>
    <row r="56" spans="1:35" hidden="1" x14ac:dyDescent="0.25">
      <c r="A56" t="s">
        <v>981</v>
      </c>
      <c r="B56">
        <v>602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115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279571</v>
      </c>
      <c r="AC56" t="s">
        <v>982</v>
      </c>
      <c r="AD56" t="s">
        <v>983</v>
      </c>
      <c r="AE56">
        <v>284</v>
      </c>
      <c r="AF56">
        <v>17120</v>
      </c>
      <c r="AG56">
        <v>16115</v>
      </c>
      <c r="AH56" s="4">
        <v>126467523738131</v>
      </c>
      <c r="AI56">
        <v>63</v>
      </c>
    </row>
    <row r="57" spans="1:35" hidden="1" x14ac:dyDescent="0.25">
      <c r="A57" t="s">
        <v>933</v>
      </c>
      <c r="B57">
        <v>602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382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279571</v>
      </c>
      <c r="AC57" t="s">
        <v>934</v>
      </c>
      <c r="AD57" t="s">
        <v>935</v>
      </c>
      <c r="AE57">
        <v>801</v>
      </c>
      <c r="AF57">
        <v>27441</v>
      </c>
      <c r="AG57">
        <v>17080</v>
      </c>
      <c r="AH57" s="4">
        <v>126304207896052</v>
      </c>
      <c r="AI57">
        <v>47</v>
      </c>
    </row>
    <row r="58" spans="1:35" hidden="1" x14ac:dyDescent="0.25">
      <c r="A58" t="s">
        <v>827</v>
      </c>
      <c r="B58">
        <v>602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21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279571</v>
      </c>
      <c r="AC58" t="s">
        <v>298</v>
      </c>
      <c r="AD58" t="s">
        <v>299</v>
      </c>
      <c r="AE58">
        <v>603</v>
      </c>
      <c r="AF58">
        <v>34060</v>
      </c>
      <c r="AG58">
        <v>17820</v>
      </c>
      <c r="AH58" s="4">
        <v>125453923038481</v>
      </c>
      <c r="AI58">
        <v>1</v>
      </c>
    </row>
    <row r="59" spans="1:35" hidden="1" x14ac:dyDescent="0.25">
      <c r="A59" t="s">
        <v>984</v>
      </c>
      <c r="B59">
        <v>602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61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279571</v>
      </c>
      <c r="AC59" t="s">
        <v>985</v>
      </c>
      <c r="AD59" t="s">
        <v>986</v>
      </c>
      <c r="AE59">
        <v>152</v>
      </c>
      <c r="AF59">
        <v>36851</v>
      </c>
      <c r="AG59">
        <v>16506</v>
      </c>
      <c r="AH59" s="4">
        <v>124765446276862</v>
      </c>
      <c r="AI59">
        <v>64</v>
      </c>
    </row>
    <row r="60" spans="1:35" hidden="1" x14ac:dyDescent="0.25">
      <c r="A60" t="s">
        <v>838</v>
      </c>
      <c r="B60">
        <v>602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103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279571</v>
      </c>
      <c r="AC60" t="s">
        <v>331</v>
      </c>
      <c r="AD60" t="s">
        <v>332</v>
      </c>
      <c r="AE60">
        <v>246</v>
      </c>
      <c r="AF60">
        <v>49507</v>
      </c>
      <c r="AG60">
        <v>13349</v>
      </c>
      <c r="AH60" s="4">
        <v>117907884557721</v>
      </c>
      <c r="AI60">
        <v>12</v>
      </c>
    </row>
    <row r="61" spans="1:35" hidden="1" x14ac:dyDescent="0.25">
      <c r="A61" t="s">
        <v>864</v>
      </c>
      <c r="B61">
        <v>602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237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279571</v>
      </c>
      <c r="AC61" t="s">
        <v>865</v>
      </c>
      <c r="AD61" t="s">
        <v>866</v>
      </c>
      <c r="AE61">
        <v>628</v>
      </c>
      <c r="AF61">
        <v>832</v>
      </c>
      <c r="AG61">
        <v>13613</v>
      </c>
      <c r="AH61" s="4">
        <v>14074983958021</v>
      </c>
      <c r="AI61">
        <v>24</v>
      </c>
    </row>
    <row r="62" spans="1:35" hidden="1" x14ac:dyDescent="0.25">
      <c r="A62" t="s">
        <v>978</v>
      </c>
      <c r="B62">
        <v>602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506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279571</v>
      </c>
      <c r="AC62" t="s">
        <v>979</v>
      </c>
      <c r="AD62" t="s">
        <v>980</v>
      </c>
      <c r="AE62">
        <v>347</v>
      </c>
      <c r="AF62">
        <v>12731</v>
      </c>
      <c r="AG62">
        <v>11354</v>
      </c>
      <c r="AH62" s="4">
        <v>13899812193903</v>
      </c>
      <c r="AI62">
        <v>62</v>
      </c>
    </row>
    <row r="63" spans="1:35" hidden="1" x14ac:dyDescent="0.25">
      <c r="A63" t="s">
        <v>835</v>
      </c>
      <c r="B63">
        <v>602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80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279571</v>
      </c>
      <c r="AC63" t="s">
        <v>322</v>
      </c>
      <c r="AD63" t="s">
        <v>323</v>
      </c>
      <c r="AE63">
        <v>306</v>
      </c>
      <c r="AF63">
        <v>19296</v>
      </c>
      <c r="AG63">
        <v>15517</v>
      </c>
      <c r="AH63" s="4">
        <v>13470072013993</v>
      </c>
      <c r="AI63">
        <v>9</v>
      </c>
    </row>
    <row r="64" spans="1:35" hidden="1" x14ac:dyDescent="0.25">
      <c r="A64" t="s">
        <v>954</v>
      </c>
      <c r="B64">
        <v>602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111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279571</v>
      </c>
      <c r="AC64" t="s">
        <v>955</v>
      </c>
      <c r="AD64" t="s">
        <v>956</v>
      </c>
      <c r="AE64">
        <v>759</v>
      </c>
      <c r="AF64">
        <v>45517</v>
      </c>
      <c r="AG64">
        <v>14999</v>
      </c>
      <c r="AH64" s="4">
        <v>13437075812094</v>
      </c>
      <c r="AI64">
        <v>54</v>
      </c>
    </row>
    <row r="65" spans="1:35" hidden="1" x14ac:dyDescent="0.25">
      <c r="A65" t="s">
        <v>951</v>
      </c>
      <c r="B65">
        <v>602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159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279571</v>
      </c>
      <c r="AC65" t="s">
        <v>952</v>
      </c>
      <c r="AD65" t="s">
        <v>953</v>
      </c>
      <c r="AE65">
        <v>349</v>
      </c>
      <c r="AF65">
        <v>7256</v>
      </c>
      <c r="AG65">
        <v>13218</v>
      </c>
      <c r="AH65" s="4">
        <v>12967016191904</v>
      </c>
      <c r="AI65">
        <v>53</v>
      </c>
    </row>
    <row r="66" spans="1:35" hidden="1" x14ac:dyDescent="0.25">
      <c r="A66" t="s">
        <v>882</v>
      </c>
      <c r="B66">
        <v>602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37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279571</v>
      </c>
      <c r="AC66" t="s">
        <v>883</v>
      </c>
      <c r="AD66" t="s">
        <v>884</v>
      </c>
      <c r="AE66">
        <v>342</v>
      </c>
      <c r="AF66">
        <v>29557</v>
      </c>
      <c r="AG66">
        <v>16664</v>
      </c>
      <c r="AH66" s="4">
        <v>12715531834083</v>
      </c>
      <c r="AI66">
        <v>30</v>
      </c>
    </row>
    <row r="67" spans="1:35" hidden="1" x14ac:dyDescent="0.25">
      <c r="A67" t="s">
        <v>990</v>
      </c>
      <c r="B67">
        <v>602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183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279571</v>
      </c>
      <c r="AC67" t="s">
        <v>991</v>
      </c>
      <c r="AD67" t="s">
        <v>992</v>
      </c>
      <c r="AE67">
        <v>455</v>
      </c>
      <c r="AF67">
        <v>22575</v>
      </c>
      <c r="AG67">
        <v>12167</v>
      </c>
      <c r="AH67" s="4">
        <v>1417498005997</v>
      </c>
      <c r="AI67">
        <v>66</v>
      </c>
    </row>
  </sheetData>
  <autoFilter ref="A1:AI67" xr:uid="{A6755C27-6EA2-440F-82FA-2F48CBD081B1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9E497-BB9C-4739-8D68-8BDA63327D1D}">
  <sheetPr>
    <tabColor theme="7" tint="0.39997558519241921"/>
  </sheetPr>
  <dimension ref="A1:AI67"/>
  <sheetViews>
    <sheetView topLeftCell="U1" workbookViewId="0">
      <selection activeCell="AH1" sqref="AH1:AI68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995</v>
      </c>
      <c r="B2" s="23">
        <v>601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701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279511</v>
      </c>
      <c r="AC2" s="25" t="s">
        <v>304</v>
      </c>
      <c r="AD2" s="25" t="s">
        <v>305</v>
      </c>
      <c r="AE2" s="25">
        <v>381</v>
      </c>
      <c r="AF2" s="25">
        <v>28634</v>
      </c>
      <c r="AG2" s="23">
        <v>12423</v>
      </c>
      <c r="AH2" s="24">
        <v>147140549225387</v>
      </c>
      <c r="AI2" s="23">
        <v>3</v>
      </c>
    </row>
    <row r="3" spans="1:35" hidden="1" x14ac:dyDescent="0.25">
      <c r="A3" t="s">
        <v>1039</v>
      </c>
      <c r="B3">
        <v>601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678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279511</v>
      </c>
      <c r="AC3" t="s">
        <v>1040</v>
      </c>
      <c r="AD3" t="s">
        <v>1041</v>
      </c>
      <c r="AE3">
        <v>288</v>
      </c>
      <c r="AF3">
        <v>30187</v>
      </c>
      <c r="AG3">
        <v>13049</v>
      </c>
      <c r="AH3" s="4">
        <v>147104216391804</v>
      </c>
      <c r="AI3">
        <v>27</v>
      </c>
    </row>
    <row r="4" spans="1:35" hidden="1" x14ac:dyDescent="0.25">
      <c r="A4" t="s">
        <v>1090</v>
      </c>
      <c r="B4">
        <v>601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951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279511</v>
      </c>
      <c r="AC4" t="s">
        <v>1091</v>
      </c>
      <c r="AD4" t="s">
        <v>1092</v>
      </c>
      <c r="AE4">
        <v>259</v>
      </c>
      <c r="AF4">
        <v>30226</v>
      </c>
      <c r="AG4">
        <v>12232</v>
      </c>
      <c r="AH4" s="4">
        <v>146584715642179</v>
      </c>
      <c r="AI4">
        <v>44</v>
      </c>
    </row>
    <row r="5" spans="1:35" hidden="1" x14ac:dyDescent="0.25">
      <c r="A5" t="s">
        <v>1105</v>
      </c>
      <c r="B5">
        <v>601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509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279511</v>
      </c>
      <c r="AC5" t="s">
        <v>1106</v>
      </c>
      <c r="AD5" t="s">
        <v>1107</v>
      </c>
      <c r="AE5">
        <v>887</v>
      </c>
      <c r="AF5">
        <v>33905</v>
      </c>
      <c r="AG5">
        <v>12238</v>
      </c>
      <c r="AH5" s="4">
        <v>146342195902049</v>
      </c>
      <c r="AI5">
        <v>55</v>
      </c>
    </row>
    <row r="6" spans="1:35" hidden="1" x14ac:dyDescent="0.25">
      <c r="A6" t="s">
        <v>1111</v>
      </c>
      <c r="B6">
        <v>601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658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279511</v>
      </c>
      <c r="AC6" t="s">
        <v>1112</v>
      </c>
      <c r="AD6" t="s">
        <v>1113</v>
      </c>
      <c r="AE6">
        <v>846</v>
      </c>
      <c r="AF6">
        <v>33379</v>
      </c>
      <c r="AG6">
        <v>14162</v>
      </c>
      <c r="AH6" s="4">
        <v>145902101949025</v>
      </c>
      <c r="AI6">
        <v>57</v>
      </c>
    </row>
    <row r="7" spans="1:35" hidden="1" x14ac:dyDescent="0.25">
      <c r="A7" t="s">
        <v>1102</v>
      </c>
      <c r="B7">
        <v>601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653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279511</v>
      </c>
      <c r="AC7" t="s">
        <v>133</v>
      </c>
      <c r="AD7" t="s">
        <v>134</v>
      </c>
      <c r="AE7">
        <v>711</v>
      </c>
      <c r="AF7">
        <v>42638</v>
      </c>
      <c r="AG7">
        <v>13499</v>
      </c>
      <c r="AH7" s="4">
        <v>145804791104448</v>
      </c>
      <c r="AI7">
        <v>52</v>
      </c>
    </row>
    <row r="8" spans="1:35" hidden="1" x14ac:dyDescent="0.25">
      <c r="A8" t="s">
        <v>1012</v>
      </c>
      <c r="B8">
        <v>601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524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279511</v>
      </c>
      <c r="AC8" t="s">
        <v>1013</v>
      </c>
      <c r="AD8" t="s">
        <v>1014</v>
      </c>
      <c r="AE8">
        <v>79</v>
      </c>
      <c r="AF8">
        <v>28755</v>
      </c>
      <c r="AG8">
        <v>13399</v>
      </c>
      <c r="AH8" s="4">
        <v>145243741629185</v>
      </c>
      <c r="AI8">
        <v>18</v>
      </c>
    </row>
    <row r="9" spans="1:35" hidden="1" x14ac:dyDescent="0.25">
      <c r="A9" t="s">
        <v>1024</v>
      </c>
      <c r="B9">
        <v>601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526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279511</v>
      </c>
      <c r="AC9" t="s">
        <v>1025</v>
      </c>
      <c r="AD9" t="s">
        <v>1026</v>
      </c>
      <c r="AE9">
        <v>422</v>
      </c>
      <c r="AF9">
        <v>28981</v>
      </c>
      <c r="AG9">
        <v>14068</v>
      </c>
      <c r="AH9" s="4">
        <v>144905849075462</v>
      </c>
      <c r="AI9">
        <v>22</v>
      </c>
    </row>
    <row r="10" spans="1:35" hidden="1" x14ac:dyDescent="0.25">
      <c r="A10" t="s">
        <v>1063</v>
      </c>
      <c r="B10">
        <v>601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995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279511</v>
      </c>
      <c r="AC10" t="s">
        <v>1064</v>
      </c>
      <c r="AD10" t="s">
        <v>1065</v>
      </c>
      <c r="AE10">
        <v>334</v>
      </c>
      <c r="AF10">
        <v>36277</v>
      </c>
      <c r="AG10">
        <v>14215</v>
      </c>
      <c r="AH10" s="4">
        <v>144789052973513</v>
      </c>
      <c r="AI10">
        <v>35</v>
      </c>
    </row>
    <row r="11" spans="1:35" hidden="1" x14ac:dyDescent="0.25">
      <c r="A11" t="s">
        <v>1120</v>
      </c>
      <c r="B11">
        <v>601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628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279511</v>
      </c>
      <c r="AC11" t="s">
        <v>1121</v>
      </c>
      <c r="AD11" t="s">
        <v>1122</v>
      </c>
      <c r="AE11">
        <v>777</v>
      </c>
      <c r="AF11">
        <v>33871</v>
      </c>
      <c r="AG11">
        <v>11472</v>
      </c>
      <c r="AH11" s="4">
        <v>144422936531734</v>
      </c>
      <c r="AI11">
        <v>60</v>
      </c>
    </row>
    <row r="12" spans="1:35" hidden="1" x14ac:dyDescent="0.25">
      <c r="A12" t="s">
        <v>1048</v>
      </c>
      <c r="B12">
        <v>601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529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279511</v>
      </c>
      <c r="AC12" t="s">
        <v>1049</v>
      </c>
      <c r="AD12" t="s">
        <v>1050</v>
      </c>
      <c r="AE12">
        <v>286</v>
      </c>
      <c r="AF12">
        <v>5350</v>
      </c>
      <c r="AG12">
        <v>13284</v>
      </c>
      <c r="AH12" s="4">
        <v>144339356321839</v>
      </c>
      <c r="AI12">
        <v>30</v>
      </c>
    </row>
    <row r="13" spans="1:35" hidden="1" x14ac:dyDescent="0.25">
      <c r="A13" t="s">
        <v>994</v>
      </c>
      <c r="B13">
        <v>601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1483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279511</v>
      </c>
      <c r="AC13" t="s">
        <v>301</v>
      </c>
      <c r="AD13" t="s">
        <v>302</v>
      </c>
      <c r="AE13">
        <v>135</v>
      </c>
      <c r="AF13">
        <v>27020</v>
      </c>
      <c r="AG13">
        <v>12034</v>
      </c>
      <c r="AH13" s="4">
        <v>144266487756122</v>
      </c>
      <c r="AI13">
        <v>2</v>
      </c>
    </row>
    <row r="14" spans="1:35" hidden="1" x14ac:dyDescent="0.25">
      <c r="A14" t="s">
        <v>1015</v>
      </c>
      <c r="B14">
        <v>601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1224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279511</v>
      </c>
      <c r="AC14" t="s">
        <v>1016</v>
      </c>
      <c r="AD14" t="s">
        <v>1017</v>
      </c>
      <c r="AE14">
        <v>244</v>
      </c>
      <c r="AF14">
        <v>29086</v>
      </c>
      <c r="AG14">
        <v>13609</v>
      </c>
      <c r="AH14" s="4">
        <v>144117549725137</v>
      </c>
      <c r="AI14">
        <v>19</v>
      </c>
    </row>
    <row r="15" spans="1:35" hidden="1" x14ac:dyDescent="0.25">
      <c r="A15" t="s">
        <v>1033</v>
      </c>
      <c r="B15">
        <v>601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810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279511</v>
      </c>
      <c r="AC15" t="s">
        <v>1034</v>
      </c>
      <c r="AD15" t="s">
        <v>1035</v>
      </c>
      <c r="AE15">
        <v>426</v>
      </c>
      <c r="AF15">
        <v>27240</v>
      </c>
      <c r="AG15">
        <v>13867</v>
      </c>
      <c r="AH15" s="4">
        <v>144075227886057</v>
      </c>
      <c r="AI15">
        <v>25</v>
      </c>
    </row>
    <row r="16" spans="1:35" hidden="1" x14ac:dyDescent="0.25">
      <c r="A16" t="s">
        <v>1108</v>
      </c>
      <c r="B16">
        <v>601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618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279511</v>
      </c>
      <c r="AC16" t="s">
        <v>1109</v>
      </c>
      <c r="AD16" t="s">
        <v>1110</v>
      </c>
      <c r="AE16">
        <v>639</v>
      </c>
      <c r="AF16">
        <v>29942</v>
      </c>
      <c r="AG16">
        <v>13979</v>
      </c>
      <c r="AH16" s="4">
        <v>144034536231884</v>
      </c>
      <c r="AI16">
        <v>56</v>
      </c>
    </row>
    <row r="17" spans="1:35" hidden="1" x14ac:dyDescent="0.25">
      <c r="A17" t="s">
        <v>1114</v>
      </c>
      <c r="B17">
        <v>601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545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279511</v>
      </c>
      <c r="AC17" t="s">
        <v>1115</v>
      </c>
      <c r="AD17" t="s">
        <v>1116</v>
      </c>
      <c r="AE17">
        <v>488</v>
      </c>
      <c r="AF17">
        <v>29417</v>
      </c>
      <c r="AG17">
        <v>11946</v>
      </c>
      <c r="AH17" s="4">
        <v>143987635182409</v>
      </c>
      <c r="AI17">
        <v>58</v>
      </c>
    </row>
    <row r="18" spans="1:35" hidden="1" x14ac:dyDescent="0.25">
      <c r="A18" t="s">
        <v>1123</v>
      </c>
      <c r="B18">
        <v>601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1359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279511</v>
      </c>
      <c r="AC18" t="s">
        <v>1124</v>
      </c>
      <c r="AD18" t="s">
        <v>1125</v>
      </c>
      <c r="AE18">
        <v>390</v>
      </c>
      <c r="AF18">
        <v>30107</v>
      </c>
      <c r="AG18">
        <v>13851</v>
      </c>
      <c r="AH18" s="4">
        <v>143773034982509</v>
      </c>
      <c r="AI18">
        <v>61</v>
      </c>
    </row>
    <row r="19" spans="1:35" hidden="1" x14ac:dyDescent="0.25">
      <c r="A19" t="s">
        <v>1009</v>
      </c>
      <c r="B19">
        <v>601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856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279511</v>
      </c>
      <c r="AC19" t="s">
        <v>1010</v>
      </c>
      <c r="AD19" t="s">
        <v>1011</v>
      </c>
      <c r="AE19">
        <v>269</v>
      </c>
      <c r="AF19">
        <v>28253</v>
      </c>
      <c r="AG19">
        <v>12918</v>
      </c>
      <c r="AH19" s="4">
        <v>143617058470765</v>
      </c>
      <c r="AI19">
        <v>17</v>
      </c>
    </row>
    <row r="20" spans="1:35" hidden="1" x14ac:dyDescent="0.25">
      <c r="A20" t="s">
        <v>1027</v>
      </c>
      <c r="B20">
        <v>601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1007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279511</v>
      </c>
      <c r="AC20" t="s">
        <v>1028</v>
      </c>
      <c r="AD20" t="s">
        <v>1029</v>
      </c>
      <c r="AE20">
        <v>1024</v>
      </c>
      <c r="AF20">
        <v>28648</v>
      </c>
      <c r="AG20">
        <v>12227</v>
      </c>
      <c r="AH20" s="4">
        <v>142964183408296</v>
      </c>
      <c r="AI20">
        <v>23</v>
      </c>
    </row>
    <row r="21" spans="1:35" hidden="1" x14ac:dyDescent="0.25">
      <c r="A21" t="s">
        <v>1003</v>
      </c>
      <c r="B21">
        <v>601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310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279511</v>
      </c>
      <c r="AC21" t="s">
        <v>328</v>
      </c>
      <c r="AD21" t="s">
        <v>329</v>
      </c>
      <c r="AE21">
        <v>683</v>
      </c>
      <c r="AF21">
        <v>1679</v>
      </c>
      <c r="AG21">
        <v>13741</v>
      </c>
      <c r="AH21" s="4">
        <v>142762285357321</v>
      </c>
      <c r="AI21">
        <v>11</v>
      </c>
    </row>
    <row r="22" spans="1:35" hidden="1" x14ac:dyDescent="0.25">
      <c r="A22" t="s">
        <v>1072</v>
      </c>
      <c r="B22">
        <v>601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786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279511</v>
      </c>
      <c r="AC22" t="s">
        <v>1073</v>
      </c>
      <c r="AD22" t="s">
        <v>1074</v>
      </c>
      <c r="AE22">
        <v>354</v>
      </c>
      <c r="AF22">
        <v>24033</v>
      </c>
      <c r="AG22">
        <v>12610</v>
      </c>
      <c r="AH22" s="4">
        <v>142736016991504</v>
      </c>
      <c r="AI22">
        <v>38</v>
      </c>
    </row>
    <row r="23" spans="1:35" hidden="1" x14ac:dyDescent="0.25">
      <c r="A23" t="s">
        <v>1098</v>
      </c>
      <c r="B23">
        <v>601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141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279511</v>
      </c>
      <c r="AC23" t="s">
        <v>125</v>
      </c>
      <c r="AD23" t="s">
        <v>126</v>
      </c>
      <c r="AE23">
        <v>23</v>
      </c>
      <c r="AF23">
        <v>22695</v>
      </c>
      <c r="AG23">
        <v>15088</v>
      </c>
      <c r="AH23" s="4">
        <v>142076673663168</v>
      </c>
      <c r="AI23">
        <v>48</v>
      </c>
    </row>
    <row r="24" spans="1:35" hidden="1" x14ac:dyDescent="0.25">
      <c r="A24" t="s">
        <v>1117</v>
      </c>
      <c r="B24">
        <v>601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417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279511</v>
      </c>
      <c r="AC24" t="s">
        <v>1118</v>
      </c>
      <c r="AD24" t="s">
        <v>1119</v>
      </c>
      <c r="AE24">
        <v>360</v>
      </c>
      <c r="AF24">
        <v>29237</v>
      </c>
      <c r="AG24">
        <v>14292</v>
      </c>
      <c r="AH24" s="4">
        <v>141862986506747</v>
      </c>
      <c r="AI24">
        <v>59</v>
      </c>
    </row>
    <row r="25" spans="1:35" hidden="1" x14ac:dyDescent="0.25">
      <c r="A25" t="s">
        <v>1018</v>
      </c>
      <c r="B25">
        <v>601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206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279511</v>
      </c>
      <c r="AC25" t="s">
        <v>1019</v>
      </c>
      <c r="AD25" t="s">
        <v>1020</v>
      </c>
      <c r="AE25">
        <v>422</v>
      </c>
      <c r="AF25">
        <v>28193</v>
      </c>
      <c r="AG25">
        <v>13550</v>
      </c>
      <c r="AH25" s="4">
        <v>141456566716642</v>
      </c>
      <c r="AI25">
        <v>20</v>
      </c>
    </row>
    <row r="26" spans="1:35" hidden="1" x14ac:dyDescent="0.25">
      <c r="A26" t="s">
        <v>1054</v>
      </c>
      <c r="B26">
        <v>601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403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279511</v>
      </c>
      <c r="AC26" t="s">
        <v>1055</v>
      </c>
      <c r="AD26" t="s">
        <v>1056</v>
      </c>
      <c r="AE26">
        <v>517</v>
      </c>
      <c r="AF26">
        <v>1177</v>
      </c>
      <c r="AG26">
        <v>11963</v>
      </c>
      <c r="AH26" s="4">
        <v>141349614692654</v>
      </c>
      <c r="AI26">
        <v>32</v>
      </c>
    </row>
    <row r="27" spans="1:35" hidden="1" x14ac:dyDescent="0.25">
      <c r="A27" t="s">
        <v>1069</v>
      </c>
      <c r="B27">
        <v>601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518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279511</v>
      </c>
      <c r="AC27" t="s">
        <v>1070</v>
      </c>
      <c r="AD27" t="s">
        <v>1071</v>
      </c>
      <c r="AE27">
        <v>191</v>
      </c>
      <c r="AF27">
        <v>6623</v>
      </c>
      <c r="AG27">
        <v>14266</v>
      </c>
      <c r="AH27" s="4">
        <v>141125786106947</v>
      </c>
      <c r="AI27">
        <v>37</v>
      </c>
    </row>
    <row r="28" spans="1:35" hidden="1" x14ac:dyDescent="0.25">
      <c r="A28" t="s">
        <v>1100</v>
      </c>
      <c r="B28">
        <v>601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1011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279511</v>
      </c>
      <c r="AC28" t="s">
        <v>129</v>
      </c>
      <c r="AD28" t="s">
        <v>130</v>
      </c>
      <c r="AE28">
        <v>865</v>
      </c>
      <c r="AF28">
        <v>41216</v>
      </c>
      <c r="AG28">
        <v>14220</v>
      </c>
      <c r="AH28" s="4">
        <v>140999310344828</v>
      </c>
      <c r="AI28">
        <v>50</v>
      </c>
    </row>
    <row r="29" spans="1:35" hidden="1" x14ac:dyDescent="0.25">
      <c r="A29" t="s">
        <v>1087</v>
      </c>
      <c r="B29">
        <v>601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774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279511</v>
      </c>
      <c r="AC29" t="s">
        <v>1088</v>
      </c>
      <c r="AD29" t="s">
        <v>1089</v>
      </c>
      <c r="AE29">
        <v>318</v>
      </c>
      <c r="AF29">
        <v>29110</v>
      </c>
      <c r="AG29">
        <v>14747</v>
      </c>
      <c r="AH29" s="4">
        <v>140705432783608</v>
      </c>
      <c r="AI29">
        <v>43</v>
      </c>
    </row>
    <row r="30" spans="1:35" hidden="1" x14ac:dyDescent="0.25">
      <c r="A30" t="s">
        <v>1030</v>
      </c>
      <c r="B30">
        <v>601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870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279511</v>
      </c>
      <c r="AC30" t="s">
        <v>1031</v>
      </c>
      <c r="AD30" t="s">
        <v>1032</v>
      </c>
      <c r="AE30">
        <v>379</v>
      </c>
      <c r="AF30">
        <v>28749</v>
      </c>
      <c r="AG30">
        <v>11217</v>
      </c>
      <c r="AH30" s="4">
        <v>139795782608696</v>
      </c>
      <c r="AI30">
        <v>24</v>
      </c>
    </row>
    <row r="31" spans="1:35" hidden="1" x14ac:dyDescent="0.25">
      <c r="A31" t="s">
        <v>1057</v>
      </c>
      <c r="B31">
        <v>601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590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279511</v>
      </c>
      <c r="AC31" t="s">
        <v>1058</v>
      </c>
      <c r="AD31" t="s">
        <v>1059</v>
      </c>
      <c r="AE31">
        <v>476</v>
      </c>
      <c r="AF31">
        <v>4542</v>
      </c>
      <c r="AG31">
        <v>14864</v>
      </c>
      <c r="AH31" s="4">
        <v>139578026986507</v>
      </c>
      <c r="AI31">
        <v>33</v>
      </c>
    </row>
    <row r="32" spans="1:35" hidden="1" x14ac:dyDescent="0.25">
      <c r="A32" t="s">
        <v>1002</v>
      </c>
      <c r="B32">
        <v>601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332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279511</v>
      </c>
      <c r="AC32" t="s">
        <v>325</v>
      </c>
      <c r="AD32" t="s">
        <v>326</v>
      </c>
      <c r="AE32">
        <v>31</v>
      </c>
      <c r="AF32">
        <v>34846</v>
      </c>
      <c r="AG32">
        <v>14181</v>
      </c>
      <c r="AH32" s="4">
        <v>139572020489755</v>
      </c>
      <c r="AI32">
        <v>10</v>
      </c>
    </row>
    <row r="33" spans="1:35" hidden="1" x14ac:dyDescent="0.25">
      <c r="A33" t="s">
        <v>993</v>
      </c>
      <c r="B33">
        <v>601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747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279511</v>
      </c>
      <c r="AC33" t="s">
        <v>298</v>
      </c>
      <c r="AD33" t="s">
        <v>299</v>
      </c>
      <c r="AE33">
        <v>603</v>
      </c>
      <c r="AF33">
        <v>34060</v>
      </c>
      <c r="AG33">
        <v>14196</v>
      </c>
      <c r="AH33" s="4">
        <v>138636815592204</v>
      </c>
      <c r="AI33">
        <v>1</v>
      </c>
    </row>
    <row r="34" spans="1:35" hidden="1" x14ac:dyDescent="0.25">
      <c r="A34" t="s">
        <v>1096</v>
      </c>
      <c r="B34">
        <v>601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261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279511</v>
      </c>
      <c r="AC34" t="s">
        <v>121</v>
      </c>
      <c r="AD34" t="s">
        <v>122</v>
      </c>
      <c r="AE34">
        <v>379</v>
      </c>
      <c r="AF34">
        <v>30892</v>
      </c>
      <c r="AG34">
        <v>15239</v>
      </c>
      <c r="AH34" s="4">
        <v>138257594702649</v>
      </c>
      <c r="AI34">
        <v>46</v>
      </c>
    </row>
    <row r="35" spans="1:35" hidden="1" x14ac:dyDescent="0.25">
      <c r="A35" t="s">
        <v>1133</v>
      </c>
      <c r="B35">
        <v>601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395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279511</v>
      </c>
      <c r="AC35" t="s">
        <v>141</v>
      </c>
      <c r="AD35" t="s">
        <v>142</v>
      </c>
      <c r="AE35">
        <v>924</v>
      </c>
      <c r="AF35">
        <v>3355</v>
      </c>
      <c r="AG35">
        <v>13092</v>
      </c>
      <c r="AH35" s="4">
        <v>137773951024488</v>
      </c>
      <c r="AI35">
        <v>65</v>
      </c>
    </row>
    <row r="36" spans="1:35" hidden="1" x14ac:dyDescent="0.25">
      <c r="A36" t="s">
        <v>996</v>
      </c>
      <c r="B36">
        <v>601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196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279511</v>
      </c>
      <c r="AC36" t="s">
        <v>307</v>
      </c>
      <c r="AD36" t="s">
        <v>308</v>
      </c>
      <c r="AE36">
        <v>542</v>
      </c>
      <c r="AF36">
        <v>6859</v>
      </c>
      <c r="AG36">
        <v>13189</v>
      </c>
      <c r="AH36" s="4">
        <v>137472622188906</v>
      </c>
      <c r="AI36">
        <v>4</v>
      </c>
    </row>
    <row r="37" spans="1:35" hidden="1" x14ac:dyDescent="0.25">
      <c r="A37" t="s">
        <v>1045</v>
      </c>
      <c r="B37">
        <v>601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713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279511</v>
      </c>
      <c r="AC37" t="s">
        <v>1046</v>
      </c>
      <c r="AD37" t="s">
        <v>1047</v>
      </c>
      <c r="AE37">
        <v>846</v>
      </c>
      <c r="AF37">
        <v>1489</v>
      </c>
      <c r="AG37">
        <v>12552</v>
      </c>
      <c r="AH37" s="4">
        <v>137087664167916</v>
      </c>
      <c r="AI37">
        <v>29</v>
      </c>
    </row>
    <row r="38" spans="1:35" hidden="1" x14ac:dyDescent="0.25">
      <c r="A38" t="s">
        <v>1006</v>
      </c>
      <c r="B38">
        <v>601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411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279511</v>
      </c>
      <c r="AC38" t="s">
        <v>337</v>
      </c>
      <c r="AD38" t="s">
        <v>338</v>
      </c>
      <c r="AE38">
        <v>417</v>
      </c>
      <c r="AF38">
        <v>43892</v>
      </c>
      <c r="AG38">
        <v>15466</v>
      </c>
      <c r="AH38" s="4">
        <v>135960408795602</v>
      </c>
      <c r="AI38">
        <v>14</v>
      </c>
    </row>
    <row r="39" spans="1:35" hidden="1" x14ac:dyDescent="0.25">
      <c r="A39" t="s">
        <v>1001</v>
      </c>
      <c r="B39">
        <v>601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69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279511</v>
      </c>
      <c r="AC39" t="s">
        <v>322</v>
      </c>
      <c r="AD39" t="s">
        <v>323</v>
      </c>
      <c r="AE39">
        <v>306</v>
      </c>
      <c r="AF39">
        <v>19296</v>
      </c>
      <c r="AG39">
        <v>13015</v>
      </c>
      <c r="AH39" s="4">
        <v>135581796601699</v>
      </c>
      <c r="AI39">
        <v>9</v>
      </c>
    </row>
    <row r="40" spans="1:35" hidden="1" x14ac:dyDescent="0.25">
      <c r="A40" t="s">
        <v>1051</v>
      </c>
      <c r="B40">
        <v>601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658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279511</v>
      </c>
      <c r="AC40" t="s">
        <v>1052</v>
      </c>
      <c r="AD40" t="s">
        <v>1053</v>
      </c>
      <c r="AE40">
        <v>294</v>
      </c>
      <c r="AF40">
        <v>8680</v>
      </c>
      <c r="AG40">
        <v>16188</v>
      </c>
      <c r="AH40" s="4">
        <v>134691936031984</v>
      </c>
      <c r="AI40">
        <v>31</v>
      </c>
    </row>
    <row r="41" spans="1:35" hidden="1" x14ac:dyDescent="0.25">
      <c r="A41" t="s">
        <v>1126</v>
      </c>
      <c r="B41">
        <v>601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32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279511</v>
      </c>
      <c r="AC41" t="s">
        <v>1127</v>
      </c>
      <c r="AD41" t="s">
        <v>1128</v>
      </c>
      <c r="AE41">
        <v>416</v>
      </c>
      <c r="AF41">
        <v>28062</v>
      </c>
      <c r="AG41">
        <v>14654</v>
      </c>
      <c r="AH41" s="4">
        <v>134381060469765</v>
      </c>
      <c r="AI41">
        <v>62</v>
      </c>
    </row>
    <row r="42" spans="1:35" hidden="1" x14ac:dyDescent="0.25">
      <c r="A42" t="s">
        <v>1134</v>
      </c>
      <c r="B42">
        <v>601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255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279511</v>
      </c>
      <c r="AC42" t="s">
        <v>143</v>
      </c>
      <c r="AD42" t="s">
        <v>144</v>
      </c>
      <c r="AE42">
        <v>965</v>
      </c>
      <c r="AF42">
        <v>6633</v>
      </c>
      <c r="AG42">
        <v>12602</v>
      </c>
      <c r="AH42" s="4">
        <v>134271537231384</v>
      </c>
      <c r="AI42">
        <v>66</v>
      </c>
    </row>
    <row r="43" spans="1:35" hidden="1" x14ac:dyDescent="0.25">
      <c r="A43" t="s">
        <v>1036</v>
      </c>
      <c r="B43">
        <v>601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63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279511</v>
      </c>
      <c r="AC43" t="s">
        <v>1037</v>
      </c>
      <c r="AD43" t="s">
        <v>1038</v>
      </c>
      <c r="AE43">
        <v>271</v>
      </c>
      <c r="AF43">
        <v>27156</v>
      </c>
      <c r="AG43">
        <v>14787</v>
      </c>
      <c r="AH43" s="4">
        <v>133840045477261</v>
      </c>
      <c r="AI43">
        <v>26</v>
      </c>
    </row>
    <row r="44" spans="1:35" hidden="1" x14ac:dyDescent="0.25">
      <c r="A44" t="s">
        <v>1103</v>
      </c>
      <c r="B44">
        <v>601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230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279511</v>
      </c>
      <c r="AC44" t="s">
        <v>135</v>
      </c>
      <c r="AD44" t="s">
        <v>136</v>
      </c>
      <c r="AE44">
        <v>920</v>
      </c>
      <c r="AF44">
        <v>2080</v>
      </c>
      <c r="AG44">
        <v>13344</v>
      </c>
      <c r="AH44" s="4">
        <v>133784503748126</v>
      </c>
      <c r="AI44">
        <v>53</v>
      </c>
    </row>
    <row r="45" spans="1:35" hidden="1" x14ac:dyDescent="0.25">
      <c r="A45" t="s">
        <v>1005</v>
      </c>
      <c r="B45">
        <v>601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206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279511</v>
      </c>
      <c r="AC45" t="s">
        <v>334</v>
      </c>
      <c r="AD45" t="s">
        <v>335</v>
      </c>
      <c r="AE45">
        <v>981</v>
      </c>
      <c r="AF45">
        <v>9632</v>
      </c>
      <c r="AG45">
        <v>11381</v>
      </c>
      <c r="AH45" s="4">
        <v>133369061969015</v>
      </c>
      <c r="AI45">
        <v>13</v>
      </c>
    </row>
    <row r="46" spans="1:35" hidden="1" x14ac:dyDescent="0.25">
      <c r="A46" t="s">
        <v>1008</v>
      </c>
      <c r="B46">
        <v>601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31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279511</v>
      </c>
      <c r="AC46" t="s">
        <v>343</v>
      </c>
      <c r="AD46" t="s">
        <v>344</v>
      </c>
      <c r="AE46">
        <v>785</v>
      </c>
      <c r="AF46">
        <v>24824</v>
      </c>
      <c r="AG46">
        <v>15440</v>
      </c>
      <c r="AH46" s="4">
        <v>132664727636182</v>
      </c>
      <c r="AI46">
        <v>16</v>
      </c>
    </row>
    <row r="47" spans="1:35" hidden="1" x14ac:dyDescent="0.25">
      <c r="A47" t="s">
        <v>1129</v>
      </c>
      <c r="B47">
        <v>601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27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279511</v>
      </c>
      <c r="AC47" t="s">
        <v>1130</v>
      </c>
      <c r="AD47" t="s">
        <v>1131</v>
      </c>
      <c r="AE47">
        <v>61</v>
      </c>
      <c r="AF47">
        <v>26883</v>
      </c>
      <c r="AG47">
        <v>11455</v>
      </c>
      <c r="AH47" s="4">
        <v>132143995502249</v>
      </c>
      <c r="AI47">
        <v>63</v>
      </c>
    </row>
    <row r="48" spans="1:35" hidden="1" x14ac:dyDescent="0.25">
      <c r="A48" t="s">
        <v>997</v>
      </c>
      <c r="B48">
        <v>601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168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279511</v>
      </c>
      <c r="AC48" t="s">
        <v>310</v>
      </c>
      <c r="AD48" t="s">
        <v>311</v>
      </c>
      <c r="AE48">
        <v>723</v>
      </c>
      <c r="AF48">
        <v>16035</v>
      </c>
      <c r="AG48">
        <v>14755</v>
      </c>
      <c r="AH48" s="4">
        <v>129730832083958</v>
      </c>
      <c r="AI48">
        <v>5</v>
      </c>
    </row>
    <row r="49" spans="1:35" hidden="1" x14ac:dyDescent="0.25">
      <c r="A49" t="s">
        <v>1000</v>
      </c>
      <c r="B49">
        <v>601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19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279511</v>
      </c>
      <c r="AC49" t="s">
        <v>319</v>
      </c>
      <c r="AD49" t="s">
        <v>320</v>
      </c>
      <c r="AE49">
        <v>938</v>
      </c>
      <c r="AF49">
        <v>38948</v>
      </c>
      <c r="AG49">
        <v>15774</v>
      </c>
      <c r="AH49" s="4">
        <v>129528846576712</v>
      </c>
      <c r="AI49">
        <v>8</v>
      </c>
    </row>
    <row r="50" spans="1:35" hidden="1" x14ac:dyDescent="0.25">
      <c r="A50" t="s">
        <v>1093</v>
      </c>
      <c r="B50">
        <v>601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24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279511</v>
      </c>
      <c r="AC50" t="s">
        <v>1094</v>
      </c>
      <c r="AD50" t="s">
        <v>1095</v>
      </c>
      <c r="AE50">
        <v>918</v>
      </c>
      <c r="AF50">
        <v>31580</v>
      </c>
      <c r="AG50">
        <v>16470</v>
      </c>
      <c r="AH50" s="4">
        <v>128413828085957</v>
      </c>
      <c r="AI50">
        <v>45</v>
      </c>
    </row>
    <row r="51" spans="1:35" hidden="1" x14ac:dyDescent="0.25">
      <c r="A51" t="s">
        <v>1097</v>
      </c>
      <c r="B51">
        <v>601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38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279511</v>
      </c>
      <c r="AC51" t="s">
        <v>123</v>
      </c>
      <c r="AD51" t="s">
        <v>124</v>
      </c>
      <c r="AE51">
        <v>1024</v>
      </c>
      <c r="AF51">
        <v>32800</v>
      </c>
      <c r="AG51">
        <v>16955</v>
      </c>
      <c r="AH51" s="4">
        <v>127600397301349</v>
      </c>
      <c r="AI51">
        <v>47</v>
      </c>
    </row>
    <row r="52" spans="1:35" hidden="1" x14ac:dyDescent="0.25">
      <c r="A52" t="s">
        <v>1004</v>
      </c>
      <c r="B52">
        <v>601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95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279511</v>
      </c>
      <c r="AC52" t="s">
        <v>331</v>
      </c>
      <c r="AD52" t="s">
        <v>332</v>
      </c>
      <c r="AE52">
        <v>246</v>
      </c>
      <c r="AF52">
        <v>49507</v>
      </c>
      <c r="AG52">
        <v>16074</v>
      </c>
      <c r="AH52" s="4">
        <v>122618751624188</v>
      </c>
      <c r="AI52">
        <v>12</v>
      </c>
    </row>
    <row r="53" spans="1:35" hidden="1" x14ac:dyDescent="0.25">
      <c r="A53" t="s">
        <v>1084</v>
      </c>
      <c r="B53">
        <v>601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24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279511</v>
      </c>
      <c r="AC53" t="s">
        <v>1085</v>
      </c>
      <c r="AD53" t="s">
        <v>1086</v>
      </c>
      <c r="AE53">
        <v>441</v>
      </c>
      <c r="AF53">
        <v>31560</v>
      </c>
      <c r="AG53">
        <v>17603</v>
      </c>
      <c r="AH53" s="4">
        <v>122583177911044</v>
      </c>
      <c r="AI53">
        <v>42</v>
      </c>
    </row>
    <row r="54" spans="1:35" hidden="1" x14ac:dyDescent="0.25">
      <c r="A54" t="s">
        <v>1104</v>
      </c>
      <c r="B54">
        <v>601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119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279511</v>
      </c>
      <c r="AC54" t="s">
        <v>137</v>
      </c>
      <c r="AD54" t="s">
        <v>138</v>
      </c>
      <c r="AE54">
        <v>180</v>
      </c>
      <c r="AF54">
        <v>41347</v>
      </c>
      <c r="AG54">
        <v>14072</v>
      </c>
      <c r="AH54" s="4">
        <v>112520427786107</v>
      </c>
      <c r="AI54">
        <v>54</v>
      </c>
    </row>
    <row r="55" spans="1:35" hidden="1" x14ac:dyDescent="0.25">
      <c r="A55" t="s">
        <v>1007</v>
      </c>
      <c r="B55">
        <v>601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180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279511</v>
      </c>
      <c r="AC55" t="s">
        <v>340</v>
      </c>
      <c r="AD55" t="s">
        <v>341</v>
      </c>
      <c r="AE55">
        <v>107</v>
      </c>
      <c r="AF55">
        <v>5794</v>
      </c>
      <c r="AG55">
        <v>11764</v>
      </c>
      <c r="AH55" s="4">
        <v>112304053973013</v>
      </c>
      <c r="AI55">
        <v>15</v>
      </c>
    </row>
    <row r="56" spans="1:35" hidden="1" x14ac:dyDescent="0.25">
      <c r="A56" t="s">
        <v>1101</v>
      </c>
      <c r="B56">
        <v>601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1154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279511</v>
      </c>
      <c r="AC56" t="s">
        <v>131</v>
      </c>
      <c r="AD56" t="s">
        <v>132</v>
      </c>
      <c r="AE56">
        <v>622</v>
      </c>
      <c r="AF56">
        <v>9623</v>
      </c>
      <c r="AG56">
        <v>13933</v>
      </c>
      <c r="AH56" s="4">
        <v>14671127886057</v>
      </c>
      <c r="AI56">
        <v>51</v>
      </c>
    </row>
    <row r="57" spans="1:35" hidden="1" x14ac:dyDescent="0.25">
      <c r="A57" t="s">
        <v>1042</v>
      </c>
      <c r="B57">
        <v>601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607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279511</v>
      </c>
      <c r="AC57" t="s">
        <v>1043</v>
      </c>
      <c r="AD57" t="s">
        <v>1044</v>
      </c>
      <c r="AE57">
        <v>520</v>
      </c>
      <c r="AF57">
        <v>3975</v>
      </c>
      <c r="AG57">
        <v>12076</v>
      </c>
      <c r="AH57" s="4">
        <v>14526516141929</v>
      </c>
      <c r="AI57">
        <v>28</v>
      </c>
    </row>
    <row r="58" spans="1:35" hidden="1" x14ac:dyDescent="0.25">
      <c r="A58" t="s">
        <v>1021</v>
      </c>
      <c r="B58">
        <v>601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406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279511</v>
      </c>
      <c r="AC58" t="s">
        <v>1022</v>
      </c>
      <c r="AD58" t="s">
        <v>1023</v>
      </c>
      <c r="AE58">
        <v>368</v>
      </c>
      <c r="AF58">
        <v>28751</v>
      </c>
      <c r="AG58">
        <v>12901</v>
      </c>
      <c r="AH58" s="4">
        <v>14397016141929</v>
      </c>
      <c r="AI58">
        <v>21</v>
      </c>
    </row>
    <row r="59" spans="1:35" hidden="1" x14ac:dyDescent="0.25">
      <c r="A59" t="s">
        <v>1060</v>
      </c>
      <c r="B59">
        <v>601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970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279511</v>
      </c>
      <c r="AC59" t="s">
        <v>1061</v>
      </c>
      <c r="AD59" t="s">
        <v>1062</v>
      </c>
      <c r="AE59">
        <v>103</v>
      </c>
      <c r="AF59">
        <v>28790</v>
      </c>
      <c r="AG59">
        <v>14199</v>
      </c>
      <c r="AH59" s="4">
        <v>14297043828086</v>
      </c>
      <c r="AI59">
        <v>34</v>
      </c>
    </row>
    <row r="60" spans="1:35" hidden="1" x14ac:dyDescent="0.25">
      <c r="A60" t="s">
        <v>1081</v>
      </c>
      <c r="B60">
        <v>601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484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279511</v>
      </c>
      <c r="AC60" t="s">
        <v>1082</v>
      </c>
      <c r="AD60" t="s">
        <v>1083</v>
      </c>
      <c r="AE60">
        <v>888</v>
      </c>
      <c r="AF60">
        <v>28248</v>
      </c>
      <c r="AG60">
        <v>13528</v>
      </c>
      <c r="AH60" s="4">
        <v>14214523938031</v>
      </c>
      <c r="AI60">
        <v>41</v>
      </c>
    </row>
    <row r="61" spans="1:35" hidden="1" x14ac:dyDescent="0.25">
      <c r="A61" t="s">
        <v>999</v>
      </c>
      <c r="B61">
        <v>601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370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279511</v>
      </c>
      <c r="AC61" t="s">
        <v>316</v>
      </c>
      <c r="AD61" t="s">
        <v>317</v>
      </c>
      <c r="AE61">
        <v>845</v>
      </c>
      <c r="AF61">
        <v>42464</v>
      </c>
      <c r="AG61">
        <v>12829</v>
      </c>
      <c r="AH61" s="4">
        <v>14199516091954</v>
      </c>
      <c r="AI61">
        <v>7</v>
      </c>
    </row>
    <row r="62" spans="1:35" hidden="1" x14ac:dyDescent="0.25">
      <c r="A62" t="s">
        <v>1066</v>
      </c>
      <c r="B62">
        <v>601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801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279511</v>
      </c>
      <c r="AC62" t="s">
        <v>1067</v>
      </c>
      <c r="AD62" t="s">
        <v>1068</v>
      </c>
      <c r="AE62">
        <v>226</v>
      </c>
      <c r="AF62">
        <v>2442</v>
      </c>
      <c r="AG62">
        <v>11674</v>
      </c>
      <c r="AH62" s="4">
        <v>13984092053973</v>
      </c>
      <c r="AI62">
        <v>36</v>
      </c>
    </row>
    <row r="63" spans="1:35" hidden="1" x14ac:dyDescent="0.25">
      <c r="A63" t="s">
        <v>998</v>
      </c>
      <c r="B63">
        <v>601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547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279511</v>
      </c>
      <c r="AC63" t="s">
        <v>313</v>
      </c>
      <c r="AD63" t="s">
        <v>314</v>
      </c>
      <c r="AE63">
        <v>502</v>
      </c>
      <c r="AF63">
        <v>12627</v>
      </c>
      <c r="AG63">
        <v>12087</v>
      </c>
      <c r="AH63" s="4">
        <v>13703471814093</v>
      </c>
      <c r="AI63">
        <v>6</v>
      </c>
    </row>
    <row r="64" spans="1:35" hidden="1" x14ac:dyDescent="0.25">
      <c r="A64" t="s">
        <v>1078</v>
      </c>
      <c r="B64">
        <v>601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22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279511</v>
      </c>
      <c r="AC64" t="s">
        <v>1079</v>
      </c>
      <c r="AD64" t="s">
        <v>1080</v>
      </c>
      <c r="AE64">
        <v>1024</v>
      </c>
      <c r="AF64">
        <v>41227</v>
      </c>
      <c r="AG64">
        <v>14297</v>
      </c>
      <c r="AH64" s="4">
        <v>13384343878061</v>
      </c>
      <c r="AI64">
        <v>40</v>
      </c>
    </row>
    <row r="65" spans="1:35" hidden="1" x14ac:dyDescent="0.25">
      <c r="A65" t="s">
        <v>1075</v>
      </c>
      <c r="B65">
        <v>601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747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279511</v>
      </c>
      <c r="AC65" t="s">
        <v>1076</v>
      </c>
      <c r="AD65" t="s">
        <v>1077</v>
      </c>
      <c r="AE65">
        <v>911</v>
      </c>
      <c r="AF65">
        <v>32982</v>
      </c>
      <c r="AG65">
        <v>13678</v>
      </c>
      <c r="AH65" s="4">
        <v>1472120009995</v>
      </c>
      <c r="AI65">
        <v>39</v>
      </c>
    </row>
    <row r="66" spans="1:35" hidden="1" x14ac:dyDescent="0.25">
      <c r="A66" t="s">
        <v>1132</v>
      </c>
      <c r="B66">
        <v>601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200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279511</v>
      </c>
      <c r="AC66" t="s">
        <v>139</v>
      </c>
      <c r="AD66" t="s">
        <v>140</v>
      </c>
      <c r="AE66">
        <v>324</v>
      </c>
      <c r="AF66">
        <v>15442</v>
      </c>
      <c r="AG66">
        <v>13115</v>
      </c>
      <c r="AH66" s="4">
        <v>1453126011994</v>
      </c>
      <c r="AI66">
        <v>64</v>
      </c>
    </row>
    <row r="67" spans="1:35" hidden="1" x14ac:dyDescent="0.25">
      <c r="A67" t="s">
        <v>1099</v>
      </c>
      <c r="B67">
        <v>601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216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279511</v>
      </c>
      <c r="AC67" t="s">
        <v>127</v>
      </c>
      <c r="AD67" t="s">
        <v>128</v>
      </c>
      <c r="AE67">
        <v>419</v>
      </c>
      <c r="AF67">
        <v>3467</v>
      </c>
      <c r="AG67">
        <v>14185</v>
      </c>
      <c r="AH67" s="4">
        <v>1331022013993</v>
      </c>
      <c r="AI67">
        <v>49</v>
      </c>
    </row>
  </sheetData>
  <autoFilter ref="A1:AI67" xr:uid="{24D9E497-BB9C-4739-8D68-8BDA63327D1D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0AD3-730F-4994-B1BE-C8333C7A212C}">
  <sheetPr>
    <tabColor theme="7" tint="0.39997558519241921"/>
  </sheetPr>
  <dimension ref="A1:AI67"/>
  <sheetViews>
    <sheetView topLeftCell="W1" workbookViewId="0">
      <selection activeCell="AH1" sqref="AH1:AI68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1231</v>
      </c>
      <c r="B2" s="23">
        <v>601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918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279523</v>
      </c>
      <c r="AC2" s="25" t="s">
        <v>1232</v>
      </c>
      <c r="AD2" s="25" t="s">
        <v>1233</v>
      </c>
      <c r="AE2" s="25">
        <v>415</v>
      </c>
      <c r="AF2" s="25">
        <v>26141</v>
      </c>
      <c r="AG2" s="23">
        <v>12596</v>
      </c>
      <c r="AH2" s="24">
        <v>148421003498251</v>
      </c>
      <c r="AI2" s="23">
        <v>43</v>
      </c>
    </row>
    <row r="3" spans="1:35" hidden="1" x14ac:dyDescent="0.25">
      <c r="A3" t="s">
        <v>1145</v>
      </c>
      <c r="B3">
        <v>601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750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279523</v>
      </c>
      <c r="AC3" t="s">
        <v>316</v>
      </c>
      <c r="AD3" t="s">
        <v>317</v>
      </c>
      <c r="AE3">
        <v>845</v>
      </c>
      <c r="AF3">
        <v>42464</v>
      </c>
      <c r="AG3">
        <v>13100</v>
      </c>
      <c r="AH3" s="4">
        <v>146172383808096</v>
      </c>
      <c r="AI3">
        <v>7</v>
      </c>
    </row>
    <row r="4" spans="1:35" hidden="1" x14ac:dyDescent="0.25">
      <c r="A4" t="s">
        <v>1219</v>
      </c>
      <c r="B4">
        <v>601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435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279523</v>
      </c>
      <c r="AC4" t="s">
        <v>1220</v>
      </c>
      <c r="AD4" t="s">
        <v>1221</v>
      </c>
      <c r="AE4">
        <v>55</v>
      </c>
      <c r="AF4">
        <v>37519</v>
      </c>
      <c r="AG4">
        <v>12943</v>
      </c>
      <c r="AH4" s="4">
        <v>145431303848076</v>
      </c>
      <c r="AI4">
        <v>39</v>
      </c>
    </row>
    <row r="5" spans="1:35" hidden="1" x14ac:dyDescent="0.25">
      <c r="A5" t="s">
        <v>1216</v>
      </c>
      <c r="B5">
        <v>601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893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279523</v>
      </c>
      <c r="AC5" t="s">
        <v>1217</v>
      </c>
      <c r="AD5" t="s">
        <v>1218</v>
      </c>
      <c r="AE5">
        <v>853</v>
      </c>
      <c r="AF5">
        <v>42943</v>
      </c>
      <c r="AG5">
        <v>13389</v>
      </c>
      <c r="AH5" s="4">
        <v>145198579210395</v>
      </c>
      <c r="AI5">
        <v>38</v>
      </c>
    </row>
    <row r="6" spans="1:35" hidden="1" x14ac:dyDescent="0.25">
      <c r="A6" t="s">
        <v>1225</v>
      </c>
      <c r="B6">
        <v>601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810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279523</v>
      </c>
      <c r="AC6" t="s">
        <v>1226</v>
      </c>
      <c r="AD6" t="s">
        <v>1227</v>
      </c>
      <c r="AE6">
        <v>10</v>
      </c>
      <c r="AF6">
        <v>41523</v>
      </c>
      <c r="AG6">
        <v>12465</v>
      </c>
      <c r="AH6" s="4">
        <v>144529727636182</v>
      </c>
      <c r="AI6">
        <v>41</v>
      </c>
    </row>
    <row r="7" spans="1:35" hidden="1" x14ac:dyDescent="0.25">
      <c r="A7" t="s">
        <v>1158</v>
      </c>
      <c r="B7">
        <v>601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504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279523</v>
      </c>
      <c r="AC7" t="s">
        <v>1159</v>
      </c>
      <c r="AD7" t="s">
        <v>1160</v>
      </c>
      <c r="AE7">
        <v>355</v>
      </c>
      <c r="AF7">
        <v>42272</v>
      </c>
      <c r="AG7">
        <v>11689</v>
      </c>
      <c r="AH7" s="4">
        <v>144508514242879</v>
      </c>
      <c r="AI7">
        <v>18</v>
      </c>
    </row>
    <row r="8" spans="1:35" hidden="1" x14ac:dyDescent="0.25">
      <c r="A8" t="s">
        <v>1141</v>
      </c>
      <c r="B8">
        <v>601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482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279523</v>
      </c>
      <c r="AC8" t="s">
        <v>304</v>
      </c>
      <c r="AD8" t="s">
        <v>305</v>
      </c>
      <c r="AE8">
        <v>381</v>
      </c>
      <c r="AF8">
        <v>28634</v>
      </c>
      <c r="AG8">
        <v>11843</v>
      </c>
      <c r="AH8" s="4">
        <v>144382458270865</v>
      </c>
      <c r="AI8">
        <v>3</v>
      </c>
    </row>
    <row r="9" spans="1:35" hidden="1" x14ac:dyDescent="0.25">
      <c r="A9" t="s">
        <v>1252</v>
      </c>
      <c r="B9">
        <v>601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409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279523</v>
      </c>
      <c r="AC9" t="s">
        <v>424</v>
      </c>
      <c r="AD9" t="s">
        <v>425</v>
      </c>
      <c r="AE9">
        <v>911</v>
      </c>
      <c r="AF9">
        <v>11445</v>
      </c>
      <c r="AG9">
        <v>12203</v>
      </c>
      <c r="AH9" s="4">
        <v>143860939030485</v>
      </c>
      <c r="AI9">
        <v>60</v>
      </c>
    </row>
    <row r="10" spans="1:35" hidden="1" x14ac:dyDescent="0.25">
      <c r="A10" t="s">
        <v>1149</v>
      </c>
      <c r="B10">
        <v>601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262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279523</v>
      </c>
      <c r="AC10" t="s">
        <v>328</v>
      </c>
      <c r="AD10" t="s">
        <v>329</v>
      </c>
      <c r="AE10">
        <v>683</v>
      </c>
      <c r="AF10">
        <v>1679</v>
      </c>
      <c r="AG10">
        <v>14875</v>
      </c>
      <c r="AH10" s="4">
        <v>143858448275862</v>
      </c>
      <c r="AI10">
        <v>11</v>
      </c>
    </row>
    <row r="11" spans="1:35" hidden="1" x14ac:dyDescent="0.25">
      <c r="A11" t="s">
        <v>1179</v>
      </c>
      <c r="B11">
        <v>601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483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279523</v>
      </c>
      <c r="AC11" t="s">
        <v>1180</v>
      </c>
      <c r="AD11" t="s">
        <v>1181</v>
      </c>
      <c r="AE11">
        <v>917</v>
      </c>
      <c r="AF11">
        <v>31026</v>
      </c>
      <c r="AG11">
        <v>13271</v>
      </c>
      <c r="AH11" s="4">
        <v>143840691154423</v>
      </c>
      <c r="AI11">
        <v>25</v>
      </c>
    </row>
    <row r="12" spans="1:35" hidden="1" x14ac:dyDescent="0.25">
      <c r="A12" t="s">
        <v>1151</v>
      </c>
      <c r="B12">
        <v>601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123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279523</v>
      </c>
      <c r="AC12" t="s">
        <v>334</v>
      </c>
      <c r="AD12" t="s">
        <v>335</v>
      </c>
      <c r="AE12">
        <v>981</v>
      </c>
      <c r="AF12">
        <v>9632</v>
      </c>
      <c r="AG12">
        <v>11540</v>
      </c>
      <c r="AH12" s="4">
        <v>143817781109445</v>
      </c>
      <c r="AI12">
        <v>13</v>
      </c>
    </row>
    <row r="13" spans="1:35" hidden="1" x14ac:dyDescent="0.25">
      <c r="A13" t="s">
        <v>1192</v>
      </c>
      <c r="B13">
        <v>601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433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279523</v>
      </c>
      <c r="AC13" t="s">
        <v>1193</v>
      </c>
      <c r="AD13" t="s">
        <v>1194</v>
      </c>
      <c r="AE13">
        <v>841</v>
      </c>
      <c r="AF13">
        <v>42279</v>
      </c>
      <c r="AG13">
        <v>14209</v>
      </c>
      <c r="AH13" s="4">
        <v>143734421289355</v>
      </c>
      <c r="AI13">
        <v>30</v>
      </c>
    </row>
    <row r="14" spans="1:35" hidden="1" x14ac:dyDescent="0.25">
      <c r="A14" t="s">
        <v>1248</v>
      </c>
      <c r="B14">
        <v>601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1316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279523</v>
      </c>
      <c r="AC14" t="s">
        <v>412</v>
      </c>
      <c r="AD14" t="s">
        <v>413</v>
      </c>
      <c r="AE14">
        <v>1006</v>
      </c>
      <c r="AF14">
        <v>10586</v>
      </c>
      <c r="AG14">
        <v>12086</v>
      </c>
      <c r="AH14" s="4">
        <v>143383207396302</v>
      </c>
      <c r="AI14">
        <v>56</v>
      </c>
    </row>
    <row r="15" spans="1:35" hidden="1" x14ac:dyDescent="0.25">
      <c r="A15" t="s">
        <v>1253</v>
      </c>
      <c r="B15">
        <v>601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169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279523</v>
      </c>
      <c r="AC15" t="s">
        <v>427</v>
      </c>
      <c r="AD15" t="s">
        <v>428</v>
      </c>
      <c r="AE15">
        <v>764</v>
      </c>
      <c r="AF15">
        <v>15744</v>
      </c>
      <c r="AG15">
        <v>12708</v>
      </c>
      <c r="AH15" s="4">
        <v>143373195402299</v>
      </c>
      <c r="AI15">
        <v>61</v>
      </c>
    </row>
    <row r="16" spans="1:35" hidden="1" x14ac:dyDescent="0.25">
      <c r="A16" t="s">
        <v>1254</v>
      </c>
      <c r="B16">
        <v>601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1191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279523</v>
      </c>
      <c r="AC16" t="s">
        <v>430</v>
      </c>
      <c r="AD16" t="s">
        <v>431</v>
      </c>
      <c r="AE16">
        <v>743</v>
      </c>
      <c r="AF16">
        <v>44445</v>
      </c>
      <c r="AG16">
        <v>10011</v>
      </c>
      <c r="AH16" s="4">
        <v>143052395302349</v>
      </c>
      <c r="AI16">
        <v>62</v>
      </c>
    </row>
    <row r="17" spans="1:35" hidden="1" x14ac:dyDescent="0.25">
      <c r="A17" t="s">
        <v>1204</v>
      </c>
      <c r="B17">
        <v>601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325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279523</v>
      </c>
      <c r="AC17" t="s">
        <v>1205</v>
      </c>
      <c r="AD17" t="s">
        <v>1206</v>
      </c>
      <c r="AE17">
        <v>99</v>
      </c>
      <c r="AF17">
        <v>28035</v>
      </c>
      <c r="AG17">
        <v>15509</v>
      </c>
      <c r="AH17" s="4">
        <v>143040858070965</v>
      </c>
      <c r="AI17">
        <v>34</v>
      </c>
    </row>
    <row r="18" spans="1:35" hidden="1" x14ac:dyDescent="0.25">
      <c r="A18" t="s">
        <v>1154</v>
      </c>
      <c r="B18">
        <v>601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777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279523</v>
      </c>
      <c r="AC18" t="s">
        <v>343</v>
      </c>
      <c r="AD18" t="s">
        <v>344</v>
      </c>
      <c r="AE18">
        <v>785</v>
      </c>
      <c r="AF18">
        <v>24824</v>
      </c>
      <c r="AG18">
        <v>13610</v>
      </c>
      <c r="AH18" s="4">
        <v>143031269365317</v>
      </c>
      <c r="AI18">
        <v>16</v>
      </c>
    </row>
    <row r="19" spans="1:35" hidden="1" x14ac:dyDescent="0.25">
      <c r="A19" t="s">
        <v>1195</v>
      </c>
      <c r="B19">
        <v>601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444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279523</v>
      </c>
      <c r="AC19" t="s">
        <v>1196</v>
      </c>
      <c r="AD19" t="s">
        <v>1197</v>
      </c>
      <c r="AE19">
        <v>978</v>
      </c>
      <c r="AF19">
        <v>27356</v>
      </c>
      <c r="AG19">
        <v>12612</v>
      </c>
      <c r="AH19" s="4">
        <v>142970672663668</v>
      </c>
      <c r="AI19">
        <v>31</v>
      </c>
    </row>
    <row r="20" spans="1:35" hidden="1" x14ac:dyDescent="0.25">
      <c r="A20" t="s">
        <v>1207</v>
      </c>
      <c r="B20">
        <v>601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272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279523</v>
      </c>
      <c r="AC20" t="s">
        <v>1208</v>
      </c>
      <c r="AD20" t="s">
        <v>1209</v>
      </c>
      <c r="AE20">
        <v>402</v>
      </c>
      <c r="AF20">
        <v>23716</v>
      </c>
      <c r="AG20">
        <v>10580</v>
      </c>
      <c r="AH20" s="4">
        <v>142970364817591</v>
      </c>
      <c r="AI20">
        <v>35</v>
      </c>
    </row>
    <row r="21" spans="1:35" hidden="1" x14ac:dyDescent="0.25">
      <c r="A21" t="s">
        <v>1148</v>
      </c>
      <c r="B21">
        <v>601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266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279523</v>
      </c>
      <c r="AC21" t="s">
        <v>325</v>
      </c>
      <c r="AD21" t="s">
        <v>326</v>
      </c>
      <c r="AE21">
        <v>31</v>
      </c>
      <c r="AF21">
        <v>34846</v>
      </c>
      <c r="AG21">
        <v>14878</v>
      </c>
      <c r="AH21" s="4">
        <v>142886063968016</v>
      </c>
      <c r="AI21">
        <v>10</v>
      </c>
    </row>
    <row r="22" spans="1:35" hidden="1" x14ac:dyDescent="0.25">
      <c r="A22" t="s">
        <v>1258</v>
      </c>
      <c r="B22">
        <v>601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409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279523</v>
      </c>
      <c r="AC22" t="s">
        <v>442</v>
      </c>
      <c r="AD22" t="s">
        <v>443</v>
      </c>
      <c r="AE22">
        <v>255</v>
      </c>
      <c r="AF22">
        <v>25396</v>
      </c>
      <c r="AG22">
        <v>12678</v>
      </c>
      <c r="AH22" s="4">
        <v>142838207896052</v>
      </c>
      <c r="AI22">
        <v>66</v>
      </c>
    </row>
    <row r="23" spans="1:35" hidden="1" x14ac:dyDescent="0.25">
      <c r="A23" t="s">
        <v>1173</v>
      </c>
      <c r="B23">
        <v>601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196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279523</v>
      </c>
      <c r="AC23" t="s">
        <v>1174</v>
      </c>
      <c r="AD23" t="s">
        <v>1175</v>
      </c>
      <c r="AE23">
        <v>344</v>
      </c>
      <c r="AF23">
        <v>15051</v>
      </c>
      <c r="AG23">
        <v>13903</v>
      </c>
      <c r="AH23" s="4">
        <v>142620949025487</v>
      </c>
      <c r="AI23">
        <v>23</v>
      </c>
    </row>
    <row r="24" spans="1:35" hidden="1" x14ac:dyDescent="0.25">
      <c r="A24" t="s">
        <v>1144</v>
      </c>
      <c r="B24">
        <v>601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417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279523</v>
      </c>
      <c r="AC24" t="s">
        <v>313</v>
      </c>
      <c r="AD24" t="s">
        <v>314</v>
      </c>
      <c r="AE24">
        <v>502</v>
      </c>
      <c r="AF24">
        <v>12627</v>
      </c>
      <c r="AG24">
        <v>13987</v>
      </c>
      <c r="AH24" s="4">
        <v>142391449775112</v>
      </c>
      <c r="AI24">
        <v>6</v>
      </c>
    </row>
    <row r="25" spans="1:35" hidden="1" x14ac:dyDescent="0.25">
      <c r="A25" t="s">
        <v>1238</v>
      </c>
      <c r="B25">
        <v>601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601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279523</v>
      </c>
      <c r="AC25" t="s">
        <v>379</v>
      </c>
      <c r="AD25" t="s">
        <v>380</v>
      </c>
      <c r="AE25">
        <v>66</v>
      </c>
      <c r="AF25">
        <v>16267</v>
      </c>
      <c r="AG25">
        <v>13377</v>
      </c>
      <c r="AH25" s="4">
        <v>142294093453273</v>
      </c>
      <c r="AI25">
        <v>46</v>
      </c>
    </row>
    <row r="26" spans="1:35" hidden="1" x14ac:dyDescent="0.25">
      <c r="A26" t="s">
        <v>1228</v>
      </c>
      <c r="B26">
        <v>601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439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279523</v>
      </c>
      <c r="AC26" t="s">
        <v>1229</v>
      </c>
      <c r="AD26" t="s">
        <v>1230</v>
      </c>
      <c r="AE26">
        <v>217</v>
      </c>
      <c r="AF26">
        <v>39839</v>
      </c>
      <c r="AG26">
        <v>14945</v>
      </c>
      <c r="AH26" s="4">
        <v>142131886556722</v>
      </c>
      <c r="AI26">
        <v>42</v>
      </c>
    </row>
    <row r="27" spans="1:35" hidden="1" x14ac:dyDescent="0.25">
      <c r="A27" t="s">
        <v>1239</v>
      </c>
      <c r="B27">
        <v>601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366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279523</v>
      </c>
      <c r="AC27" t="s">
        <v>382</v>
      </c>
      <c r="AD27" t="s">
        <v>383</v>
      </c>
      <c r="AE27">
        <v>987</v>
      </c>
      <c r="AF27">
        <v>19447</v>
      </c>
      <c r="AG27">
        <v>12871</v>
      </c>
      <c r="AH27" s="4">
        <v>141960731134433</v>
      </c>
      <c r="AI27">
        <v>47</v>
      </c>
    </row>
    <row r="28" spans="1:35" hidden="1" x14ac:dyDescent="0.25">
      <c r="A28" t="s">
        <v>1213</v>
      </c>
      <c r="B28">
        <v>601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432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279523</v>
      </c>
      <c r="AC28" t="s">
        <v>1214</v>
      </c>
      <c r="AD28" t="s">
        <v>1215</v>
      </c>
      <c r="AE28">
        <v>870</v>
      </c>
      <c r="AF28">
        <v>23586</v>
      </c>
      <c r="AG28">
        <v>11851</v>
      </c>
      <c r="AH28" s="4">
        <v>141590826086957</v>
      </c>
      <c r="AI28">
        <v>37</v>
      </c>
    </row>
    <row r="29" spans="1:35" hidden="1" x14ac:dyDescent="0.25">
      <c r="A29" t="s">
        <v>1189</v>
      </c>
      <c r="B29">
        <v>601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300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279523</v>
      </c>
      <c r="AC29" t="s">
        <v>1190</v>
      </c>
      <c r="AD29" t="s">
        <v>1191</v>
      </c>
      <c r="AE29">
        <v>378</v>
      </c>
      <c r="AF29">
        <v>27554</v>
      </c>
      <c r="AG29">
        <v>15141</v>
      </c>
      <c r="AH29" s="4">
        <v>141473669665167</v>
      </c>
      <c r="AI29">
        <v>29</v>
      </c>
    </row>
    <row r="30" spans="1:35" hidden="1" x14ac:dyDescent="0.25">
      <c r="A30" t="s">
        <v>1164</v>
      </c>
      <c r="B30">
        <v>601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95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279523</v>
      </c>
      <c r="AC30" t="s">
        <v>1165</v>
      </c>
      <c r="AD30" t="s">
        <v>1166</v>
      </c>
      <c r="AE30">
        <v>771</v>
      </c>
      <c r="AF30">
        <v>13323</v>
      </c>
      <c r="AG30">
        <v>13442</v>
      </c>
      <c r="AH30" s="4">
        <v>141440852573713</v>
      </c>
      <c r="AI30">
        <v>20</v>
      </c>
    </row>
    <row r="31" spans="1:35" hidden="1" x14ac:dyDescent="0.25">
      <c r="A31" t="s">
        <v>1146</v>
      </c>
      <c r="B31">
        <v>601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502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279523</v>
      </c>
      <c r="AC31" t="s">
        <v>319</v>
      </c>
      <c r="AD31" t="s">
        <v>320</v>
      </c>
      <c r="AE31">
        <v>938</v>
      </c>
      <c r="AF31">
        <v>38948</v>
      </c>
      <c r="AG31">
        <v>11872</v>
      </c>
      <c r="AH31" s="4">
        <v>140944555722139</v>
      </c>
      <c r="AI31">
        <v>8</v>
      </c>
    </row>
    <row r="32" spans="1:35" hidden="1" x14ac:dyDescent="0.25">
      <c r="A32" t="s">
        <v>1198</v>
      </c>
      <c r="B32">
        <v>601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320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279523</v>
      </c>
      <c r="AC32" t="s">
        <v>1199</v>
      </c>
      <c r="AD32" t="s">
        <v>1200</v>
      </c>
      <c r="AE32">
        <v>959</v>
      </c>
      <c r="AF32">
        <v>16783</v>
      </c>
      <c r="AG32">
        <v>11230</v>
      </c>
      <c r="AH32" s="4">
        <v>140726551724138</v>
      </c>
      <c r="AI32">
        <v>32</v>
      </c>
    </row>
    <row r="33" spans="1:35" hidden="1" x14ac:dyDescent="0.25">
      <c r="A33" t="s">
        <v>1155</v>
      </c>
      <c r="B33">
        <v>601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684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279523</v>
      </c>
      <c r="AC33" t="s">
        <v>1156</v>
      </c>
      <c r="AD33" t="s">
        <v>1157</v>
      </c>
      <c r="AE33">
        <v>423</v>
      </c>
      <c r="AF33">
        <v>14022</v>
      </c>
      <c r="AG33">
        <v>11943</v>
      </c>
      <c r="AH33" s="4">
        <v>140442098450775</v>
      </c>
      <c r="AI33">
        <v>17</v>
      </c>
    </row>
    <row r="34" spans="1:35" hidden="1" x14ac:dyDescent="0.25">
      <c r="A34" t="s">
        <v>1176</v>
      </c>
      <c r="B34">
        <v>601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658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279523</v>
      </c>
      <c r="AC34" t="s">
        <v>1177</v>
      </c>
      <c r="AD34" t="s">
        <v>1178</v>
      </c>
      <c r="AE34">
        <v>957</v>
      </c>
      <c r="AF34">
        <v>45671</v>
      </c>
      <c r="AG34">
        <v>13920</v>
      </c>
      <c r="AH34" s="4">
        <v>140405377311344</v>
      </c>
      <c r="AI34">
        <v>24</v>
      </c>
    </row>
    <row r="35" spans="1:35" hidden="1" x14ac:dyDescent="0.25">
      <c r="A35" t="s">
        <v>1152</v>
      </c>
      <c r="B35">
        <v>601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325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279523</v>
      </c>
      <c r="AC35" t="s">
        <v>337</v>
      </c>
      <c r="AD35" t="s">
        <v>338</v>
      </c>
      <c r="AE35">
        <v>417</v>
      </c>
      <c r="AF35">
        <v>43892</v>
      </c>
      <c r="AG35">
        <v>12187</v>
      </c>
      <c r="AH35" s="4">
        <v>140350850074963</v>
      </c>
      <c r="AI35">
        <v>14</v>
      </c>
    </row>
    <row r="36" spans="1:35" hidden="1" x14ac:dyDescent="0.25">
      <c r="A36" t="s">
        <v>1241</v>
      </c>
      <c r="B36">
        <v>601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358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279523</v>
      </c>
      <c r="AC36" t="s">
        <v>388</v>
      </c>
      <c r="AD36" t="s">
        <v>389</v>
      </c>
      <c r="AE36">
        <v>622</v>
      </c>
      <c r="AF36">
        <v>40535</v>
      </c>
      <c r="AG36">
        <v>12751</v>
      </c>
      <c r="AH36" s="4">
        <v>140252465267366</v>
      </c>
      <c r="AI36">
        <v>49</v>
      </c>
    </row>
    <row r="37" spans="1:35" hidden="1" x14ac:dyDescent="0.25">
      <c r="A37" t="s">
        <v>1256</v>
      </c>
      <c r="B37">
        <v>601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1861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279523</v>
      </c>
      <c r="AC37" t="s">
        <v>436</v>
      </c>
      <c r="AD37" t="s">
        <v>437</v>
      </c>
      <c r="AE37">
        <v>309</v>
      </c>
      <c r="AF37">
        <v>11539</v>
      </c>
      <c r="AG37">
        <v>12771</v>
      </c>
      <c r="AH37" s="4">
        <v>139245458770615</v>
      </c>
      <c r="AI37">
        <v>64</v>
      </c>
    </row>
    <row r="38" spans="1:35" hidden="1" x14ac:dyDescent="0.25">
      <c r="A38" t="s">
        <v>1237</v>
      </c>
      <c r="B38">
        <v>601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394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279523</v>
      </c>
      <c r="AC38" t="s">
        <v>376</v>
      </c>
      <c r="AD38" t="s">
        <v>377</v>
      </c>
      <c r="AE38">
        <v>440</v>
      </c>
      <c r="AF38">
        <v>2387</v>
      </c>
      <c r="AG38">
        <v>15145</v>
      </c>
      <c r="AH38" s="4">
        <v>138291926536732</v>
      </c>
      <c r="AI38">
        <v>45</v>
      </c>
    </row>
    <row r="39" spans="1:35" hidden="1" x14ac:dyDescent="0.25">
      <c r="A39" t="s">
        <v>1201</v>
      </c>
      <c r="B39">
        <v>601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364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279523</v>
      </c>
      <c r="AC39" t="s">
        <v>1202</v>
      </c>
      <c r="AD39" t="s">
        <v>1203</v>
      </c>
      <c r="AE39">
        <v>247</v>
      </c>
      <c r="AF39">
        <v>42075</v>
      </c>
      <c r="AG39">
        <v>13422</v>
      </c>
      <c r="AH39" s="4">
        <v>137749288355822</v>
      </c>
      <c r="AI39">
        <v>33</v>
      </c>
    </row>
    <row r="40" spans="1:35" hidden="1" x14ac:dyDescent="0.25">
      <c r="A40" t="s">
        <v>1210</v>
      </c>
      <c r="B40">
        <v>601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260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279523</v>
      </c>
      <c r="AC40" t="s">
        <v>1211</v>
      </c>
      <c r="AD40" t="s">
        <v>1212</v>
      </c>
      <c r="AE40">
        <v>935</v>
      </c>
      <c r="AF40">
        <v>27204</v>
      </c>
      <c r="AG40">
        <v>12436</v>
      </c>
      <c r="AH40" s="4">
        <v>137500723638181</v>
      </c>
      <c r="AI40">
        <v>36</v>
      </c>
    </row>
    <row r="41" spans="1:35" hidden="1" x14ac:dyDescent="0.25">
      <c r="A41" t="s">
        <v>1245</v>
      </c>
      <c r="B41">
        <v>601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392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279523</v>
      </c>
      <c r="AC41" t="s">
        <v>403</v>
      </c>
      <c r="AD41" t="s">
        <v>404</v>
      </c>
      <c r="AE41">
        <v>91</v>
      </c>
      <c r="AF41">
        <v>16658</v>
      </c>
      <c r="AG41">
        <v>11818</v>
      </c>
      <c r="AH41" s="4">
        <v>137250311844078</v>
      </c>
      <c r="AI41">
        <v>53</v>
      </c>
    </row>
    <row r="42" spans="1:35" hidden="1" x14ac:dyDescent="0.25">
      <c r="A42" t="s">
        <v>1247</v>
      </c>
      <c r="B42">
        <v>601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135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279523</v>
      </c>
      <c r="AC42" t="s">
        <v>409</v>
      </c>
      <c r="AD42" t="s">
        <v>410</v>
      </c>
      <c r="AE42">
        <v>399</v>
      </c>
      <c r="AF42">
        <v>9546</v>
      </c>
      <c r="AG42">
        <v>15194</v>
      </c>
      <c r="AH42" s="4">
        <v>136074843578211</v>
      </c>
      <c r="AI42">
        <v>55</v>
      </c>
    </row>
    <row r="43" spans="1:35" hidden="1" x14ac:dyDescent="0.25">
      <c r="A43" t="s">
        <v>1182</v>
      </c>
      <c r="B43">
        <v>601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439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279523</v>
      </c>
      <c r="AC43" t="s">
        <v>1183</v>
      </c>
      <c r="AD43" t="s">
        <v>1184</v>
      </c>
      <c r="AE43">
        <v>846</v>
      </c>
      <c r="AF43">
        <v>6479</v>
      </c>
      <c r="AG43">
        <v>14159</v>
      </c>
      <c r="AH43" s="4">
        <v>135720943028486</v>
      </c>
      <c r="AI43">
        <v>26</v>
      </c>
    </row>
    <row r="44" spans="1:35" hidden="1" x14ac:dyDescent="0.25">
      <c r="A44" t="s">
        <v>1142</v>
      </c>
      <c r="B44">
        <v>601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176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279523</v>
      </c>
      <c r="AC44" t="s">
        <v>307</v>
      </c>
      <c r="AD44" t="s">
        <v>308</v>
      </c>
      <c r="AE44">
        <v>542</v>
      </c>
      <c r="AF44">
        <v>6859</v>
      </c>
      <c r="AG44">
        <v>12727</v>
      </c>
      <c r="AH44" s="4">
        <v>135091649675162</v>
      </c>
      <c r="AI44">
        <v>4</v>
      </c>
    </row>
    <row r="45" spans="1:35" hidden="1" x14ac:dyDescent="0.25">
      <c r="A45" t="s">
        <v>1153</v>
      </c>
      <c r="B45">
        <v>601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107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279523</v>
      </c>
      <c r="AC45" t="s">
        <v>340</v>
      </c>
      <c r="AD45" t="s">
        <v>341</v>
      </c>
      <c r="AE45">
        <v>107</v>
      </c>
      <c r="AF45">
        <v>5794</v>
      </c>
      <c r="AG45">
        <v>13536</v>
      </c>
      <c r="AH45" s="4">
        <v>134863672163918</v>
      </c>
      <c r="AI45">
        <v>15</v>
      </c>
    </row>
    <row r="46" spans="1:35" hidden="1" x14ac:dyDescent="0.25">
      <c r="A46" t="s">
        <v>1244</v>
      </c>
      <c r="B46">
        <v>601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601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279523</v>
      </c>
      <c r="AC46" t="s">
        <v>400</v>
      </c>
      <c r="AD46" t="s">
        <v>401</v>
      </c>
      <c r="AE46">
        <v>141</v>
      </c>
      <c r="AF46">
        <v>1495</v>
      </c>
      <c r="AG46">
        <v>14743</v>
      </c>
      <c r="AH46" s="4">
        <v>134652213393303</v>
      </c>
      <c r="AI46">
        <v>52</v>
      </c>
    </row>
    <row r="47" spans="1:35" hidden="1" x14ac:dyDescent="0.25">
      <c r="A47" t="s">
        <v>1249</v>
      </c>
      <c r="B47">
        <v>601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37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279523</v>
      </c>
      <c r="AC47" t="s">
        <v>415</v>
      </c>
      <c r="AD47" t="s">
        <v>416</v>
      </c>
      <c r="AE47">
        <v>618</v>
      </c>
      <c r="AF47">
        <v>40211</v>
      </c>
      <c r="AG47">
        <v>13151</v>
      </c>
      <c r="AH47" s="4">
        <v>133563949525237</v>
      </c>
      <c r="AI47">
        <v>57</v>
      </c>
    </row>
    <row r="48" spans="1:35" hidden="1" x14ac:dyDescent="0.25">
      <c r="A48" t="s">
        <v>1246</v>
      </c>
      <c r="B48">
        <v>601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117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279523</v>
      </c>
      <c r="AC48" t="s">
        <v>406</v>
      </c>
      <c r="AD48" t="s">
        <v>407</v>
      </c>
      <c r="AE48">
        <v>341</v>
      </c>
      <c r="AF48">
        <v>49600</v>
      </c>
      <c r="AG48">
        <v>14098</v>
      </c>
      <c r="AH48" s="4">
        <v>133383485257371</v>
      </c>
      <c r="AI48">
        <v>54</v>
      </c>
    </row>
    <row r="49" spans="1:35" hidden="1" x14ac:dyDescent="0.25">
      <c r="A49" t="s">
        <v>1143</v>
      </c>
      <c r="B49">
        <v>601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99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279523</v>
      </c>
      <c r="AC49" t="s">
        <v>310</v>
      </c>
      <c r="AD49" t="s">
        <v>311</v>
      </c>
      <c r="AE49">
        <v>723</v>
      </c>
      <c r="AF49">
        <v>16035</v>
      </c>
      <c r="AG49">
        <v>14243</v>
      </c>
      <c r="AH49" s="4">
        <v>132189234882559</v>
      </c>
      <c r="AI49">
        <v>5</v>
      </c>
    </row>
    <row r="50" spans="1:35" hidden="1" x14ac:dyDescent="0.25">
      <c r="A50" t="s">
        <v>1147</v>
      </c>
      <c r="B50">
        <v>601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73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279523</v>
      </c>
      <c r="AC50" t="s">
        <v>322</v>
      </c>
      <c r="AD50" t="s">
        <v>323</v>
      </c>
      <c r="AE50">
        <v>306</v>
      </c>
      <c r="AF50">
        <v>19296</v>
      </c>
      <c r="AG50">
        <v>12260</v>
      </c>
      <c r="AH50" s="4">
        <v>132090664667666</v>
      </c>
      <c r="AI50">
        <v>9</v>
      </c>
    </row>
    <row r="51" spans="1:35" hidden="1" x14ac:dyDescent="0.25">
      <c r="A51" t="s">
        <v>1243</v>
      </c>
      <c r="B51">
        <v>601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632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279523</v>
      </c>
      <c r="AC51" t="s">
        <v>397</v>
      </c>
      <c r="AD51" t="s">
        <v>398</v>
      </c>
      <c r="AE51">
        <v>866</v>
      </c>
      <c r="AF51">
        <v>2414</v>
      </c>
      <c r="AG51">
        <v>13825</v>
      </c>
      <c r="AH51" s="4">
        <v>131657843578211</v>
      </c>
      <c r="AI51">
        <v>51</v>
      </c>
    </row>
    <row r="52" spans="1:35" hidden="1" x14ac:dyDescent="0.25">
      <c r="A52" t="s">
        <v>1251</v>
      </c>
      <c r="B52">
        <v>601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404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279523</v>
      </c>
      <c r="AC52" t="s">
        <v>421</v>
      </c>
      <c r="AD52" t="s">
        <v>422</v>
      </c>
      <c r="AE52">
        <v>928</v>
      </c>
      <c r="AF52">
        <v>1255</v>
      </c>
      <c r="AG52">
        <v>14180</v>
      </c>
      <c r="AH52" s="4">
        <v>131603848075962</v>
      </c>
      <c r="AI52">
        <v>59</v>
      </c>
    </row>
    <row r="53" spans="1:35" hidden="1" x14ac:dyDescent="0.25">
      <c r="A53" t="s">
        <v>1250</v>
      </c>
      <c r="B53">
        <v>601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33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279523</v>
      </c>
      <c r="AC53" t="s">
        <v>418</v>
      </c>
      <c r="AD53" t="s">
        <v>419</v>
      </c>
      <c r="AE53">
        <v>330</v>
      </c>
      <c r="AF53">
        <v>31213</v>
      </c>
      <c r="AG53">
        <v>15436</v>
      </c>
      <c r="AH53" s="4">
        <v>129291028485757</v>
      </c>
      <c r="AI53">
        <v>58</v>
      </c>
    </row>
    <row r="54" spans="1:35" hidden="1" x14ac:dyDescent="0.25">
      <c r="A54" t="s">
        <v>1234</v>
      </c>
      <c r="B54">
        <v>601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32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279523</v>
      </c>
      <c r="AC54" t="s">
        <v>1235</v>
      </c>
      <c r="AD54" t="s">
        <v>1236</v>
      </c>
      <c r="AE54">
        <v>589</v>
      </c>
      <c r="AF54">
        <v>25519</v>
      </c>
      <c r="AG54">
        <v>14538</v>
      </c>
      <c r="AH54" s="4">
        <v>128382525737131</v>
      </c>
      <c r="AI54">
        <v>44</v>
      </c>
    </row>
    <row r="55" spans="1:35" hidden="1" x14ac:dyDescent="0.25">
      <c r="A55" t="s">
        <v>1139</v>
      </c>
      <c r="B55">
        <v>601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22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279523</v>
      </c>
      <c r="AC55" t="s">
        <v>298</v>
      </c>
      <c r="AD55" t="s">
        <v>299</v>
      </c>
      <c r="AE55">
        <v>603</v>
      </c>
      <c r="AF55">
        <v>34060</v>
      </c>
      <c r="AG55">
        <v>14798</v>
      </c>
      <c r="AH55" s="4">
        <v>128191731134433</v>
      </c>
      <c r="AI55">
        <v>1</v>
      </c>
    </row>
    <row r="56" spans="1:35" hidden="1" x14ac:dyDescent="0.25">
      <c r="A56" t="s">
        <v>1185</v>
      </c>
      <c r="B56">
        <v>601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16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279523</v>
      </c>
      <c r="AC56" t="s">
        <v>1186</v>
      </c>
      <c r="AD56" t="s">
        <v>1187</v>
      </c>
      <c r="AE56">
        <v>769</v>
      </c>
      <c r="AF56">
        <v>34628</v>
      </c>
      <c r="AG56">
        <v>14023</v>
      </c>
      <c r="AH56" s="4">
        <v>126521858570715</v>
      </c>
      <c r="AI56">
        <v>27</v>
      </c>
    </row>
    <row r="57" spans="1:35" hidden="1" x14ac:dyDescent="0.25">
      <c r="A57" t="s">
        <v>1188</v>
      </c>
      <c r="B57">
        <v>601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209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279523</v>
      </c>
      <c r="AC57" t="s">
        <v>349</v>
      </c>
      <c r="AD57" t="s">
        <v>350</v>
      </c>
      <c r="AE57">
        <v>585</v>
      </c>
      <c r="AF57">
        <v>45516</v>
      </c>
      <c r="AG57">
        <v>17117</v>
      </c>
      <c r="AH57" s="4">
        <v>124471834582709</v>
      </c>
      <c r="AI57">
        <v>28</v>
      </c>
    </row>
    <row r="58" spans="1:35" hidden="1" x14ac:dyDescent="0.25">
      <c r="A58" t="s">
        <v>1150</v>
      </c>
      <c r="B58">
        <v>601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101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279523</v>
      </c>
      <c r="AC58" t="s">
        <v>331</v>
      </c>
      <c r="AD58" t="s">
        <v>332</v>
      </c>
      <c r="AE58">
        <v>246</v>
      </c>
      <c r="AF58">
        <v>49507</v>
      </c>
      <c r="AG58">
        <v>17188</v>
      </c>
      <c r="AH58" s="4">
        <v>122927738130935</v>
      </c>
      <c r="AI58">
        <v>12</v>
      </c>
    </row>
    <row r="59" spans="1:35" hidden="1" x14ac:dyDescent="0.25">
      <c r="A59" t="s">
        <v>1140</v>
      </c>
      <c r="B59">
        <v>601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34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279523</v>
      </c>
      <c r="AC59" t="s">
        <v>301</v>
      </c>
      <c r="AD59" t="s">
        <v>302</v>
      </c>
      <c r="AE59">
        <v>135</v>
      </c>
      <c r="AF59">
        <v>27020</v>
      </c>
      <c r="AG59">
        <v>15714</v>
      </c>
      <c r="AH59" s="4">
        <v>122878181909045</v>
      </c>
      <c r="AI59">
        <v>2</v>
      </c>
    </row>
    <row r="60" spans="1:35" hidden="1" x14ac:dyDescent="0.25">
      <c r="A60" t="s">
        <v>1242</v>
      </c>
      <c r="B60">
        <v>601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123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279523</v>
      </c>
      <c r="AC60" t="s">
        <v>394</v>
      </c>
      <c r="AD60" t="s">
        <v>395</v>
      </c>
      <c r="AE60">
        <v>20</v>
      </c>
      <c r="AF60">
        <v>46521</v>
      </c>
      <c r="AG60">
        <v>14153</v>
      </c>
      <c r="AH60" s="4">
        <v>121798905047476</v>
      </c>
      <c r="AI60">
        <v>50</v>
      </c>
    </row>
    <row r="61" spans="1:35" hidden="1" x14ac:dyDescent="0.25">
      <c r="A61" t="s">
        <v>1257</v>
      </c>
      <c r="B61">
        <v>601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102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279523</v>
      </c>
      <c r="AC61" t="s">
        <v>439</v>
      </c>
      <c r="AD61" t="s">
        <v>440</v>
      </c>
      <c r="AE61">
        <v>951</v>
      </c>
      <c r="AF61">
        <v>17707</v>
      </c>
      <c r="AG61">
        <v>15409</v>
      </c>
      <c r="AH61" s="4">
        <v>120673811594203</v>
      </c>
      <c r="AI61">
        <v>65</v>
      </c>
    </row>
    <row r="62" spans="1:35" hidden="1" x14ac:dyDescent="0.25">
      <c r="A62" t="s">
        <v>1170</v>
      </c>
      <c r="B62">
        <v>601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213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279523</v>
      </c>
      <c r="AC62" t="s">
        <v>1171</v>
      </c>
      <c r="AD62" t="s">
        <v>1172</v>
      </c>
      <c r="AE62">
        <v>910</v>
      </c>
      <c r="AF62">
        <v>24588</v>
      </c>
      <c r="AG62">
        <v>11708</v>
      </c>
      <c r="AH62" s="4">
        <v>14568344027986</v>
      </c>
      <c r="AI62">
        <v>22</v>
      </c>
    </row>
    <row r="63" spans="1:35" hidden="1" x14ac:dyDescent="0.25">
      <c r="A63" t="s">
        <v>1255</v>
      </c>
      <c r="B63">
        <v>601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186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279523</v>
      </c>
      <c r="AC63" t="s">
        <v>433</v>
      </c>
      <c r="AD63" t="s">
        <v>434</v>
      </c>
      <c r="AE63">
        <v>451</v>
      </c>
      <c r="AF63">
        <v>27342</v>
      </c>
      <c r="AG63">
        <v>13107</v>
      </c>
      <c r="AH63" s="4">
        <v>14216952073963</v>
      </c>
      <c r="AI63">
        <v>63</v>
      </c>
    </row>
    <row r="64" spans="1:35" hidden="1" x14ac:dyDescent="0.25">
      <c r="A64" t="s">
        <v>1161</v>
      </c>
      <c r="B64">
        <v>601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151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279523</v>
      </c>
      <c r="AC64" t="s">
        <v>1162</v>
      </c>
      <c r="AD64" t="s">
        <v>1163</v>
      </c>
      <c r="AE64">
        <v>627</v>
      </c>
      <c r="AF64">
        <v>49973</v>
      </c>
      <c r="AG64">
        <v>12743</v>
      </c>
      <c r="AH64" s="4">
        <v>12975676111944</v>
      </c>
      <c r="AI64">
        <v>19</v>
      </c>
    </row>
    <row r="65" spans="1:35" hidden="1" x14ac:dyDescent="0.25">
      <c r="A65" t="s">
        <v>1167</v>
      </c>
      <c r="B65">
        <v>601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45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279523</v>
      </c>
      <c r="AC65" t="s">
        <v>1168</v>
      </c>
      <c r="AD65" t="s">
        <v>1169</v>
      </c>
      <c r="AE65">
        <v>420</v>
      </c>
      <c r="AF65">
        <v>49992</v>
      </c>
      <c r="AG65">
        <v>15401</v>
      </c>
      <c r="AH65" s="4">
        <v>12906964167916</v>
      </c>
      <c r="AI65">
        <v>21</v>
      </c>
    </row>
    <row r="66" spans="1:35" hidden="1" x14ac:dyDescent="0.25">
      <c r="A66" t="s">
        <v>1222</v>
      </c>
      <c r="B66">
        <v>601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576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279523</v>
      </c>
      <c r="AC66" t="s">
        <v>1223</v>
      </c>
      <c r="AD66" t="s">
        <v>1224</v>
      </c>
      <c r="AE66">
        <v>26</v>
      </c>
      <c r="AF66">
        <v>32317</v>
      </c>
      <c r="AG66">
        <v>13340</v>
      </c>
      <c r="AH66" s="4">
        <v>1432172013993</v>
      </c>
      <c r="AI66">
        <v>40</v>
      </c>
    </row>
    <row r="67" spans="1:35" hidden="1" x14ac:dyDescent="0.25">
      <c r="A67" t="s">
        <v>1240</v>
      </c>
      <c r="B67">
        <v>601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15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279523</v>
      </c>
      <c r="AC67" t="s">
        <v>385</v>
      </c>
      <c r="AD67" t="s">
        <v>386</v>
      </c>
      <c r="AE67">
        <v>994</v>
      </c>
      <c r="AF67">
        <v>14329</v>
      </c>
      <c r="AG67">
        <v>14312</v>
      </c>
      <c r="AH67" s="4">
        <v>1386956001999</v>
      </c>
      <c r="AI67">
        <v>48</v>
      </c>
    </row>
  </sheetData>
  <autoFilter ref="A1:AI67" xr:uid="{0B1D0AD3-730F-4994-B1BE-C8333C7A212C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EA55D-2C7F-4E56-B1E1-6DD80A981BAD}">
  <sheetPr>
    <tabColor theme="7" tint="0.39997558519241921"/>
  </sheetPr>
  <dimension ref="A1:AI67"/>
  <sheetViews>
    <sheetView topLeftCell="U1" workbookViewId="0">
      <selection activeCell="U2" sqref="A2:XFD2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1275</v>
      </c>
      <c r="B2" s="23">
        <v>601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297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279541</v>
      </c>
      <c r="AC2" s="25" t="s">
        <v>1276</v>
      </c>
      <c r="AD2" s="25" t="s">
        <v>1277</v>
      </c>
      <c r="AE2" s="25">
        <v>689</v>
      </c>
      <c r="AF2" s="25">
        <v>20836</v>
      </c>
      <c r="AG2" s="23">
        <v>13644</v>
      </c>
      <c r="AH2" s="24">
        <v>147722864567716</v>
      </c>
      <c r="AI2" s="23">
        <v>17</v>
      </c>
    </row>
    <row r="3" spans="1:35" hidden="1" x14ac:dyDescent="0.25">
      <c r="A3" t="s">
        <v>1353</v>
      </c>
      <c r="B3">
        <v>601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926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279541</v>
      </c>
      <c r="AC3" t="s">
        <v>659</v>
      </c>
      <c r="AD3" t="s">
        <v>660</v>
      </c>
      <c r="AE3">
        <v>869</v>
      </c>
      <c r="AF3">
        <v>17542</v>
      </c>
      <c r="AG3">
        <v>11969</v>
      </c>
      <c r="AH3" s="4">
        <v>147129963518241</v>
      </c>
      <c r="AI3">
        <v>61</v>
      </c>
    </row>
    <row r="4" spans="1:35" hidden="1" x14ac:dyDescent="0.25">
      <c r="A4" t="s">
        <v>1348</v>
      </c>
      <c r="B4">
        <v>601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831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279541</v>
      </c>
      <c r="AC4" t="s">
        <v>644</v>
      </c>
      <c r="AD4" t="s">
        <v>645</v>
      </c>
      <c r="AE4">
        <v>493</v>
      </c>
      <c r="AF4">
        <v>47190</v>
      </c>
      <c r="AG4">
        <v>12376</v>
      </c>
      <c r="AH4" s="4">
        <v>146862112943528</v>
      </c>
      <c r="AI4">
        <v>56</v>
      </c>
    </row>
    <row r="5" spans="1:35" hidden="1" x14ac:dyDescent="0.25">
      <c r="A5" t="s">
        <v>1330</v>
      </c>
      <c r="B5">
        <v>601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866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279541</v>
      </c>
      <c r="AC5" t="s">
        <v>590</v>
      </c>
      <c r="AD5" t="s">
        <v>591</v>
      </c>
      <c r="AE5">
        <v>387</v>
      </c>
      <c r="AF5">
        <v>16274</v>
      </c>
      <c r="AG5">
        <v>12893</v>
      </c>
      <c r="AH5" s="4">
        <v>146526291354323</v>
      </c>
      <c r="AI5">
        <v>38</v>
      </c>
    </row>
    <row r="6" spans="1:35" hidden="1" x14ac:dyDescent="0.25">
      <c r="A6" t="s">
        <v>1264</v>
      </c>
      <c r="B6">
        <v>601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288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279541</v>
      </c>
      <c r="AC6" t="s">
        <v>313</v>
      </c>
      <c r="AD6" t="s">
        <v>314</v>
      </c>
      <c r="AE6">
        <v>502</v>
      </c>
      <c r="AF6">
        <v>12627</v>
      </c>
      <c r="AG6">
        <v>13677</v>
      </c>
      <c r="AH6" s="4">
        <v>146458061469265</v>
      </c>
      <c r="AI6">
        <v>6</v>
      </c>
    </row>
    <row r="7" spans="1:35" hidden="1" x14ac:dyDescent="0.25">
      <c r="A7" t="s">
        <v>1334</v>
      </c>
      <c r="B7">
        <v>601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1585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279541</v>
      </c>
      <c r="AC7" t="s">
        <v>602</v>
      </c>
      <c r="AD7" t="s">
        <v>603</v>
      </c>
      <c r="AE7">
        <v>603</v>
      </c>
      <c r="AF7">
        <v>5533</v>
      </c>
      <c r="AG7">
        <v>13396</v>
      </c>
      <c r="AH7" s="4">
        <v>146446030984508</v>
      </c>
      <c r="AI7">
        <v>42</v>
      </c>
    </row>
    <row r="8" spans="1:35" hidden="1" x14ac:dyDescent="0.25">
      <c r="A8" t="s">
        <v>1333</v>
      </c>
      <c r="B8">
        <v>601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893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279541</v>
      </c>
      <c r="AC8" t="s">
        <v>599</v>
      </c>
      <c r="AD8" t="s">
        <v>600</v>
      </c>
      <c r="AE8">
        <v>1008</v>
      </c>
      <c r="AF8">
        <v>20669</v>
      </c>
      <c r="AG8">
        <v>12466</v>
      </c>
      <c r="AH8" s="4">
        <v>146306975512244</v>
      </c>
      <c r="AI8">
        <v>41</v>
      </c>
    </row>
    <row r="9" spans="1:35" hidden="1" x14ac:dyDescent="0.25">
      <c r="A9" t="s">
        <v>1299</v>
      </c>
      <c r="B9">
        <v>601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368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279541</v>
      </c>
      <c r="AC9" t="s">
        <v>1300</v>
      </c>
      <c r="AD9" t="s">
        <v>1301</v>
      </c>
      <c r="AE9">
        <v>574</v>
      </c>
      <c r="AF9">
        <v>20257</v>
      </c>
      <c r="AG9">
        <v>12565</v>
      </c>
      <c r="AH9" s="4">
        <v>145501891554223</v>
      </c>
      <c r="AI9">
        <v>25</v>
      </c>
    </row>
    <row r="10" spans="1:35" hidden="1" x14ac:dyDescent="0.25">
      <c r="A10" t="s">
        <v>1293</v>
      </c>
      <c r="B10">
        <v>601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302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279541</v>
      </c>
      <c r="AC10" t="s">
        <v>1294</v>
      </c>
      <c r="AD10" t="s">
        <v>1295</v>
      </c>
      <c r="AE10">
        <v>328</v>
      </c>
      <c r="AF10">
        <v>20032</v>
      </c>
      <c r="AG10">
        <v>12807</v>
      </c>
      <c r="AH10" s="4">
        <v>144993378810595</v>
      </c>
      <c r="AI10">
        <v>23</v>
      </c>
    </row>
    <row r="11" spans="1:35" hidden="1" x14ac:dyDescent="0.25">
      <c r="A11" t="s">
        <v>1314</v>
      </c>
      <c r="B11">
        <v>601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317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279541</v>
      </c>
      <c r="AC11" t="s">
        <v>1315</v>
      </c>
      <c r="AD11" t="s">
        <v>1316</v>
      </c>
      <c r="AE11">
        <v>698</v>
      </c>
      <c r="AF11">
        <v>20395</v>
      </c>
      <c r="AG11">
        <v>12636</v>
      </c>
      <c r="AH11" s="4">
        <v>144632397801099</v>
      </c>
      <c r="AI11">
        <v>30</v>
      </c>
    </row>
    <row r="12" spans="1:35" hidden="1" x14ac:dyDescent="0.25">
      <c r="A12" t="s">
        <v>1281</v>
      </c>
      <c r="B12">
        <v>601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469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279541</v>
      </c>
      <c r="AC12" t="s">
        <v>1282</v>
      </c>
      <c r="AD12" t="s">
        <v>1283</v>
      </c>
      <c r="AE12">
        <v>542</v>
      </c>
      <c r="AF12">
        <v>24107</v>
      </c>
      <c r="AG12">
        <v>14196</v>
      </c>
      <c r="AH12" s="4">
        <v>144603432283858</v>
      </c>
      <c r="AI12">
        <v>19</v>
      </c>
    </row>
    <row r="13" spans="1:35" hidden="1" x14ac:dyDescent="0.25">
      <c r="A13" t="s">
        <v>1349</v>
      </c>
      <c r="B13">
        <v>601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397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279541</v>
      </c>
      <c r="AC13" t="s">
        <v>647</v>
      </c>
      <c r="AD13" t="s">
        <v>648</v>
      </c>
      <c r="AE13">
        <v>624</v>
      </c>
      <c r="AF13">
        <v>18011</v>
      </c>
      <c r="AG13">
        <v>12099</v>
      </c>
      <c r="AH13" s="4">
        <v>144268499250375</v>
      </c>
      <c r="AI13">
        <v>57</v>
      </c>
    </row>
    <row r="14" spans="1:35" hidden="1" x14ac:dyDescent="0.25">
      <c r="A14" t="s">
        <v>1337</v>
      </c>
      <c r="B14">
        <v>601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1862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279541</v>
      </c>
      <c r="AC14" t="s">
        <v>611</v>
      </c>
      <c r="AD14" t="s">
        <v>612</v>
      </c>
      <c r="AE14">
        <v>226</v>
      </c>
      <c r="AF14">
        <v>15847</v>
      </c>
      <c r="AG14">
        <v>13297</v>
      </c>
      <c r="AH14" s="4">
        <v>144248076461769</v>
      </c>
      <c r="AI14">
        <v>45</v>
      </c>
    </row>
    <row r="15" spans="1:35" hidden="1" x14ac:dyDescent="0.25">
      <c r="A15" t="s">
        <v>1261</v>
      </c>
      <c r="B15">
        <v>601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938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279541</v>
      </c>
      <c r="AC15" t="s">
        <v>304</v>
      </c>
      <c r="AD15" t="s">
        <v>305</v>
      </c>
      <c r="AE15">
        <v>381</v>
      </c>
      <c r="AF15">
        <v>28634</v>
      </c>
      <c r="AG15">
        <v>12254</v>
      </c>
      <c r="AH15" s="4">
        <v>144095983008496</v>
      </c>
      <c r="AI15">
        <v>3</v>
      </c>
    </row>
    <row r="16" spans="1:35" hidden="1" x14ac:dyDescent="0.25">
      <c r="A16" t="s">
        <v>1326</v>
      </c>
      <c r="B16">
        <v>601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648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279541</v>
      </c>
      <c r="AC16" t="s">
        <v>578</v>
      </c>
      <c r="AD16" t="s">
        <v>579</v>
      </c>
      <c r="AE16">
        <v>366</v>
      </c>
      <c r="AF16">
        <v>32844</v>
      </c>
      <c r="AG16">
        <v>13337</v>
      </c>
      <c r="AH16" s="4">
        <v>143986267366317</v>
      </c>
      <c r="AI16">
        <v>34</v>
      </c>
    </row>
    <row r="17" spans="1:35" hidden="1" x14ac:dyDescent="0.25">
      <c r="A17" t="s">
        <v>1352</v>
      </c>
      <c r="B17">
        <v>601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1321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279541</v>
      </c>
      <c r="AC17" t="s">
        <v>656</v>
      </c>
      <c r="AD17" t="s">
        <v>657</v>
      </c>
      <c r="AE17">
        <v>959</v>
      </c>
      <c r="AF17">
        <v>4653</v>
      </c>
      <c r="AG17">
        <v>13454</v>
      </c>
      <c r="AH17" s="4">
        <v>143908336831584</v>
      </c>
      <c r="AI17">
        <v>60</v>
      </c>
    </row>
    <row r="18" spans="1:35" hidden="1" x14ac:dyDescent="0.25">
      <c r="A18" t="s">
        <v>1274</v>
      </c>
      <c r="B18">
        <v>601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751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279541</v>
      </c>
      <c r="AC18" t="s">
        <v>343</v>
      </c>
      <c r="AD18" t="s">
        <v>344</v>
      </c>
      <c r="AE18">
        <v>785</v>
      </c>
      <c r="AF18">
        <v>24824</v>
      </c>
      <c r="AG18">
        <v>14005</v>
      </c>
      <c r="AH18" s="4">
        <v>143703370814593</v>
      </c>
      <c r="AI18">
        <v>16</v>
      </c>
    </row>
    <row r="19" spans="1:35" hidden="1" x14ac:dyDescent="0.25">
      <c r="A19" t="s">
        <v>1305</v>
      </c>
      <c r="B19">
        <v>601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497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279541</v>
      </c>
      <c r="AC19" t="s">
        <v>1306</v>
      </c>
      <c r="AD19" t="s">
        <v>1307</v>
      </c>
      <c r="AE19">
        <v>742</v>
      </c>
      <c r="AF19">
        <v>20500</v>
      </c>
      <c r="AG19">
        <v>11500</v>
      </c>
      <c r="AH19" s="4">
        <v>143601589205397</v>
      </c>
      <c r="AI19">
        <v>27</v>
      </c>
    </row>
    <row r="20" spans="1:35" hidden="1" x14ac:dyDescent="0.25">
      <c r="A20" t="s">
        <v>1290</v>
      </c>
      <c r="B20">
        <v>601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251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279541</v>
      </c>
      <c r="AC20" t="s">
        <v>1291</v>
      </c>
      <c r="AD20" t="s">
        <v>1292</v>
      </c>
      <c r="AE20">
        <v>774</v>
      </c>
      <c r="AF20">
        <v>16610</v>
      </c>
      <c r="AG20">
        <v>11754</v>
      </c>
      <c r="AH20" s="4">
        <v>143472384807596</v>
      </c>
      <c r="AI20">
        <v>22</v>
      </c>
    </row>
    <row r="21" spans="1:35" hidden="1" x14ac:dyDescent="0.25">
      <c r="A21" t="s">
        <v>1259</v>
      </c>
      <c r="B21">
        <v>601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496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279541</v>
      </c>
      <c r="AC21" t="s">
        <v>298</v>
      </c>
      <c r="AD21" t="s">
        <v>299</v>
      </c>
      <c r="AE21">
        <v>603</v>
      </c>
      <c r="AF21">
        <v>34060</v>
      </c>
      <c r="AG21">
        <v>12277</v>
      </c>
      <c r="AH21" s="4">
        <v>143238411294353</v>
      </c>
      <c r="AI21">
        <v>1</v>
      </c>
    </row>
    <row r="22" spans="1:35" hidden="1" x14ac:dyDescent="0.25">
      <c r="A22" t="s">
        <v>1287</v>
      </c>
      <c r="B22">
        <v>601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590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279541</v>
      </c>
      <c r="AC22" t="s">
        <v>1288</v>
      </c>
      <c r="AD22" t="s">
        <v>1289</v>
      </c>
      <c r="AE22">
        <v>487</v>
      </c>
      <c r="AF22">
        <v>26461</v>
      </c>
      <c r="AG22">
        <v>13156</v>
      </c>
      <c r="AH22" s="4">
        <v>143177545227386</v>
      </c>
      <c r="AI22">
        <v>21</v>
      </c>
    </row>
    <row r="23" spans="1:35" hidden="1" x14ac:dyDescent="0.25">
      <c r="A23" t="s">
        <v>1346</v>
      </c>
      <c r="B23">
        <v>601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628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279541</v>
      </c>
      <c r="AC23" t="s">
        <v>638</v>
      </c>
      <c r="AD23" t="s">
        <v>639</v>
      </c>
      <c r="AE23">
        <v>766</v>
      </c>
      <c r="AF23">
        <v>18747</v>
      </c>
      <c r="AG23">
        <v>12228</v>
      </c>
      <c r="AH23" s="4">
        <v>142957743128436</v>
      </c>
      <c r="AI23">
        <v>54</v>
      </c>
    </row>
    <row r="24" spans="1:35" hidden="1" x14ac:dyDescent="0.25">
      <c r="A24" t="s">
        <v>1339</v>
      </c>
      <c r="B24">
        <v>601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592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279541</v>
      </c>
      <c r="AC24" t="s">
        <v>617</v>
      </c>
      <c r="AD24" t="s">
        <v>618</v>
      </c>
      <c r="AE24">
        <v>909</v>
      </c>
      <c r="AF24">
        <v>45775</v>
      </c>
      <c r="AG24">
        <v>11744</v>
      </c>
      <c r="AH24" s="4">
        <v>142901645177411</v>
      </c>
      <c r="AI24">
        <v>47</v>
      </c>
    </row>
    <row r="25" spans="1:35" hidden="1" x14ac:dyDescent="0.25">
      <c r="A25" t="s">
        <v>1317</v>
      </c>
      <c r="B25">
        <v>601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360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279541</v>
      </c>
      <c r="AC25" t="s">
        <v>1318</v>
      </c>
      <c r="AD25" t="s">
        <v>1319</v>
      </c>
      <c r="AE25">
        <v>307</v>
      </c>
      <c r="AF25">
        <v>18853</v>
      </c>
      <c r="AG25">
        <v>11909</v>
      </c>
      <c r="AH25" s="4">
        <v>142870283358321</v>
      </c>
      <c r="AI25">
        <v>31</v>
      </c>
    </row>
    <row r="26" spans="1:35" hidden="1" x14ac:dyDescent="0.25">
      <c r="A26" t="s">
        <v>1308</v>
      </c>
      <c r="B26">
        <v>601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556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279541</v>
      </c>
      <c r="AC26" t="s">
        <v>1309</v>
      </c>
      <c r="AD26" t="s">
        <v>1310</v>
      </c>
      <c r="AE26">
        <v>674</v>
      </c>
      <c r="AF26">
        <v>19181</v>
      </c>
      <c r="AG26">
        <v>12421</v>
      </c>
      <c r="AH26" s="4">
        <v>142866673163418</v>
      </c>
      <c r="AI26">
        <v>28</v>
      </c>
    </row>
    <row r="27" spans="1:35" hidden="1" x14ac:dyDescent="0.25">
      <c r="A27" t="s">
        <v>1328</v>
      </c>
      <c r="B27">
        <v>601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840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279541</v>
      </c>
      <c r="AC27" t="s">
        <v>584</v>
      </c>
      <c r="AD27" t="s">
        <v>585</v>
      </c>
      <c r="AE27">
        <v>66</v>
      </c>
      <c r="AF27">
        <v>45074</v>
      </c>
      <c r="AG27">
        <v>12279</v>
      </c>
      <c r="AH27" s="4">
        <v>142456195402299</v>
      </c>
      <c r="AI27">
        <v>36</v>
      </c>
    </row>
    <row r="28" spans="1:35" hidden="1" x14ac:dyDescent="0.25">
      <c r="A28" t="s">
        <v>1266</v>
      </c>
      <c r="B28">
        <v>601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554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279541</v>
      </c>
      <c r="AC28" t="s">
        <v>319</v>
      </c>
      <c r="AD28" t="s">
        <v>320</v>
      </c>
      <c r="AE28">
        <v>938</v>
      </c>
      <c r="AF28">
        <v>38948</v>
      </c>
      <c r="AG28">
        <v>10854</v>
      </c>
      <c r="AH28" s="4">
        <v>142291165417291</v>
      </c>
      <c r="AI28">
        <v>8</v>
      </c>
    </row>
    <row r="29" spans="1:35" hidden="1" x14ac:dyDescent="0.25">
      <c r="A29" t="s">
        <v>1269</v>
      </c>
      <c r="B29">
        <v>601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239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279541</v>
      </c>
      <c r="AC29" t="s">
        <v>328</v>
      </c>
      <c r="AD29" t="s">
        <v>329</v>
      </c>
      <c r="AE29">
        <v>683</v>
      </c>
      <c r="AF29">
        <v>1679</v>
      </c>
      <c r="AG29">
        <v>13206</v>
      </c>
      <c r="AH29" s="4">
        <v>141846075962019</v>
      </c>
      <c r="AI29">
        <v>11</v>
      </c>
    </row>
    <row r="30" spans="1:35" hidden="1" x14ac:dyDescent="0.25">
      <c r="A30" t="s">
        <v>1268</v>
      </c>
      <c r="B30">
        <v>601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404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279541</v>
      </c>
      <c r="AC30" t="s">
        <v>325</v>
      </c>
      <c r="AD30" t="s">
        <v>326</v>
      </c>
      <c r="AE30">
        <v>31</v>
      </c>
      <c r="AF30">
        <v>34846</v>
      </c>
      <c r="AG30">
        <v>13807</v>
      </c>
      <c r="AH30" s="4">
        <v>141829980509745</v>
      </c>
      <c r="AI30">
        <v>10</v>
      </c>
    </row>
    <row r="31" spans="1:35" hidden="1" x14ac:dyDescent="0.25">
      <c r="A31" t="s">
        <v>1343</v>
      </c>
      <c r="B31">
        <v>601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331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279541</v>
      </c>
      <c r="AC31" t="s">
        <v>629</v>
      </c>
      <c r="AD31" t="s">
        <v>630</v>
      </c>
      <c r="AE31">
        <v>940</v>
      </c>
      <c r="AF31">
        <v>39419</v>
      </c>
      <c r="AG31">
        <v>12045</v>
      </c>
      <c r="AH31" s="4">
        <v>141577833583208</v>
      </c>
      <c r="AI31">
        <v>51</v>
      </c>
    </row>
    <row r="32" spans="1:35" hidden="1" x14ac:dyDescent="0.25">
      <c r="A32" t="s">
        <v>1340</v>
      </c>
      <c r="B32">
        <v>601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284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279541</v>
      </c>
      <c r="AC32" t="s">
        <v>620</v>
      </c>
      <c r="AD32" t="s">
        <v>621</v>
      </c>
      <c r="AE32">
        <v>118</v>
      </c>
      <c r="AF32">
        <v>12744</v>
      </c>
      <c r="AG32">
        <v>14290</v>
      </c>
      <c r="AH32" s="4">
        <v>141470769615192</v>
      </c>
      <c r="AI32">
        <v>48</v>
      </c>
    </row>
    <row r="33" spans="1:35" hidden="1" x14ac:dyDescent="0.25">
      <c r="A33" t="s">
        <v>1320</v>
      </c>
      <c r="B33">
        <v>601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20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279541</v>
      </c>
      <c r="AC33" t="s">
        <v>1321</v>
      </c>
      <c r="AD33" t="s">
        <v>1322</v>
      </c>
      <c r="AE33">
        <v>645</v>
      </c>
      <c r="AF33">
        <v>13197</v>
      </c>
      <c r="AG33">
        <v>12424</v>
      </c>
      <c r="AH33" s="4">
        <v>141200515742129</v>
      </c>
      <c r="AI33">
        <v>32</v>
      </c>
    </row>
    <row r="34" spans="1:35" hidden="1" x14ac:dyDescent="0.25">
      <c r="A34" t="s">
        <v>1302</v>
      </c>
      <c r="B34">
        <v>601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469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279541</v>
      </c>
      <c r="AC34" t="s">
        <v>1303</v>
      </c>
      <c r="AD34" t="s">
        <v>1304</v>
      </c>
      <c r="AE34">
        <v>764</v>
      </c>
      <c r="AF34">
        <v>25168</v>
      </c>
      <c r="AG34">
        <v>11877</v>
      </c>
      <c r="AH34" s="4">
        <v>141076072463768</v>
      </c>
      <c r="AI34">
        <v>26</v>
      </c>
    </row>
    <row r="35" spans="1:35" hidden="1" x14ac:dyDescent="0.25">
      <c r="A35" t="s">
        <v>1278</v>
      </c>
      <c r="B35">
        <v>601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592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279541</v>
      </c>
      <c r="AC35" t="s">
        <v>1279</v>
      </c>
      <c r="AD35" t="s">
        <v>1280</v>
      </c>
      <c r="AE35">
        <v>752</v>
      </c>
      <c r="AF35">
        <v>5185</v>
      </c>
      <c r="AG35">
        <v>13207</v>
      </c>
      <c r="AH35" s="4">
        <v>140752659170415</v>
      </c>
      <c r="AI35">
        <v>18</v>
      </c>
    </row>
    <row r="36" spans="1:35" hidden="1" x14ac:dyDescent="0.25">
      <c r="A36" t="s">
        <v>1272</v>
      </c>
      <c r="B36">
        <v>601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622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279541</v>
      </c>
      <c r="AC36" t="s">
        <v>337</v>
      </c>
      <c r="AD36" t="s">
        <v>338</v>
      </c>
      <c r="AE36">
        <v>417</v>
      </c>
      <c r="AF36">
        <v>43892</v>
      </c>
      <c r="AG36">
        <v>12715</v>
      </c>
      <c r="AH36" s="4">
        <v>140405534732634</v>
      </c>
      <c r="AI36">
        <v>14</v>
      </c>
    </row>
    <row r="37" spans="1:35" hidden="1" x14ac:dyDescent="0.25">
      <c r="A37" t="s">
        <v>1335</v>
      </c>
      <c r="B37">
        <v>601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286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279541</v>
      </c>
      <c r="AC37" t="s">
        <v>605</v>
      </c>
      <c r="AD37" t="s">
        <v>606</v>
      </c>
      <c r="AE37">
        <v>973</v>
      </c>
      <c r="AF37">
        <v>46521</v>
      </c>
      <c r="AG37">
        <v>12273</v>
      </c>
      <c r="AH37" s="4">
        <v>140157165917041</v>
      </c>
      <c r="AI37">
        <v>43</v>
      </c>
    </row>
    <row r="38" spans="1:35" hidden="1" x14ac:dyDescent="0.25">
      <c r="A38" t="s">
        <v>1350</v>
      </c>
      <c r="B38">
        <v>601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301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279541</v>
      </c>
      <c r="AC38" t="s">
        <v>650</v>
      </c>
      <c r="AD38" t="s">
        <v>651</v>
      </c>
      <c r="AE38">
        <v>475</v>
      </c>
      <c r="AF38">
        <v>31659</v>
      </c>
      <c r="AG38">
        <v>13083</v>
      </c>
      <c r="AH38" s="4">
        <v>139504497251374</v>
      </c>
      <c r="AI38">
        <v>58</v>
      </c>
    </row>
    <row r="39" spans="1:35" hidden="1" x14ac:dyDescent="0.25">
      <c r="A39" t="s">
        <v>1351</v>
      </c>
      <c r="B39">
        <v>601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224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279541</v>
      </c>
      <c r="AC39" t="s">
        <v>653</v>
      </c>
      <c r="AD39" t="s">
        <v>654</v>
      </c>
      <c r="AE39">
        <v>230</v>
      </c>
      <c r="AF39">
        <v>26408</v>
      </c>
      <c r="AG39">
        <v>13971</v>
      </c>
      <c r="AH39" s="4">
        <v>139097272863568</v>
      </c>
      <c r="AI39">
        <v>59</v>
      </c>
    </row>
    <row r="40" spans="1:35" hidden="1" x14ac:dyDescent="0.25">
      <c r="A40" t="s">
        <v>1344</v>
      </c>
      <c r="B40">
        <v>601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55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279541</v>
      </c>
      <c r="AC40" t="s">
        <v>632</v>
      </c>
      <c r="AD40" t="s">
        <v>633</v>
      </c>
      <c r="AE40">
        <v>385</v>
      </c>
      <c r="AF40">
        <v>16538</v>
      </c>
      <c r="AG40">
        <v>13576</v>
      </c>
      <c r="AH40" s="4">
        <v>137426070964518</v>
      </c>
      <c r="AI40">
        <v>52</v>
      </c>
    </row>
    <row r="41" spans="1:35" hidden="1" x14ac:dyDescent="0.25">
      <c r="A41" t="s">
        <v>1366</v>
      </c>
      <c r="B41">
        <v>601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290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279541</v>
      </c>
      <c r="AC41" t="s">
        <v>1367</v>
      </c>
      <c r="AD41" t="s">
        <v>1368</v>
      </c>
      <c r="AE41">
        <v>574</v>
      </c>
      <c r="AF41">
        <v>4027</v>
      </c>
      <c r="AG41">
        <v>12762</v>
      </c>
      <c r="AH41" s="4">
        <v>137075315342329</v>
      </c>
      <c r="AI41">
        <v>66</v>
      </c>
    </row>
    <row r="42" spans="1:35" hidden="1" x14ac:dyDescent="0.25">
      <c r="A42" t="s">
        <v>1341</v>
      </c>
      <c r="B42">
        <v>601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124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279541</v>
      </c>
      <c r="AC42" t="s">
        <v>623</v>
      </c>
      <c r="AD42" t="s">
        <v>624</v>
      </c>
      <c r="AE42">
        <v>331</v>
      </c>
      <c r="AF42">
        <v>6765</v>
      </c>
      <c r="AG42">
        <v>13127</v>
      </c>
      <c r="AH42" s="4">
        <v>136835177911044</v>
      </c>
      <c r="AI42">
        <v>49</v>
      </c>
    </row>
    <row r="43" spans="1:35" hidden="1" x14ac:dyDescent="0.25">
      <c r="A43" t="s">
        <v>1311</v>
      </c>
      <c r="B43">
        <v>601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35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279541</v>
      </c>
      <c r="AC43" t="s">
        <v>1312</v>
      </c>
      <c r="AD43" t="s">
        <v>1313</v>
      </c>
      <c r="AE43">
        <v>483</v>
      </c>
      <c r="AF43">
        <v>21579</v>
      </c>
      <c r="AG43">
        <v>13835</v>
      </c>
      <c r="AH43" s="4">
        <v>136273540729635</v>
      </c>
      <c r="AI43">
        <v>29</v>
      </c>
    </row>
    <row r="44" spans="1:35" hidden="1" x14ac:dyDescent="0.25">
      <c r="A44" t="s">
        <v>1347</v>
      </c>
      <c r="B44">
        <v>601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176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279541</v>
      </c>
      <c r="AC44" t="s">
        <v>641</v>
      </c>
      <c r="AD44" t="s">
        <v>642</v>
      </c>
      <c r="AE44">
        <v>434</v>
      </c>
      <c r="AF44">
        <v>14286</v>
      </c>
      <c r="AG44">
        <v>11424</v>
      </c>
      <c r="AH44" s="4">
        <v>136057247376312</v>
      </c>
      <c r="AI44">
        <v>55</v>
      </c>
    </row>
    <row r="45" spans="1:35" hidden="1" x14ac:dyDescent="0.25">
      <c r="A45" t="s">
        <v>1284</v>
      </c>
      <c r="B45">
        <v>601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19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279541</v>
      </c>
      <c r="AC45" t="s">
        <v>1285</v>
      </c>
      <c r="AD45" t="s">
        <v>1286</v>
      </c>
      <c r="AE45">
        <v>600</v>
      </c>
      <c r="AF45">
        <v>16064</v>
      </c>
      <c r="AG45">
        <v>14805</v>
      </c>
      <c r="AH45" s="4">
        <v>135707348825587</v>
      </c>
      <c r="AI45">
        <v>20</v>
      </c>
    </row>
    <row r="46" spans="1:35" hidden="1" x14ac:dyDescent="0.25">
      <c r="A46" t="s">
        <v>1336</v>
      </c>
      <c r="B46">
        <v>601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302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279541</v>
      </c>
      <c r="AC46" t="s">
        <v>608</v>
      </c>
      <c r="AD46" t="s">
        <v>609</v>
      </c>
      <c r="AE46">
        <v>591</v>
      </c>
      <c r="AF46">
        <v>12690</v>
      </c>
      <c r="AG46">
        <v>12713</v>
      </c>
      <c r="AH46" s="4">
        <v>135476226386807</v>
      </c>
      <c r="AI46">
        <v>44</v>
      </c>
    </row>
    <row r="47" spans="1:35" hidden="1" x14ac:dyDescent="0.25">
      <c r="A47" t="s">
        <v>1271</v>
      </c>
      <c r="B47">
        <v>601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12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279541</v>
      </c>
      <c r="AC47" t="s">
        <v>334</v>
      </c>
      <c r="AD47" t="s">
        <v>335</v>
      </c>
      <c r="AE47">
        <v>981</v>
      </c>
      <c r="AF47">
        <v>9632</v>
      </c>
      <c r="AG47">
        <v>13622</v>
      </c>
      <c r="AH47" s="4">
        <v>134456734632684</v>
      </c>
      <c r="AI47">
        <v>13</v>
      </c>
    </row>
    <row r="48" spans="1:35" hidden="1" x14ac:dyDescent="0.25">
      <c r="A48" t="s">
        <v>1332</v>
      </c>
      <c r="B48">
        <v>601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11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279541</v>
      </c>
      <c r="AC48" t="s">
        <v>596</v>
      </c>
      <c r="AD48" t="s">
        <v>597</v>
      </c>
      <c r="AE48">
        <v>344</v>
      </c>
      <c r="AF48">
        <v>5948</v>
      </c>
      <c r="AG48">
        <v>14215</v>
      </c>
      <c r="AH48" s="4">
        <v>133870732133933</v>
      </c>
      <c r="AI48">
        <v>40</v>
      </c>
    </row>
    <row r="49" spans="1:35" hidden="1" x14ac:dyDescent="0.25">
      <c r="A49" t="s">
        <v>1263</v>
      </c>
      <c r="B49">
        <v>601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541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279541</v>
      </c>
      <c r="AC49" t="s">
        <v>310</v>
      </c>
      <c r="AD49" t="s">
        <v>311</v>
      </c>
      <c r="AE49">
        <v>723</v>
      </c>
      <c r="AF49">
        <v>16035</v>
      </c>
      <c r="AG49">
        <v>11777</v>
      </c>
      <c r="AH49" s="4">
        <v>133614093453273</v>
      </c>
      <c r="AI49">
        <v>5</v>
      </c>
    </row>
    <row r="50" spans="1:35" hidden="1" x14ac:dyDescent="0.25">
      <c r="A50" t="s">
        <v>1323</v>
      </c>
      <c r="B50">
        <v>601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20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279541</v>
      </c>
      <c r="AC50" t="s">
        <v>1324</v>
      </c>
      <c r="AD50" t="s">
        <v>1325</v>
      </c>
      <c r="AE50">
        <v>657</v>
      </c>
      <c r="AF50">
        <v>21093</v>
      </c>
      <c r="AG50">
        <v>11372</v>
      </c>
      <c r="AH50" s="4">
        <v>131722676661669</v>
      </c>
      <c r="AI50">
        <v>33</v>
      </c>
    </row>
    <row r="51" spans="1:35" hidden="1" x14ac:dyDescent="0.25">
      <c r="A51" t="s">
        <v>1327</v>
      </c>
      <c r="B51">
        <v>601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815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279541</v>
      </c>
      <c r="AC51" t="s">
        <v>581</v>
      </c>
      <c r="AD51" t="s">
        <v>582</v>
      </c>
      <c r="AE51">
        <v>259</v>
      </c>
      <c r="AF51">
        <v>3440</v>
      </c>
      <c r="AG51">
        <v>11504</v>
      </c>
      <c r="AH51" s="4">
        <v>131708781609195</v>
      </c>
      <c r="AI51">
        <v>35</v>
      </c>
    </row>
    <row r="52" spans="1:35" hidden="1" x14ac:dyDescent="0.25">
      <c r="A52" t="s">
        <v>1363</v>
      </c>
      <c r="B52">
        <v>601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254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279541</v>
      </c>
      <c r="AC52" t="s">
        <v>1364</v>
      </c>
      <c r="AD52" t="s">
        <v>1365</v>
      </c>
      <c r="AE52">
        <v>501</v>
      </c>
      <c r="AF52">
        <v>19268</v>
      </c>
      <c r="AG52">
        <v>11349</v>
      </c>
      <c r="AH52" s="4">
        <v>131069423788106</v>
      </c>
      <c r="AI52">
        <v>65</v>
      </c>
    </row>
    <row r="53" spans="1:35" hidden="1" x14ac:dyDescent="0.25">
      <c r="A53" t="s">
        <v>1273</v>
      </c>
      <c r="B53">
        <v>601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374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279541</v>
      </c>
      <c r="AC53" t="s">
        <v>340</v>
      </c>
      <c r="AD53" t="s">
        <v>341</v>
      </c>
      <c r="AE53">
        <v>107</v>
      </c>
      <c r="AF53">
        <v>5794</v>
      </c>
      <c r="AG53">
        <v>12396</v>
      </c>
      <c r="AH53" s="4">
        <v>130795416291854</v>
      </c>
      <c r="AI53">
        <v>15</v>
      </c>
    </row>
    <row r="54" spans="1:35" hidden="1" x14ac:dyDescent="0.25">
      <c r="A54" t="s">
        <v>1265</v>
      </c>
      <c r="B54">
        <v>601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19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279541</v>
      </c>
      <c r="AC54" t="s">
        <v>316</v>
      </c>
      <c r="AD54" t="s">
        <v>317</v>
      </c>
      <c r="AE54">
        <v>845</v>
      </c>
      <c r="AF54">
        <v>42464</v>
      </c>
      <c r="AG54">
        <v>13215</v>
      </c>
      <c r="AH54" s="4">
        <v>129906654172914</v>
      </c>
      <c r="AI54">
        <v>7</v>
      </c>
    </row>
    <row r="55" spans="1:35" hidden="1" x14ac:dyDescent="0.25">
      <c r="A55" t="s">
        <v>1338</v>
      </c>
      <c r="B55">
        <v>601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875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279541</v>
      </c>
      <c r="AC55" t="s">
        <v>614</v>
      </c>
      <c r="AD55" t="s">
        <v>615</v>
      </c>
      <c r="AE55">
        <v>299</v>
      </c>
      <c r="AF55">
        <v>11607</v>
      </c>
      <c r="AG55">
        <v>14023</v>
      </c>
      <c r="AH55" s="4">
        <v>129849254872564</v>
      </c>
      <c r="AI55">
        <v>46</v>
      </c>
    </row>
    <row r="56" spans="1:35" hidden="1" x14ac:dyDescent="0.25">
      <c r="A56" t="s">
        <v>1342</v>
      </c>
      <c r="B56">
        <v>601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27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279541</v>
      </c>
      <c r="AC56" t="s">
        <v>626</v>
      </c>
      <c r="AD56" t="s">
        <v>627</v>
      </c>
      <c r="AE56">
        <v>738</v>
      </c>
      <c r="AF56">
        <v>49600</v>
      </c>
      <c r="AG56">
        <v>12972</v>
      </c>
      <c r="AH56" s="4">
        <v>129785485257371</v>
      </c>
      <c r="AI56">
        <v>50</v>
      </c>
    </row>
    <row r="57" spans="1:35" hidden="1" x14ac:dyDescent="0.25">
      <c r="A57" t="s">
        <v>1260</v>
      </c>
      <c r="B57">
        <v>601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40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279541</v>
      </c>
      <c r="AC57" t="s">
        <v>301</v>
      </c>
      <c r="AD57" t="s">
        <v>302</v>
      </c>
      <c r="AE57">
        <v>135</v>
      </c>
      <c r="AF57">
        <v>27020</v>
      </c>
      <c r="AG57">
        <v>14897</v>
      </c>
      <c r="AH57" s="4">
        <v>128560660169915</v>
      </c>
      <c r="AI57">
        <v>2</v>
      </c>
    </row>
    <row r="58" spans="1:35" hidden="1" x14ac:dyDescent="0.25">
      <c r="A58" t="s">
        <v>1360</v>
      </c>
      <c r="B58">
        <v>601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111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279541</v>
      </c>
      <c r="AC58" t="s">
        <v>1361</v>
      </c>
      <c r="AD58" t="s">
        <v>1362</v>
      </c>
      <c r="AE58">
        <v>817</v>
      </c>
      <c r="AF58">
        <v>7942</v>
      </c>
      <c r="AG58">
        <v>17586</v>
      </c>
      <c r="AH58" s="4">
        <v>127344076961519</v>
      </c>
      <c r="AI58">
        <v>64</v>
      </c>
    </row>
    <row r="59" spans="1:35" hidden="1" x14ac:dyDescent="0.25">
      <c r="A59" t="s">
        <v>1262</v>
      </c>
      <c r="B59">
        <v>601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295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279541</v>
      </c>
      <c r="AC59" t="s">
        <v>307</v>
      </c>
      <c r="AD59" t="s">
        <v>308</v>
      </c>
      <c r="AE59">
        <v>542</v>
      </c>
      <c r="AF59">
        <v>6859</v>
      </c>
      <c r="AG59">
        <v>15118</v>
      </c>
      <c r="AH59" s="4">
        <v>126270771614193</v>
      </c>
      <c r="AI59">
        <v>4</v>
      </c>
    </row>
    <row r="60" spans="1:35" hidden="1" x14ac:dyDescent="0.25">
      <c r="A60" t="s">
        <v>1357</v>
      </c>
      <c r="B60">
        <v>601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33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279541</v>
      </c>
      <c r="AC60" t="s">
        <v>1358</v>
      </c>
      <c r="AD60" t="s">
        <v>1359</v>
      </c>
      <c r="AE60">
        <v>1001</v>
      </c>
      <c r="AF60">
        <v>45560</v>
      </c>
      <c r="AG60">
        <v>12410</v>
      </c>
      <c r="AH60" s="4">
        <v>124798105947026</v>
      </c>
      <c r="AI60">
        <v>63</v>
      </c>
    </row>
    <row r="61" spans="1:35" hidden="1" x14ac:dyDescent="0.25">
      <c r="A61" t="s">
        <v>1345</v>
      </c>
      <c r="B61">
        <v>601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55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279541</v>
      </c>
      <c r="AC61" t="s">
        <v>635</v>
      </c>
      <c r="AD61" t="s">
        <v>636</v>
      </c>
      <c r="AE61">
        <v>697</v>
      </c>
      <c r="AF61">
        <v>44781</v>
      </c>
      <c r="AG61">
        <v>14240</v>
      </c>
      <c r="AH61" s="4">
        <v>124701869065467</v>
      </c>
      <c r="AI61">
        <v>53</v>
      </c>
    </row>
    <row r="62" spans="1:35" hidden="1" x14ac:dyDescent="0.25">
      <c r="A62" t="s">
        <v>1354</v>
      </c>
      <c r="B62">
        <v>601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193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279541</v>
      </c>
      <c r="AC62" t="s">
        <v>1355</v>
      </c>
      <c r="AD62" t="s">
        <v>1356</v>
      </c>
      <c r="AE62">
        <v>183</v>
      </c>
      <c r="AF62">
        <v>2221</v>
      </c>
      <c r="AG62">
        <v>13954</v>
      </c>
      <c r="AH62" s="4">
        <v>124648716641679</v>
      </c>
      <c r="AI62">
        <v>62</v>
      </c>
    </row>
    <row r="63" spans="1:35" hidden="1" x14ac:dyDescent="0.25">
      <c r="A63" t="s">
        <v>1270</v>
      </c>
      <c r="B63">
        <v>601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96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279541</v>
      </c>
      <c r="AC63" t="s">
        <v>331</v>
      </c>
      <c r="AD63" t="s">
        <v>332</v>
      </c>
      <c r="AE63">
        <v>246</v>
      </c>
      <c r="AF63">
        <v>49507</v>
      </c>
      <c r="AG63">
        <v>17007</v>
      </c>
      <c r="AH63" s="4">
        <v>123119095952024</v>
      </c>
      <c r="AI63">
        <v>12</v>
      </c>
    </row>
    <row r="64" spans="1:35" hidden="1" x14ac:dyDescent="0.25">
      <c r="A64" t="s">
        <v>1331</v>
      </c>
      <c r="B64">
        <v>601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52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279541</v>
      </c>
      <c r="AC64" t="s">
        <v>593</v>
      </c>
      <c r="AD64" t="s">
        <v>594</v>
      </c>
      <c r="AE64">
        <v>39</v>
      </c>
      <c r="AF64">
        <v>30034</v>
      </c>
      <c r="AG64">
        <v>15154</v>
      </c>
      <c r="AH64" s="4">
        <v>117584628685657</v>
      </c>
      <c r="AI64">
        <v>39</v>
      </c>
    </row>
    <row r="65" spans="1:35" hidden="1" x14ac:dyDescent="0.25">
      <c r="A65" t="s">
        <v>1296</v>
      </c>
      <c r="B65">
        <v>601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413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279541</v>
      </c>
      <c r="AC65" t="s">
        <v>1297</v>
      </c>
      <c r="AD65" t="s">
        <v>1298</v>
      </c>
      <c r="AE65">
        <v>697</v>
      </c>
      <c r="AF65">
        <v>22638</v>
      </c>
      <c r="AG65">
        <v>13489</v>
      </c>
      <c r="AH65" s="4">
        <v>14153668015992</v>
      </c>
      <c r="AI65">
        <v>24</v>
      </c>
    </row>
    <row r="66" spans="1:35" hidden="1" x14ac:dyDescent="0.25">
      <c r="A66" t="s">
        <v>1329</v>
      </c>
      <c r="B66">
        <v>601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880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279541</v>
      </c>
      <c r="AC66" t="s">
        <v>587</v>
      </c>
      <c r="AD66" t="s">
        <v>588</v>
      </c>
      <c r="AE66">
        <v>398</v>
      </c>
      <c r="AF66">
        <v>34410</v>
      </c>
      <c r="AG66">
        <v>11979</v>
      </c>
      <c r="AH66" s="4">
        <v>13946428135932</v>
      </c>
      <c r="AI66">
        <v>37</v>
      </c>
    </row>
    <row r="67" spans="1:35" hidden="1" x14ac:dyDescent="0.25">
      <c r="A67" t="s">
        <v>1267</v>
      </c>
      <c r="B67">
        <v>601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51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279541</v>
      </c>
      <c r="AC67" t="s">
        <v>322</v>
      </c>
      <c r="AD67" t="s">
        <v>323</v>
      </c>
      <c r="AE67">
        <v>306</v>
      </c>
      <c r="AF67">
        <v>19296</v>
      </c>
      <c r="AG67">
        <v>10156</v>
      </c>
      <c r="AH67" s="4">
        <v>13202540129935</v>
      </c>
      <c r="AI67">
        <v>9</v>
      </c>
    </row>
  </sheetData>
  <autoFilter ref="A1:AI67" xr:uid="{334EA55D-2C7F-4E56-B1E1-6DD80A981BAD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27CA1-BB9F-40A7-8DDE-B3B696AA45E6}">
  <sheetPr>
    <tabColor theme="7" tint="0.39997558519241921"/>
  </sheetPr>
  <dimension ref="A1:AI67"/>
  <sheetViews>
    <sheetView topLeftCell="U1" workbookViewId="0">
      <selection activeCell="AH1" sqref="AH1:AI67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1477</v>
      </c>
      <c r="B2" s="23">
        <v>601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603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279551</v>
      </c>
      <c r="AC2" s="25" t="s">
        <v>1478</v>
      </c>
      <c r="AD2" s="25" t="s">
        <v>1479</v>
      </c>
      <c r="AE2" s="25">
        <v>516</v>
      </c>
      <c r="AF2" s="25">
        <v>23878</v>
      </c>
      <c r="AG2" s="23">
        <v>11664</v>
      </c>
      <c r="AH2" s="24">
        <v>149941245377311</v>
      </c>
      <c r="AI2" s="23">
        <v>60</v>
      </c>
    </row>
    <row r="3" spans="1:35" x14ac:dyDescent="0.25">
      <c r="A3" t="s">
        <v>1438</v>
      </c>
      <c r="B3">
        <v>601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448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279551</v>
      </c>
      <c r="AC3" t="s">
        <v>1439</v>
      </c>
      <c r="AD3" t="s">
        <v>1440</v>
      </c>
      <c r="AE3">
        <v>582</v>
      </c>
      <c r="AF3">
        <v>8951</v>
      </c>
      <c r="AG3">
        <v>12778</v>
      </c>
      <c r="AH3" s="4">
        <v>149344884557721</v>
      </c>
      <c r="AI3">
        <v>47</v>
      </c>
    </row>
    <row r="4" spans="1:35" x14ac:dyDescent="0.25">
      <c r="A4" t="s">
        <v>1423</v>
      </c>
      <c r="B4">
        <v>601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878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279551</v>
      </c>
      <c r="AC4" t="s">
        <v>1424</v>
      </c>
      <c r="AD4" t="s">
        <v>1425</v>
      </c>
      <c r="AE4">
        <v>538</v>
      </c>
      <c r="AF4">
        <v>14502</v>
      </c>
      <c r="AG4">
        <v>11776</v>
      </c>
      <c r="AH4" s="4">
        <v>148520843578211</v>
      </c>
      <c r="AI4">
        <v>42</v>
      </c>
    </row>
    <row r="5" spans="1:35" x14ac:dyDescent="0.25">
      <c r="A5" t="s">
        <v>1465</v>
      </c>
      <c r="B5">
        <v>601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611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279551</v>
      </c>
      <c r="AC5" t="s">
        <v>1466</v>
      </c>
      <c r="AD5" t="s">
        <v>1467</v>
      </c>
      <c r="AE5">
        <v>508</v>
      </c>
      <c r="AF5">
        <v>20276</v>
      </c>
      <c r="AG5">
        <v>11673</v>
      </c>
      <c r="AH5" s="4">
        <v>148438365317341</v>
      </c>
      <c r="AI5">
        <v>56</v>
      </c>
    </row>
    <row r="6" spans="1:35" x14ac:dyDescent="0.25">
      <c r="A6" t="s">
        <v>1376</v>
      </c>
      <c r="B6">
        <v>601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682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279551</v>
      </c>
      <c r="AC6" t="s">
        <v>298</v>
      </c>
      <c r="AD6" t="s">
        <v>299</v>
      </c>
      <c r="AE6">
        <v>603</v>
      </c>
      <c r="AF6">
        <v>34060</v>
      </c>
      <c r="AG6">
        <v>13037</v>
      </c>
      <c r="AH6" s="4">
        <v>148146457271364</v>
      </c>
      <c r="AI6">
        <v>1</v>
      </c>
    </row>
    <row r="7" spans="1:35" x14ac:dyDescent="0.25">
      <c r="A7" t="s">
        <v>1462</v>
      </c>
      <c r="B7">
        <v>601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318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279551</v>
      </c>
      <c r="AC7" t="s">
        <v>1463</v>
      </c>
      <c r="AD7" t="s">
        <v>1464</v>
      </c>
      <c r="AE7">
        <v>602</v>
      </c>
      <c r="AF7">
        <v>8529</v>
      </c>
      <c r="AG7">
        <v>12765</v>
      </c>
      <c r="AH7" s="4">
        <v>148077303848076</v>
      </c>
      <c r="AI7">
        <v>55</v>
      </c>
    </row>
    <row r="8" spans="1:35" x14ac:dyDescent="0.25">
      <c r="A8" t="s">
        <v>1468</v>
      </c>
      <c r="B8">
        <v>601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673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279551</v>
      </c>
      <c r="AC8" t="s">
        <v>1469</v>
      </c>
      <c r="AD8" t="s">
        <v>1470</v>
      </c>
      <c r="AE8">
        <v>532</v>
      </c>
      <c r="AF8">
        <v>26593</v>
      </c>
      <c r="AG8">
        <v>12792</v>
      </c>
      <c r="AH8" s="4">
        <v>147995070464768</v>
      </c>
      <c r="AI8">
        <v>57</v>
      </c>
    </row>
    <row r="9" spans="1:35" x14ac:dyDescent="0.25">
      <c r="A9" t="s">
        <v>1395</v>
      </c>
      <c r="B9">
        <v>601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525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279551</v>
      </c>
      <c r="AC9" t="s">
        <v>696</v>
      </c>
      <c r="AD9" t="s">
        <v>697</v>
      </c>
      <c r="AE9">
        <v>517</v>
      </c>
      <c r="AF9">
        <v>20341</v>
      </c>
      <c r="AG9">
        <v>10182</v>
      </c>
      <c r="AH9" s="4">
        <v>147987549225387</v>
      </c>
      <c r="AI9">
        <v>18</v>
      </c>
    </row>
    <row r="10" spans="1:35" x14ac:dyDescent="0.25">
      <c r="A10" t="s">
        <v>1483</v>
      </c>
      <c r="B10">
        <v>601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587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279551</v>
      </c>
      <c r="AC10" t="s">
        <v>1484</v>
      </c>
      <c r="AD10" t="s">
        <v>1485</v>
      </c>
      <c r="AE10">
        <v>564</v>
      </c>
      <c r="AF10">
        <v>25908</v>
      </c>
      <c r="AG10">
        <v>12525</v>
      </c>
      <c r="AH10" s="4">
        <v>147509187906047</v>
      </c>
      <c r="AI10">
        <v>62</v>
      </c>
    </row>
    <row r="11" spans="1:35" x14ac:dyDescent="0.25">
      <c r="A11" t="s">
        <v>1492</v>
      </c>
      <c r="B11">
        <v>601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772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279551</v>
      </c>
      <c r="AC11" t="s">
        <v>1493</v>
      </c>
      <c r="AD11" t="s">
        <v>1494</v>
      </c>
      <c r="AE11">
        <v>442</v>
      </c>
      <c r="AF11">
        <v>23599</v>
      </c>
      <c r="AG11">
        <v>11841</v>
      </c>
      <c r="AH11" s="4">
        <v>147071500749625</v>
      </c>
      <c r="AI11">
        <v>65</v>
      </c>
    </row>
    <row r="12" spans="1:35" x14ac:dyDescent="0.25">
      <c r="A12" t="s">
        <v>1471</v>
      </c>
      <c r="B12">
        <v>601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532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279551</v>
      </c>
      <c r="AC12" t="s">
        <v>1472</v>
      </c>
      <c r="AD12" t="s">
        <v>1473</v>
      </c>
      <c r="AE12">
        <v>532</v>
      </c>
      <c r="AF12">
        <v>31635</v>
      </c>
      <c r="AG12">
        <v>12463</v>
      </c>
      <c r="AH12" s="4">
        <v>146498270364818</v>
      </c>
      <c r="AI12">
        <v>58</v>
      </c>
    </row>
    <row r="13" spans="1:35" x14ac:dyDescent="0.25">
      <c r="A13" t="s">
        <v>1399</v>
      </c>
      <c r="B13">
        <v>601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362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279551</v>
      </c>
      <c r="AC13" t="s">
        <v>708</v>
      </c>
      <c r="AD13" t="s">
        <v>709</v>
      </c>
      <c r="AE13">
        <v>660</v>
      </c>
      <c r="AF13">
        <v>13202</v>
      </c>
      <c r="AG13">
        <v>12577</v>
      </c>
      <c r="AH13" s="4">
        <v>146411254872564</v>
      </c>
      <c r="AI13">
        <v>22</v>
      </c>
    </row>
    <row r="14" spans="1:35" x14ac:dyDescent="0.25">
      <c r="A14" t="s">
        <v>1412</v>
      </c>
      <c r="B14">
        <v>601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512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279551</v>
      </c>
      <c r="AC14" t="s">
        <v>747</v>
      </c>
      <c r="AD14" t="s">
        <v>748</v>
      </c>
      <c r="AE14">
        <v>616</v>
      </c>
      <c r="AF14">
        <v>33605</v>
      </c>
      <c r="AG14">
        <v>13245</v>
      </c>
      <c r="AH14" s="4">
        <v>146352666166917</v>
      </c>
      <c r="AI14">
        <v>35</v>
      </c>
    </row>
    <row r="15" spans="1:35" x14ac:dyDescent="0.25">
      <c r="A15" t="s">
        <v>1408</v>
      </c>
      <c r="B15">
        <v>601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660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279551</v>
      </c>
      <c r="AC15" t="s">
        <v>735</v>
      </c>
      <c r="AD15" t="s">
        <v>736</v>
      </c>
      <c r="AE15">
        <v>71</v>
      </c>
      <c r="AF15">
        <v>37901</v>
      </c>
      <c r="AG15">
        <v>11550</v>
      </c>
      <c r="AH15" s="4">
        <v>146336346826587</v>
      </c>
      <c r="AI15">
        <v>31</v>
      </c>
    </row>
    <row r="16" spans="1:35" x14ac:dyDescent="0.25">
      <c r="A16" t="s">
        <v>1459</v>
      </c>
      <c r="B16">
        <v>601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698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279551</v>
      </c>
      <c r="AC16" t="s">
        <v>1460</v>
      </c>
      <c r="AD16" t="s">
        <v>1461</v>
      </c>
      <c r="AE16">
        <v>569</v>
      </c>
      <c r="AF16">
        <v>14409</v>
      </c>
      <c r="AG16">
        <v>11267</v>
      </c>
      <c r="AH16" s="4">
        <v>146161164917541</v>
      </c>
      <c r="AI16">
        <v>54</v>
      </c>
    </row>
    <row r="17" spans="1:35" x14ac:dyDescent="0.25">
      <c r="A17" t="s">
        <v>1429</v>
      </c>
      <c r="B17">
        <v>601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582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279551</v>
      </c>
      <c r="AC17" t="s">
        <v>1430</v>
      </c>
      <c r="AD17" t="s">
        <v>1431</v>
      </c>
      <c r="AE17">
        <v>565</v>
      </c>
      <c r="AF17">
        <v>17051</v>
      </c>
      <c r="AG17">
        <v>13639</v>
      </c>
      <c r="AH17" s="4">
        <v>146055755622189</v>
      </c>
      <c r="AI17">
        <v>44</v>
      </c>
    </row>
    <row r="18" spans="1:35" x14ac:dyDescent="0.25">
      <c r="A18" t="s">
        <v>1401</v>
      </c>
      <c r="B18">
        <v>601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171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279551</v>
      </c>
      <c r="AC18" t="s">
        <v>714</v>
      </c>
      <c r="AD18" t="s">
        <v>715</v>
      </c>
      <c r="AE18">
        <v>468</v>
      </c>
      <c r="AF18">
        <v>16510</v>
      </c>
      <c r="AG18">
        <v>11318</v>
      </c>
      <c r="AH18" s="4">
        <v>145978937531234</v>
      </c>
      <c r="AI18">
        <v>24</v>
      </c>
    </row>
    <row r="19" spans="1:35" x14ac:dyDescent="0.25">
      <c r="A19" t="s">
        <v>1441</v>
      </c>
      <c r="B19">
        <v>601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390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279551</v>
      </c>
      <c r="AC19" t="s">
        <v>1442</v>
      </c>
      <c r="AD19" t="s">
        <v>1443</v>
      </c>
      <c r="AE19">
        <v>591</v>
      </c>
      <c r="AF19">
        <v>9783</v>
      </c>
      <c r="AG19">
        <v>11507</v>
      </c>
      <c r="AH19" s="4">
        <v>145801404797601</v>
      </c>
      <c r="AI19">
        <v>48</v>
      </c>
    </row>
    <row r="20" spans="1:35" x14ac:dyDescent="0.25">
      <c r="A20" t="s">
        <v>1415</v>
      </c>
      <c r="B20">
        <v>601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214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279551</v>
      </c>
      <c r="AC20" t="s">
        <v>756</v>
      </c>
      <c r="AD20" t="s">
        <v>757</v>
      </c>
      <c r="AE20">
        <v>812</v>
      </c>
      <c r="AF20">
        <v>14384</v>
      </c>
      <c r="AG20">
        <v>12598</v>
      </c>
      <c r="AH20" s="4">
        <v>145518987506247</v>
      </c>
      <c r="AI20">
        <v>38</v>
      </c>
    </row>
    <row r="21" spans="1:35" x14ac:dyDescent="0.25">
      <c r="A21" t="s">
        <v>1447</v>
      </c>
      <c r="B21">
        <v>601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599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279551</v>
      </c>
      <c r="AC21" t="s">
        <v>1448</v>
      </c>
      <c r="AD21" t="s">
        <v>1449</v>
      </c>
      <c r="AE21">
        <v>527</v>
      </c>
      <c r="AF21">
        <v>9364</v>
      </c>
      <c r="AG21">
        <v>12431</v>
      </c>
      <c r="AH21" s="4">
        <v>145480671164418</v>
      </c>
      <c r="AI21">
        <v>50</v>
      </c>
    </row>
    <row r="22" spans="1:35" x14ac:dyDescent="0.25">
      <c r="A22" t="s">
        <v>1382</v>
      </c>
      <c r="B22">
        <v>601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489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279551</v>
      </c>
      <c r="AC22" t="s">
        <v>316</v>
      </c>
      <c r="AD22" t="s">
        <v>317</v>
      </c>
      <c r="AE22">
        <v>845</v>
      </c>
      <c r="AF22">
        <v>42464</v>
      </c>
      <c r="AG22">
        <v>11756</v>
      </c>
      <c r="AH22" s="4">
        <v>145211008495752</v>
      </c>
      <c r="AI22">
        <v>7</v>
      </c>
    </row>
    <row r="23" spans="1:35" x14ac:dyDescent="0.25">
      <c r="A23" t="s">
        <v>1480</v>
      </c>
      <c r="B23">
        <v>601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440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279551</v>
      </c>
      <c r="AC23" t="s">
        <v>1481</v>
      </c>
      <c r="AD23" t="s">
        <v>1482</v>
      </c>
      <c r="AE23">
        <v>386</v>
      </c>
      <c r="AF23">
        <v>24102</v>
      </c>
      <c r="AG23">
        <v>11697</v>
      </c>
      <c r="AH23" s="4">
        <v>144937091954023</v>
      </c>
      <c r="AI23">
        <v>61</v>
      </c>
    </row>
    <row r="24" spans="1:35" x14ac:dyDescent="0.25">
      <c r="A24" t="s">
        <v>1486</v>
      </c>
      <c r="B24">
        <v>601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872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279551</v>
      </c>
      <c r="AC24" t="s">
        <v>1487</v>
      </c>
      <c r="AD24" t="s">
        <v>1488</v>
      </c>
      <c r="AE24">
        <v>486</v>
      </c>
      <c r="AF24">
        <v>23711</v>
      </c>
      <c r="AG24">
        <v>11181</v>
      </c>
      <c r="AH24" s="4">
        <v>144758947026487</v>
      </c>
      <c r="AI24">
        <v>63</v>
      </c>
    </row>
    <row r="25" spans="1:35" x14ac:dyDescent="0.25">
      <c r="A25" t="s">
        <v>1426</v>
      </c>
      <c r="B25">
        <v>601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367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279551</v>
      </c>
      <c r="AC25" t="s">
        <v>1427</v>
      </c>
      <c r="AD25" t="s">
        <v>1428</v>
      </c>
      <c r="AE25">
        <v>495</v>
      </c>
      <c r="AF25">
        <v>16616</v>
      </c>
      <c r="AG25">
        <v>13440</v>
      </c>
      <c r="AH25" s="4">
        <v>144668345827086</v>
      </c>
      <c r="AI25">
        <v>43</v>
      </c>
    </row>
    <row r="26" spans="1:35" x14ac:dyDescent="0.25">
      <c r="A26" t="s">
        <v>1414</v>
      </c>
      <c r="B26">
        <v>601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432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279551</v>
      </c>
      <c r="AC26" t="s">
        <v>753</v>
      </c>
      <c r="AD26" t="s">
        <v>754</v>
      </c>
      <c r="AE26">
        <v>690</v>
      </c>
      <c r="AF26">
        <v>11163</v>
      </c>
      <c r="AG26">
        <v>13780</v>
      </c>
      <c r="AH26" s="4">
        <v>144281369315342</v>
      </c>
      <c r="AI26">
        <v>37</v>
      </c>
    </row>
    <row r="27" spans="1:35" x14ac:dyDescent="0.25">
      <c r="A27" t="s">
        <v>1404</v>
      </c>
      <c r="B27">
        <v>601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1153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279551</v>
      </c>
      <c r="AC27" t="s">
        <v>723</v>
      </c>
      <c r="AD27" t="s">
        <v>724</v>
      </c>
      <c r="AE27">
        <v>116</v>
      </c>
      <c r="AF27">
        <v>27637</v>
      </c>
      <c r="AG27">
        <v>12606</v>
      </c>
      <c r="AH27" s="4">
        <v>144264626686657</v>
      </c>
      <c r="AI27">
        <v>27</v>
      </c>
    </row>
    <row r="28" spans="1:35" x14ac:dyDescent="0.25">
      <c r="A28" t="s">
        <v>1450</v>
      </c>
      <c r="B28">
        <v>601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454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279551</v>
      </c>
      <c r="AC28" t="s">
        <v>1451</v>
      </c>
      <c r="AD28" t="s">
        <v>1452</v>
      </c>
      <c r="AE28">
        <v>600</v>
      </c>
      <c r="AF28">
        <v>11078</v>
      </c>
      <c r="AG28">
        <v>13354</v>
      </c>
      <c r="AH28" s="4">
        <v>144231645177411</v>
      </c>
      <c r="AI28">
        <v>51</v>
      </c>
    </row>
    <row r="29" spans="1:35" x14ac:dyDescent="0.25">
      <c r="A29" t="s">
        <v>1377</v>
      </c>
      <c r="B29">
        <v>601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1270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279551</v>
      </c>
      <c r="AC29" t="s">
        <v>301</v>
      </c>
      <c r="AD29" t="s">
        <v>302</v>
      </c>
      <c r="AE29">
        <v>135</v>
      </c>
      <c r="AF29">
        <v>27020</v>
      </c>
      <c r="AG29">
        <v>12886</v>
      </c>
      <c r="AH29" s="4">
        <v>144150303848076</v>
      </c>
      <c r="AI29">
        <v>2</v>
      </c>
    </row>
    <row r="30" spans="1:35" x14ac:dyDescent="0.25">
      <c r="A30" t="s">
        <v>1386</v>
      </c>
      <c r="B30">
        <v>601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218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279551</v>
      </c>
      <c r="AC30" t="s">
        <v>328</v>
      </c>
      <c r="AD30" t="s">
        <v>329</v>
      </c>
      <c r="AE30">
        <v>683</v>
      </c>
      <c r="AF30">
        <v>1679</v>
      </c>
      <c r="AG30">
        <v>13687</v>
      </c>
      <c r="AH30" s="4">
        <v>144139245877061</v>
      </c>
      <c r="AI30">
        <v>11</v>
      </c>
    </row>
    <row r="31" spans="1:35" x14ac:dyDescent="0.25">
      <c r="A31" t="s">
        <v>1432</v>
      </c>
      <c r="B31">
        <v>601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837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279551</v>
      </c>
      <c r="AC31" t="s">
        <v>1433</v>
      </c>
      <c r="AD31" t="s">
        <v>1434</v>
      </c>
      <c r="AE31">
        <v>786</v>
      </c>
      <c r="AF31">
        <v>36163</v>
      </c>
      <c r="AG31">
        <v>12539</v>
      </c>
      <c r="AH31" s="4">
        <v>143609288855572</v>
      </c>
      <c r="AI31">
        <v>45</v>
      </c>
    </row>
    <row r="32" spans="1:35" x14ac:dyDescent="0.25">
      <c r="A32" t="s">
        <v>1413</v>
      </c>
      <c r="B32">
        <v>601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418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279551</v>
      </c>
      <c r="AC32" t="s">
        <v>750</v>
      </c>
      <c r="AD32" t="s">
        <v>751</v>
      </c>
      <c r="AE32">
        <v>876</v>
      </c>
      <c r="AF32">
        <v>32091</v>
      </c>
      <c r="AG32">
        <v>13892</v>
      </c>
      <c r="AH32" s="4">
        <v>142907424287856</v>
      </c>
      <c r="AI32">
        <v>36</v>
      </c>
    </row>
    <row r="33" spans="1:35" x14ac:dyDescent="0.25">
      <c r="A33" t="s">
        <v>1381</v>
      </c>
      <c r="B33">
        <v>601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218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279551</v>
      </c>
      <c r="AC33" t="s">
        <v>313</v>
      </c>
      <c r="AD33" t="s">
        <v>314</v>
      </c>
      <c r="AE33">
        <v>502</v>
      </c>
      <c r="AF33">
        <v>12627</v>
      </c>
      <c r="AG33">
        <v>11427</v>
      </c>
      <c r="AH33" s="4">
        <v>142905832583708</v>
      </c>
      <c r="AI33">
        <v>6</v>
      </c>
    </row>
    <row r="34" spans="1:35" x14ac:dyDescent="0.25">
      <c r="A34" t="s">
        <v>1391</v>
      </c>
      <c r="B34">
        <v>601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648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279551</v>
      </c>
      <c r="AC34" t="s">
        <v>343</v>
      </c>
      <c r="AD34" t="s">
        <v>344</v>
      </c>
      <c r="AE34">
        <v>785</v>
      </c>
      <c r="AF34">
        <v>24824</v>
      </c>
      <c r="AG34">
        <v>11500</v>
      </c>
      <c r="AH34" s="4">
        <v>142591154422789</v>
      </c>
      <c r="AI34">
        <v>16</v>
      </c>
    </row>
    <row r="35" spans="1:35" x14ac:dyDescent="0.25">
      <c r="A35" t="s">
        <v>1396</v>
      </c>
      <c r="B35">
        <v>601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513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279551</v>
      </c>
      <c r="AC35" t="s">
        <v>699</v>
      </c>
      <c r="AD35" t="s">
        <v>700</v>
      </c>
      <c r="AE35">
        <v>970</v>
      </c>
      <c r="AF35">
        <v>25824</v>
      </c>
      <c r="AG35">
        <v>13552</v>
      </c>
      <c r="AH35" s="4">
        <v>142541297351324</v>
      </c>
      <c r="AI35">
        <v>19</v>
      </c>
    </row>
    <row r="36" spans="1:35" x14ac:dyDescent="0.25">
      <c r="A36" t="s">
        <v>1383</v>
      </c>
      <c r="B36">
        <v>601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514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279551</v>
      </c>
      <c r="AC36" t="s">
        <v>319</v>
      </c>
      <c r="AD36" t="s">
        <v>320</v>
      </c>
      <c r="AE36">
        <v>938</v>
      </c>
      <c r="AF36">
        <v>38948</v>
      </c>
      <c r="AG36">
        <v>14663</v>
      </c>
      <c r="AH36" s="4">
        <v>142305826586707</v>
      </c>
      <c r="AI36">
        <v>8</v>
      </c>
    </row>
    <row r="37" spans="1:35" x14ac:dyDescent="0.25">
      <c r="A37" t="s">
        <v>1417</v>
      </c>
      <c r="B37">
        <v>601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844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279551</v>
      </c>
      <c r="AC37" t="s">
        <v>1418</v>
      </c>
      <c r="AD37" t="s">
        <v>1419</v>
      </c>
      <c r="AE37">
        <v>602</v>
      </c>
      <c r="AF37">
        <v>30781</v>
      </c>
      <c r="AG37">
        <v>14588</v>
      </c>
      <c r="AH37" s="4">
        <v>142302590704648</v>
      </c>
      <c r="AI37">
        <v>40</v>
      </c>
    </row>
    <row r="38" spans="1:35" x14ac:dyDescent="0.25">
      <c r="A38" t="s">
        <v>1409</v>
      </c>
      <c r="B38">
        <v>601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475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279551</v>
      </c>
      <c r="AC38" t="s">
        <v>738</v>
      </c>
      <c r="AD38" t="s">
        <v>739</v>
      </c>
      <c r="AE38">
        <v>798</v>
      </c>
      <c r="AF38">
        <v>6538</v>
      </c>
      <c r="AG38">
        <v>14097</v>
      </c>
      <c r="AH38" s="4">
        <v>142057471764118</v>
      </c>
      <c r="AI38">
        <v>32</v>
      </c>
    </row>
    <row r="39" spans="1:35" x14ac:dyDescent="0.25">
      <c r="A39" t="s">
        <v>1397</v>
      </c>
      <c r="B39">
        <v>601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964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279551</v>
      </c>
      <c r="AC39" t="s">
        <v>702</v>
      </c>
      <c r="AD39" t="s">
        <v>703</v>
      </c>
      <c r="AE39">
        <v>385</v>
      </c>
      <c r="AF39">
        <v>31552</v>
      </c>
      <c r="AG39">
        <v>12985</v>
      </c>
      <c r="AH39" s="4">
        <v>140939682658671</v>
      </c>
      <c r="AI39">
        <v>20</v>
      </c>
    </row>
    <row r="40" spans="1:35" x14ac:dyDescent="0.25">
      <c r="A40" t="s">
        <v>1389</v>
      </c>
      <c r="B40">
        <v>601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291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279551</v>
      </c>
      <c r="AC40" t="s">
        <v>337</v>
      </c>
      <c r="AD40" t="s">
        <v>338</v>
      </c>
      <c r="AE40">
        <v>417</v>
      </c>
      <c r="AF40">
        <v>43892</v>
      </c>
      <c r="AG40">
        <v>12340</v>
      </c>
      <c r="AH40" s="4">
        <v>140215282358821</v>
      </c>
      <c r="AI40">
        <v>14</v>
      </c>
    </row>
    <row r="41" spans="1:35" x14ac:dyDescent="0.25">
      <c r="A41" t="s">
        <v>1378</v>
      </c>
      <c r="B41">
        <v>601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416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279551</v>
      </c>
      <c r="AC41" t="s">
        <v>304</v>
      </c>
      <c r="AD41" t="s">
        <v>305</v>
      </c>
      <c r="AE41">
        <v>381</v>
      </c>
      <c r="AF41">
        <v>28634</v>
      </c>
      <c r="AG41">
        <v>15229</v>
      </c>
      <c r="AH41" s="4">
        <v>139645315842079</v>
      </c>
      <c r="AI41">
        <v>3</v>
      </c>
    </row>
    <row r="42" spans="1:35" x14ac:dyDescent="0.25">
      <c r="A42" t="s">
        <v>1398</v>
      </c>
      <c r="B42">
        <v>601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352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279551</v>
      </c>
      <c r="AC42" t="s">
        <v>705</v>
      </c>
      <c r="AD42" t="s">
        <v>706</v>
      </c>
      <c r="AE42">
        <v>629</v>
      </c>
      <c r="AF42">
        <v>4144</v>
      </c>
      <c r="AG42">
        <v>11603</v>
      </c>
      <c r="AH42" s="4">
        <v>139326646176912</v>
      </c>
      <c r="AI42">
        <v>21</v>
      </c>
    </row>
    <row r="43" spans="1:35" x14ac:dyDescent="0.25">
      <c r="A43" t="s">
        <v>1456</v>
      </c>
      <c r="B43">
        <v>601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476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279551</v>
      </c>
      <c r="AC43" t="s">
        <v>1457</v>
      </c>
      <c r="AD43" t="s">
        <v>1458</v>
      </c>
      <c r="AE43">
        <v>602</v>
      </c>
      <c r="AF43">
        <v>33903</v>
      </c>
      <c r="AG43">
        <v>14626</v>
      </c>
      <c r="AH43" s="4">
        <v>138659379310345</v>
      </c>
      <c r="AI43">
        <v>53</v>
      </c>
    </row>
    <row r="44" spans="1:35" x14ac:dyDescent="0.25">
      <c r="A44" t="s">
        <v>1388</v>
      </c>
      <c r="B44">
        <v>601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144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279551</v>
      </c>
      <c r="AC44" t="s">
        <v>334</v>
      </c>
      <c r="AD44" t="s">
        <v>335</v>
      </c>
      <c r="AE44">
        <v>981</v>
      </c>
      <c r="AF44">
        <v>9632</v>
      </c>
      <c r="AG44">
        <v>13520</v>
      </c>
      <c r="AH44" s="4">
        <v>137950584707646</v>
      </c>
      <c r="AI44">
        <v>13</v>
      </c>
    </row>
    <row r="45" spans="1:35" x14ac:dyDescent="0.25">
      <c r="A45" t="s">
        <v>1400</v>
      </c>
      <c r="B45">
        <v>601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567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279551</v>
      </c>
      <c r="AC45" t="s">
        <v>711</v>
      </c>
      <c r="AD45" t="s">
        <v>712</v>
      </c>
      <c r="AE45">
        <v>580</v>
      </c>
      <c r="AF45">
        <v>7994</v>
      </c>
      <c r="AG45">
        <v>13597</v>
      </c>
      <c r="AH45" s="4">
        <v>137711174912544</v>
      </c>
      <c r="AI45">
        <v>23</v>
      </c>
    </row>
    <row r="46" spans="1:35" x14ac:dyDescent="0.25">
      <c r="A46" t="s">
        <v>1385</v>
      </c>
      <c r="B46">
        <v>601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387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279551</v>
      </c>
      <c r="AC46" t="s">
        <v>325</v>
      </c>
      <c r="AD46" t="s">
        <v>326</v>
      </c>
      <c r="AE46">
        <v>31</v>
      </c>
      <c r="AF46">
        <v>34846</v>
      </c>
      <c r="AG46">
        <v>12441</v>
      </c>
      <c r="AH46" s="4">
        <v>137275418790605</v>
      </c>
      <c r="AI46">
        <v>10</v>
      </c>
    </row>
    <row r="47" spans="1:35" x14ac:dyDescent="0.25">
      <c r="A47" t="s">
        <v>1416</v>
      </c>
      <c r="B47">
        <v>601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307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279551</v>
      </c>
      <c r="AC47" t="s">
        <v>759</v>
      </c>
      <c r="AD47" t="s">
        <v>760</v>
      </c>
      <c r="AE47">
        <v>974</v>
      </c>
      <c r="AF47">
        <v>23023</v>
      </c>
      <c r="AG47">
        <v>14957</v>
      </c>
      <c r="AH47" s="4">
        <v>135787696651674</v>
      </c>
      <c r="AI47">
        <v>39</v>
      </c>
    </row>
    <row r="48" spans="1:35" x14ac:dyDescent="0.25">
      <c r="A48" t="s">
        <v>1384</v>
      </c>
      <c r="B48">
        <v>601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84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279551</v>
      </c>
      <c r="AC48" t="s">
        <v>322</v>
      </c>
      <c r="AD48" t="s">
        <v>323</v>
      </c>
      <c r="AE48">
        <v>306</v>
      </c>
      <c r="AF48">
        <v>19296</v>
      </c>
      <c r="AG48">
        <v>14857</v>
      </c>
      <c r="AH48" s="4">
        <v>135087836581709</v>
      </c>
      <c r="AI48">
        <v>9</v>
      </c>
    </row>
    <row r="49" spans="1:35" x14ac:dyDescent="0.25">
      <c r="A49" t="s">
        <v>1380</v>
      </c>
      <c r="B49">
        <v>601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221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279551</v>
      </c>
      <c r="AC49" t="s">
        <v>310</v>
      </c>
      <c r="AD49" t="s">
        <v>311</v>
      </c>
      <c r="AE49">
        <v>723</v>
      </c>
      <c r="AF49">
        <v>16035</v>
      </c>
      <c r="AG49">
        <v>13952</v>
      </c>
      <c r="AH49" s="4">
        <v>134324185907046</v>
      </c>
      <c r="AI49">
        <v>5</v>
      </c>
    </row>
    <row r="50" spans="1:35" x14ac:dyDescent="0.25">
      <c r="A50" t="s">
        <v>1379</v>
      </c>
      <c r="B50">
        <v>601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41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279551</v>
      </c>
      <c r="AC50" t="s">
        <v>307</v>
      </c>
      <c r="AD50" t="s">
        <v>308</v>
      </c>
      <c r="AE50">
        <v>542</v>
      </c>
      <c r="AF50">
        <v>6859</v>
      </c>
      <c r="AG50">
        <v>14018</v>
      </c>
      <c r="AH50" s="4">
        <v>133489272363818</v>
      </c>
      <c r="AI50">
        <v>4</v>
      </c>
    </row>
    <row r="51" spans="1:35" x14ac:dyDescent="0.25">
      <c r="A51" t="s">
        <v>1444</v>
      </c>
      <c r="B51">
        <v>601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272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279551</v>
      </c>
      <c r="AC51" t="s">
        <v>1445</v>
      </c>
      <c r="AD51" t="s">
        <v>1446</v>
      </c>
      <c r="AE51">
        <v>650</v>
      </c>
      <c r="AF51">
        <v>24427</v>
      </c>
      <c r="AG51">
        <v>14351</v>
      </c>
      <c r="AH51" s="4">
        <v>132366288355822</v>
      </c>
      <c r="AI51">
        <v>49</v>
      </c>
    </row>
    <row r="52" spans="1:35" x14ac:dyDescent="0.25">
      <c r="A52" t="s">
        <v>1453</v>
      </c>
      <c r="B52">
        <v>601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19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279551</v>
      </c>
      <c r="AC52" t="s">
        <v>1454</v>
      </c>
      <c r="AD52" t="s">
        <v>1455</v>
      </c>
      <c r="AE52">
        <v>649</v>
      </c>
      <c r="AF52">
        <v>35670</v>
      </c>
      <c r="AG52">
        <v>12286</v>
      </c>
      <c r="AH52" s="4">
        <v>130948744627686</v>
      </c>
      <c r="AI52">
        <v>52</v>
      </c>
    </row>
    <row r="53" spans="1:35" x14ac:dyDescent="0.25">
      <c r="A53" t="s">
        <v>1435</v>
      </c>
      <c r="B53">
        <v>601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526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279551</v>
      </c>
      <c r="AC53" t="s">
        <v>1436</v>
      </c>
      <c r="AD53" t="s">
        <v>1437</v>
      </c>
      <c r="AE53">
        <v>365</v>
      </c>
      <c r="AF53">
        <v>2435</v>
      </c>
      <c r="AG53">
        <v>15373</v>
      </c>
      <c r="AH53" s="4">
        <v>130539004997501</v>
      </c>
      <c r="AI53">
        <v>46</v>
      </c>
    </row>
    <row r="54" spans="1:35" x14ac:dyDescent="0.25">
      <c r="A54" t="s">
        <v>1407</v>
      </c>
      <c r="B54">
        <v>601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15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279551</v>
      </c>
      <c r="AC54" t="s">
        <v>732</v>
      </c>
      <c r="AD54" t="s">
        <v>733</v>
      </c>
      <c r="AE54">
        <v>184</v>
      </c>
      <c r="AF54">
        <v>31418</v>
      </c>
      <c r="AG54">
        <v>13633</v>
      </c>
      <c r="AH54" s="4">
        <v>129053857571214</v>
      </c>
      <c r="AI54">
        <v>30</v>
      </c>
    </row>
    <row r="55" spans="1:35" x14ac:dyDescent="0.25">
      <c r="A55" t="s">
        <v>1405</v>
      </c>
      <c r="B55">
        <v>601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189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279551</v>
      </c>
      <c r="AC55" t="s">
        <v>726</v>
      </c>
      <c r="AD55" t="s">
        <v>727</v>
      </c>
      <c r="AE55">
        <v>717</v>
      </c>
      <c r="AF55">
        <v>8622</v>
      </c>
      <c r="AG55">
        <v>14569</v>
      </c>
      <c r="AH55" s="4">
        <v>127410883058471</v>
      </c>
      <c r="AI55">
        <v>28</v>
      </c>
    </row>
    <row r="56" spans="1:35" x14ac:dyDescent="0.25">
      <c r="A56" t="s">
        <v>1403</v>
      </c>
      <c r="B56">
        <v>601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495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279551</v>
      </c>
      <c r="AC56" t="s">
        <v>720</v>
      </c>
      <c r="AD56" t="s">
        <v>721</v>
      </c>
      <c r="AE56">
        <v>335</v>
      </c>
      <c r="AF56">
        <v>10083</v>
      </c>
      <c r="AG56">
        <v>13273</v>
      </c>
      <c r="AH56" s="4">
        <v>127285001999001</v>
      </c>
      <c r="AI56">
        <v>26</v>
      </c>
    </row>
    <row r="57" spans="1:35" x14ac:dyDescent="0.25">
      <c r="A57" t="s">
        <v>1387</v>
      </c>
      <c r="B57">
        <v>601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99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279551</v>
      </c>
      <c r="AC57" t="s">
        <v>331</v>
      </c>
      <c r="AD57" t="s">
        <v>332</v>
      </c>
      <c r="AE57">
        <v>246</v>
      </c>
      <c r="AF57">
        <v>49507</v>
      </c>
      <c r="AG57">
        <v>17561</v>
      </c>
      <c r="AH57" s="4">
        <v>121892490254873</v>
      </c>
      <c r="AI57">
        <v>12</v>
      </c>
    </row>
    <row r="58" spans="1:35" x14ac:dyDescent="0.25">
      <c r="A58" t="s">
        <v>1489</v>
      </c>
      <c r="B58">
        <v>601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589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279551</v>
      </c>
      <c r="AC58" t="s">
        <v>1490</v>
      </c>
      <c r="AD58" t="s">
        <v>1491</v>
      </c>
      <c r="AE58">
        <v>529</v>
      </c>
      <c r="AF58">
        <v>19638</v>
      </c>
      <c r="AG58">
        <v>10881</v>
      </c>
      <c r="AH58" s="4">
        <v>14943156071964</v>
      </c>
      <c r="AI58">
        <v>64</v>
      </c>
    </row>
    <row r="59" spans="1:35" x14ac:dyDescent="0.25">
      <c r="A59" t="s">
        <v>1474</v>
      </c>
      <c r="B59">
        <v>601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509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279551</v>
      </c>
      <c r="AC59" t="s">
        <v>1475</v>
      </c>
      <c r="AD59" t="s">
        <v>1476</v>
      </c>
      <c r="AE59">
        <v>635</v>
      </c>
      <c r="AF59">
        <v>8970</v>
      </c>
      <c r="AG59">
        <v>12021</v>
      </c>
      <c r="AH59" s="4">
        <v>14716924187906</v>
      </c>
      <c r="AI59">
        <v>59</v>
      </c>
    </row>
    <row r="60" spans="1:35" x14ac:dyDescent="0.25">
      <c r="A60" t="s">
        <v>1420</v>
      </c>
      <c r="B60">
        <v>601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914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279551</v>
      </c>
      <c r="AC60" t="s">
        <v>1421</v>
      </c>
      <c r="AD60" t="s">
        <v>1422</v>
      </c>
      <c r="AE60">
        <v>590</v>
      </c>
      <c r="AF60">
        <v>21312</v>
      </c>
      <c r="AG60">
        <v>12644</v>
      </c>
      <c r="AH60" s="4">
        <v>14501004097951</v>
      </c>
      <c r="AI60">
        <v>41</v>
      </c>
    </row>
    <row r="61" spans="1:35" x14ac:dyDescent="0.25">
      <c r="A61" t="s">
        <v>1406</v>
      </c>
      <c r="B61">
        <v>601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29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279551</v>
      </c>
      <c r="AC61" t="s">
        <v>729</v>
      </c>
      <c r="AD61" t="s">
        <v>730</v>
      </c>
      <c r="AE61">
        <v>232</v>
      </c>
      <c r="AF61">
        <v>37093</v>
      </c>
      <c r="AG61">
        <v>13616</v>
      </c>
      <c r="AH61" s="4">
        <v>13244624087956</v>
      </c>
      <c r="AI61">
        <v>29</v>
      </c>
    </row>
    <row r="62" spans="1:35" x14ac:dyDescent="0.25">
      <c r="A62" t="s">
        <v>1495</v>
      </c>
      <c r="B62">
        <v>601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19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279551</v>
      </c>
      <c r="AC62" t="s">
        <v>1496</v>
      </c>
      <c r="AD62" t="s">
        <v>1497</v>
      </c>
      <c r="AE62">
        <v>524</v>
      </c>
      <c r="AF62">
        <v>23947</v>
      </c>
      <c r="AG62">
        <v>12171</v>
      </c>
      <c r="AH62" s="4">
        <v>13184315992004</v>
      </c>
      <c r="AI62">
        <v>66</v>
      </c>
    </row>
    <row r="63" spans="1:35" x14ac:dyDescent="0.25">
      <c r="A63" t="s">
        <v>1402</v>
      </c>
      <c r="B63">
        <v>601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34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279551</v>
      </c>
      <c r="AC63" t="s">
        <v>717</v>
      </c>
      <c r="AD63" t="s">
        <v>718</v>
      </c>
      <c r="AE63">
        <v>414</v>
      </c>
      <c r="AF63">
        <v>49048</v>
      </c>
      <c r="AG63">
        <v>14952</v>
      </c>
      <c r="AH63" s="4">
        <v>13061492053973</v>
      </c>
      <c r="AI63">
        <v>25</v>
      </c>
    </row>
    <row r="64" spans="1:35" x14ac:dyDescent="0.25">
      <c r="A64" t="s">
        <v>1411</v>
      </c>
      <c r="B64">
        <v>601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85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279551</v>
      </c>
      <c r="AC64" t="s">
        <v>744</v>
      </c>
      <c r="AD64" t="s">
        <v>745</v>
      </c>
      <c r="AE64">
        <v>923</v>
      </c>
      <c r="AF64">
        <v>32660</v>
      </c>
      <c r="AG64">
        <v>14597</v>
      </c>
      <c r="AH64" s="4">
        <v>12697812143928</v>
      </c>
      <c r="AI64">
        <v>34</v>
      </c>
    </row>
    <row r="65" spans="1:35" x14ac:dyDescent="0.25">
      <c r="A65" t="s">
        <v>1390</v>
      </c>
      <c r="B65">
        <v>601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184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279551</v>
      </c>
      <c r="AC65" t="s">
        <v>340</v>
      </c>
      <c r="AD65" t="s">
        <v>341</v>
      </c>
      <c r="AE65">
        <v>107</v>
      </c>
      <c r="AF65">
        <v>5794</v>
      </c>
      <c r="AG65">
        <v>15121</v>
      </c>
      <c r="AH65" s="4">
        <v>12199603848076</v>
      </c>
      <c r="AI65">
        <v>15</v>
      </c>
    </row>
    <row r="66" spans="1:35" x14ac:dyDescent="0.25">
      <c r="A66" t="s">
        <v>1392</v>
      </c>
      <c r="B66">
        <v>601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11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279551</v>
      </c>
      <c r="AC66" t="s">
        <v>1393</v>
      </c>
      <c r="AD66" t="s">
        <v>1394</v>
      </c>
      <c r="AE66">
        <v>776</v>
      </c>
      <c r="AF66">
        <v>35094</v>
      </c>
      <c r="AG66">
        <v>16062</v>
      </c>
      <c r="AH66" s="4">
        <v>12184791904048</v>
      </c>
      <c r="AI66">
        <v>17</v>
      </c>
    </row>
    <row r="67" spans="1:35" x14ac:dyDescent="0.25">
      <c r="A67" t="s">
        <v>1410</v>
      </c>
      <c r="B67">
        <v>601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17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279551</v>
      </c>
      <c r="AC67" t="s">
        <v>741</v>
      </c>
      <c r="AD67" t="s">
        <v>742</v>
      </c>
      <c r="AE67">
        <v>499</v>
      </c>
      <c r="AF67">
        <v>46599</v>
      </c>
      <c r="AG67">
        <v>15060</v>
      </c>
      <c r="AH67" s="4">
        <v>11401772113943</v>
      </c>
      <c r="AI67">
        <v>33</v>
      </c>
    </row>
  </sheetData>
  <autoFilter ref="A1:AI67" xr:uid="{71A27CA1-BB9F-40A7-8DDE-B3B696AA45E6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E998-6E31-42D8-AA1C-31EE70BA29D6}">
  <sheetPr>
    <tabColor theme="7" tint="0.39997558519241921"/>
  </sheetPr>
  <dimension ref="A1:AI67"/>
  <sheetViews>
    <sheetView topLeftCell="V49" workbookViewId="0">
      <selection activeCell="AH2" sqref="AH2:AH67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ht="14.25" customHeight="1" x14ac:dyDescent="0.25">
      <c r="A2" t="s">
        <v>1498</v>
      </c>
      <c r="B2">
        <v>601</v>
      </c>
      <c r="C2">
        <v>976271</v>
      </c>
      <c r="D2" t="s">
        <v>80</v>
      </c>
      <c r="E2" t="s">
        <v>81</v>
      </c>
      <c r="F2" t="s">
        <v>82</v>
      </c>
      <c r="G2" t="s">
        <v>83</v>
      </c>
      <c r="H2" t="s">
        <v>83</v>
      </c>
      <c r="I2" t="s">
        <v>84</v>
      </c>
      <c r="J2" t="s">
        <v>83</v>
      </c>
      <c r="K2">
        <v>-100</v>
      </c>
      <c r="L2">
        <v>-1</v>
      </c>
      <c r="M2">
        <v>0</v>
      </c>
      <c r="N2" t="s">
        <v>85</v>
      </c>
      <c r="O2">
        <v>0</v>
      </c>
      <c r="P2">
        <v>0</v>
      </c>
      <c r="Q2">
        <v>31</v>
      </c>
      <c r="R2">
        <v>820</v>
      </c>
      <c r="S2">
        <v>1</v>
      </c>
      <c r="T2">
        <v>1</v>
      </c>
      <c r="U2">
        <v>1</v>
      </c>
      <c r="V2" t="s">
        <v>84</v>
      </c>
      <c r="W2">
        <v>1</v>
      </c>
      <c r="X2" t="s">
        <v>86</v>
      </c>
      <c r="Y2">
        <v>50</v>
      </c>
      <c r="Z2" t="s">
        <v>87</v>
      </c>
      <c r="AA2" t="s">
        <v>83</v>
      </c>
      <c r="AB2">
        <v>279571</v>
      </c>
      <c r="AC2" t="s">
        <v>298</v>
      </c>
      <c r="AD2" t="s">
        <v>299</v>
      </c>
      <c r="AE2">
        <v>603</v>
      </c>
      <c r="AF2">
        <v>34060</v>
      </c>
      <c r="AG2">
        <v>12535</v>
      </c>
      <c r="AH2" s="4">
        <v>146055979510245</v>
      </c>
      <c r="AI2">
        <v>1</v>
      </c>
    </row>
    <row r="3" spans="1:35" x14ac:dyDescent="0.25">
      <c r="A3" t="s">
        <v>1499</v>
      </c>
      <c r="B3">
        <v>601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49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279571</v>
      </c>
      <c r="AC3" t="s">
        <v>301</v>
      </c>
      <c r="AD3" t="s">
        <v>302</v>
      </c>
      <c r="AE3">
        <v>135</v>
      </c>
      <c r="AF3">
        <v>27020</v>
      </c>
      <c r="AG3">
        <v>14513</v>
      </c>
      <c r="AH3" s="4">
        <v>127359164917541</v>
      </c>
      <c r="AI3">
        <v>2</v>
      </c>
    </row>
    <row r="4" spans="1:35" x14ac:dyDescent="0.25">
      <c r="A4" t="s">
        <v>1500</v>
      </c>
      <c r="B4">
        <v>601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787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279571</v>
      </c>
      <c r="AC4" t="s">
        <v>304</v>
      </c>
      <c r="AD4" t="s">
        <v>305</v>
      </c>
      <c r="AE4">
        <v>381</v>
      </c>
      <c r="AF4">
        <v>28634</v>
      </c>
      <c r="AG4">
        <v>11093</v>
      </c>
      <c r="AH4" s="4">
        <v>146538745127436</v>
      </c>
      <c r="AI4">
        <v>3</v>
      </c>
    </row>
    <row r="5" spans="1:35" x14ac:dyDescent="0.25">
      <c r="A5" t="s">
        <v>1501</v>
      </c>
      <c r="B5">
        <v>601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248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279571</v>
      </c>
      <c r="AC5" t="s">
        <v>307</v>
      </c>
      <c r="AD5" t="s">
        <v>308</v>
      </c>
      <c r="AE5">
        <v>542</v>
      </c>
      <c r="AF5">
        <v>6859</v>
      </c>
      <c r="AG5">
        <v>13794</v>
      </c>
      <c r="AH5" s="4">
        <v>128404578710645</v>
      </c>
      <c r="AI5">
        <v>4</v>
      </c>
    </row>
    <row r="6" spans="1:35" x14ac:dyDescent="0.25">
      <c r="A6" t="s">
        <v>1502</v>
      </c>
      <c r="B6">
        <v>601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179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279571</v>
      </c>
      <c r="AC6" t="s">
        <v>310</v>
      </c>
      <c r="AD6" t="s">
        <v>311</v>
      </c>
      <c r="AE6">
        <v>723</v>
      </c>
      <c r="AF6">
        <v>16035</v>
      </c>
      <c r="AG6">
        <v>12342</v>
      </c>
      <c r="AH6" s="4">
        <v>137921822088956</v>
      </c>
      <c r="AI6">
        <v>5</v>
      </c>
    </row>
    <row r="7" spans="1:35" x14ac:dyDescent="0.25">
      <c r="A7" t="s">
        <v>1503</v>
      </c>
      <c r="B7">
        <v>601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283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279571</v>
      </c>
      <c r="AC7" t="s">
        <v>313</v>
      </c>
      <c r="AD7" t="s">
        <v>314</v>
      </c>
      <c r="AE7">
        <v>502</v>
      </c>
      <c r="AF7">
        <v>12627</v>
      </c>
      <c r="AG7">
        <v>12500</v>
      </c>
      <c r="AH7" s="4">
        <v>144794352823588</v>
      </c>
      <c r="AI7">
        <v>6</v>
      </c>
    </row>
    <row r="8" spans="1:35" x14ac:dyDescent="0.25">
      <c r="A8" t="s">
        <v>1504</v>
      </c>
      <c r="B8">
        <v>601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478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279571</v>
      </c>
      <c r="AC8" t="s">
        <v>316</v>
      </c>
      <c r="AD8" t="s">
        <v>317</v>
      </c>
      <c r="AE8">
        <v>845</v>
      </c>
      <c r="AF8">
        <v>42464</v>
      </c>
      <c r="AG8">
        <v>14625</v>
      </c>
      <c r="AH8" s="4">
        <v>147443910544728</v>
      </c>
      <c r="AI8">
        <v>7</v>
      </c>
    </row>
    <row r="9" spans="1:35" x14ac:dyDescent="0.25">
      <c r="A9" t="s">
        <v>1505</v>
      </c>
      <c r="B9">
        <v>601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720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279571</v>
      </c>
      <c r="AC9" t="s">
        <v>319</v>
      </c>
      <c r="AD9" t="s">
        <v>320</v>
      </c>
      <c r="AE9">
        <v>938</v>
      </c>
      <c r="AF9">
        <v>38948</v>
      </c>
      <c r="AG9">
        <v>11762</v>
      </c>
      <c r="AH9" s="4">
        <v>138966049975012</v>
      </c>
      <c r="AI9">
        <v>8</v>
      </c>
    </row>
    <row r="10" spans="1:35" x14ac:dyDescent="0.25">
      <c r="A10" t="s">
        <v>1506</v>
      </c>
      <c r="B10">
        <v>601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55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279571</v>
      </c>
      <c r="AC10" t="s">
        <v>322</v>
      </c>
      <c r="AD10" t="s">
        <v>323</v>
      </c>
      <c r="AE10">
        <v>306</v>
      </c>
      <c r="AF10">
        <v>19296</v>
      </c>
      <c r="AG10">
        <v>13420</v>
      </c>
      <c r="AH10" s="4">
        <v>132271034482759</v>
      </c>
      <c r="AI10">
        <v>9</v>
      </c>
    </row>
    <row r="11" spans="1:35" x14ac:dyDescent="0.25">
      <c r="A11" t="s">
        <v>1507</v>
      </c>
      <c r="B11">
        <v>601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188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279571</v>
      </c>
      <c r="AC11" t="s">
        <v>325</v>
      </c>
      <c r="AD11" t="s">
        <v>326</v>
      </c>
      <c r="AE11">
        <v>31</v>
      </c>
      <c r="AF11">
        <v>34846</v>
      </c>
      <c r="AG11">
        <v>14789</v>
      </c>
      <c r="AH11" s="4">
        <v>135519618690655</v>
      </c>
      <c r="AI11">
        <v>10</v>
      </c>
    </row>
    <row r="12" spans="1:35" x14ac:dyDescent="0.25">
      <c r="A12" t="s">
        <v>1508</v>
      </c>
      <c r="B12">
        <v>601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268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279571</v>
      </c>
      <c r="AC12" t="s">
        <v>328</v>
      </c>
      <c r="AD12" t="s">
        <v>329</v>
      </c>
      <c r="AE12">
        <v>683</v>
      </c>
      <c r="AF12">
        <v>1679</v>
      </c>
      <c r="AG12">
        <v>13944</v>
      </c>
      <c r="AH12" s="4">
        <v>147275578210895</v>
      </c>
      <c r="AI12">
        <v>11</v>
      </c>
    </row>
    <row r="13" spans="1:35" x14ac:dyDescent="0.25">
      <c r="A13" t="s">
        <v>1509</v>
      </c>
      <c r="B13">
        <v>601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76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279571</v>
      </c>
      <c r="AC13" t="s">
        <v>331</v>
      </c>
      <c r="AD13" t="s">
        <v>332</v>
      </c>
      <c r="AE13">
        <v>246</v>
      </c>
      <c r="AF13">
        <v>49507</v>
      </c>
      <c r="AG13">
        <v>17396</v>
      </c>
      <c r="AH13" s="4">
        <v>116193297351324</v>
      </c>
      <c r="AI13">
        <v>12</v>
      </c>
    </row>
    <row r="14" spans="1:35" x14ac:dyDescent="0.25">
      <c r="A14" t="s">
        <v>1510</v>
      </c>
      <c r="B14">
        <v>601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139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279571</v>
      </c>
      <c r="AC14" t="s">
        <v>334</v>
      </c>
      <c r="AD14" t="s">
        <v>335</v>
      </c>
      <c r="AE14">
        <v>981</v>
      </c>
      <c r="AF14">
        <v>9632</v>
      </c>
      <c r="AG14">
        <v>12795</v>
      </c>
      <c r="AH14" s="4">
        <v>143479377811094</v>
      </c>
      <c r="AI14">
        <v>13</v>
      </c>
    </row>
    <row r="15" spans="1:35" x14ac:dyDescent="0.25">
      <c r="A15" t="s">
        <v>1511</v>
      </c>
      <c r="B15">
        <v>601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282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279571</v>
      </c>
      <c r="AC15" t="s">
        <v>337</v>
      </c>
      <c r="AD15" t="s">
        <v>338</v>
      </c>
      <c r="AE15">
        <v>417</v>
      </c>
      <c r="AF15">
        <v>43892</v>
      </c>
      <c r="AG15">
        <v>13517</v>
      </c>
      <c r="AH15" s="4">
        <v>140334443278361</v>
      </c>
      <c r="AI15">
        <v>14</v>
      </c>
    </row>
    <row r="16" spans="1:35" x14ac:dyDescent="0.25">
      <c r="A16" t="s">
        <v>1512</v>
      </c>
      <c r="B16">
        <v>601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384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279571</v>
      </c>
      <c r="AC16" t="s">
        <v>340</v>
      </c>
      <c r="AD16" t="s">
        <v>341</v>
      </c>
      <c r="AE16">
        <v>107</v>
      </c>
      <c r="AF16">
        <v>5794</v>
      </c>
      <c r="AG16">
        <v>11830</v>
      </c>
      <c r="AH16" s="4">
        <v>125796856571714</v>
      </c>
      <c r="AI16">
        <v>15</v>
      </c>
    </row>
    <row r="17" spans="1:35" x14ac:dyDescent="0.25">
      <c r="A17" t="s">
        <v>1513</v>
      </c>
      <c r="B17">
        <v>601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945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279571</v>
      </c>
      <c r="AC17" t="s">
        <v>343</v>
      </c>
      <c r="AD17" t="s">
        <v>344</v>
      </c>
      <c r="AE17">
        <v>785</v>
      </c>
      <c r="AF17">
        <v>24824</v>
      </c>
      <c r="AG17">
        <v>15073</v>
      </c>
      <c r="AH17" s="4">
        <v>143950949025487</v>
      </c>
      <c r="AI17">
        <v>16</v>
      </c>
    </row>
    <row r="18" spans="1:35" x14ac:dyDescent="0.25">
      <c r="A18" t="s">
        <v>1514</v>
      </c>
      <c r="B18">
        <v>601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431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279571</v>
      </c>
      <c r="AC18" t="s">
        <v>1515</v>
      </c>
      <c r="AD18" t="s">
        <v>1516</v>
      </c>
      <c r="AE18">
        <v>1023</v>
      </c>
      <c r="AF18">
        <v>24931</v>
      </c>
      <c r="AG18">
        <v>12358</v>
      </c>
      <c r="AH18" s="4">
        <v>14285304047976</v>
      </c>
      <c r="AI18">
        <v>17</v>
      </c>
    </row>
    <row r="19" spans="1:35" x14ac:dyDescent="0.25">
      <c r="A19" t="s">
        <v>1517</v>
      </c>
      <c r="B19">
        <v>601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264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279571</v>
      </c>
      <c r="AC19" t="s">
        <v>1518</v>
      </c>
      <c r="AD19" t="s">
        <v>1519</v>
      </c>
      <c r="AE19">
        <v>457</v>
      </c>
      <c r="AF19">
        <v>42041</v>
      </c>
      <c r="AG19">
        <v>12877</v>
      </c>
      <c r="AH19" s="4">
        <v>141163108945527</v>
      </c>
      <c r="AI19">
        <v>18</v>
      </c>
    </row>
    <row r="20" spans="1:35" x14ac:dyDescent="0.25">
      <c r="A20" t="s">
        <v>1520</v>
      </c>
      <c r="B20">
        <v>601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682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279571</v>
      </c>
      <c r="AC20" t="s">
        <v>1521</v>
      </c>
      <c r="AD20" t="s">
        <v>1522</v>
      </c>
      <c r="AE20">
        <v>666</v>
      </c>
      <c r="AF20">
        <v>17404</v>
      </c>
      <c r="AG20">
        <v>12342</v>
      </c>
      <c r="AH20" s="4">
        <v>144255335332334</v>
      </c>
      <c r="AI20">
        <v>19</v>
      </c>
    </row>
    <row r="21" spans="1:35" x14ac:dyDescent="0.25">
      <c r="A21" t="s">
        <v>1523</v>
      </c>
      <c r="B21">
        <v>601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605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279571</v>
      </c>
      <c r="AC21" t="s">
        <v>1524</v>
      </c>
      <c r="AD21" t="s">
        <v>1525</v>
      </c>
      <c r="AE21">
        <v>963</v>
      </c>
      <c r="AF21">
        <v>42699</v>
      </c>
      <c r="AG21">
        <v>14827</v>
      </c>
      <c r="AH21" s="4">
        <v>136961604697651</v>
      </c>
      <c r="AI21">
        <v>20</v>
      </c>
    </row>
    <row r="22" spans="1:35" x14ac:dyDescent="0.25">
      <c r="A22" t="s">
        <v>1526</v>
      </c>
      <c r="B22">
        <v>601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675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279571</v>
      </c>
      <c r="AC22" t="s">
        <v>1527</v>
      </c>
      <c r="AD22" t="s">
        <v>1528</v>
      </c>
      <c r="AE22">
        <v>805</v>
      </c>
      <c r="AF22">
        <v>30796</v>
      </c>
      <c r="AG22">
        <v>13592</v>
      </c>
      <c r="AH22" s="4">
        <v>144948513743128</v>
      </c>
      <c r="AI22">
        <v>21</v>
      </c>
    </row>
    <row r="23" spans="1:35" x14ac:dyDescent="0.25">
      <c r="A23" t="s">
        <v>1529</v>
      </c>
      <c r="B23">
        <v>601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741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279571</v>
      </c>
      <c r="AC23" t="s">
        <v>1530</v>
      </c>
      <c r="AD23" t="s">
        <v>1531</v>
      </c>
      <c r="AE23">
        <v>523</v>
      </c>
      <c r="AF23">
        <v>49679</v>
      </c>
      <c r="AG23">
        <v>13091</v>
      </c>
      <c r="AH23" s="4">
        <v>143795283858071</v>
      </c>
      <c r="AI23">
        <v>22</v>
      </c>
    </row>
    <row r="24" spans="1:35" x14ac:dyDescent="0.25">
      <c r="A24" t="s">
        <v>1532</v>
      </c>
      <c r="B24">
        <v>601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60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279571</v>
      </c>
      <c r="AC24" t="s">
        <v>1533</v>
      </c>
      <c r="AD24" t="s">
        <v>1534</v>
      </c>
      <c r="AE24">
        <v>845</v>
      </c>
      <c r="AF24">
        <v>261</v>
      </c>
      <c r="AG24">
        <v>15250</v>
      </c>
      <c r="AH24" s="4">
        <v>128877346326837</v>
      </c>
      <c r="AI24">
        <v>23</v>
      </c>
    </row>
    <row r="25" spans="1:35" x14ac:dyDescent="0.25">
      <c r="A25" t="s">
        <v>1535</v>
      </c>
      <c r="B25">
        <v>601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631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279571</v>
      </c>
      <c r="AC25" t="s">
        <v>1536</v>
      </c>
      <c r="AD25" t="s">
        <v>1537</v>
      </c>
      <c r="AE25">
        <v>759</v>
      </c>
      <c r="AF25">
        <v>39678</v>
      </c>
      <c r="AG25">
        <v>12628</v>
      </c>
      <c r="AH25" s="4">
        <v>144109227386307</v>
      </c>
      <c r="AI25">
        <v>24</v>
      </c>
    </row>
    <row r="26" spans="1:35" x14ac:dyDescent="0.25">
      <c r="A26" t="s">
        <v>1538</v>
      </c>
      <c r="B26">
        <v>601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525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279571</v>
      </c>
      <c r="AC26" t="s">
        <v>1539</v>
      </c>
      <c r="AD26" t="s">
        <v>1540</v>
      </c>
      <c r="AE26">
        <v>653</v>
      </c>
      <c r="AF26">
        <v>25740</v>
      </c>
      <c r="AG26">
        <v>13072</v>
      </c>
      <c r="AH26" s="4">
        <v>147374620689655</v>
      </c>
      <c r="AI26">
        <v>25</v>
      </c>
    </row>
    <row r="27" spans="1:35" x14ac:dyDescent="0.25">
      <c r="A27" t="s">
        <v>1541</v>
      </c>
      <c r="B27">
        <v>601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364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279571</v>
      </c>
      <c r="AC27" t="s">
        <v>1542</v>
      </c>
      <c r="AD27" t="s">
        <v>1543</v>
      </c>
      <c r="AE27">
        <v>808</v>
      </c>
      <c r="AF27">
        <v>46886</v>
      </c>
      <c r="AG27">
        <v>14620</v>
      </c>
      <c r="AH27" s="4">
        <v>140437071464268</v>
      </c>
      <c r="AI27">
        <v>26</v>
      </c>
    </row>
    <row r="28" spans="1:35" x14ac:dyDescent="0.25">
      <c r="A28" t="s">
        <v>1544</v>
      </c>
      <c r="B28">
        <v>601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276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279571</v>
      </c>
      <c r="AC28" t="s">
        <v>1545</v>
      </c>
      <c r="AD28" t="s">
        <v>1546</v>
      </c>
      <c r="AE28">
        <v>586</v>
      </c>
      <c r="AF28">
        <v>8642</v>
      </c>
      <c r="AG28">
        <v>12133</v>
      </c>
      <c r="AH28" s="4">
        <v>150747140929535</v>
      </c>
      <c r="AI28">
        <v>27</v>
      </c>
    </row>
    <row r="29" spans="1:35" x14ac:dyDescent="0.25">
      <c r="A29" t="s">
        <v>1547</v>
      </c>
      <c r="B29">
        <v>601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22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279571</v>
      </c>
      <c r="AC29" t="s">
        <v>1548</v>
      </c>
      <c r="AD29" t="s">
        <v>1549</v>
      </c>
      <c r="AE29">
        <v>594</v>
      </c>
      <c r="AF29">
        <v>15893</v>
      </c>
      <c r="AG29">
        <v>12827</v>
      </c>
      <c r="AH29" s="4">
        <v>136280705147426</v>
      </c>
      <c r="AI29">
        <v>28</v>
      </c>
    </row>
    <row r="30" spans="1:35" x14ac:dyDescent="0.25">
      <c r="A30" t="s">
        <v>1550</v>
      </c>
      <c r="B30">
        <v>601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203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279571</v>
      </c>
      <c r="AC30" t="s">
        <v>1551</v>
      </c>
      <c r="AD30" t="s">
        <v>1552</v>
      </c>
      <c r="AE30">
        <v>532</v>
      </c>
      <c r="AF30">
        <v>7235</v>
      </c>
      <c r="AG30">
        <v>12149</v>
      </c>
      <c r="AH30" s="4">
        <v>142028044477761</v>
      </c>
      <c r="AI30">
        <v>29</v>
      </c>
    </row>
    <row r="31" spans="1:35" x14ac:dyDescent="0.25">
      <c r="A31" t="s">
        <v>1553</v>
      </c>
      <c r="B31">
        <v>601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169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279571</v>
      </c>
      <c r="AC31" t="s">
        <v>1554</v>
      </c>
      <c r="AD31" t="s">
        <v>1555</v>
      </c>
      <c r="AE31">
        <v>486</v>
      </c>
      <c r="AF31">
        <v>7407</v>
      </c>
      <c r="AG31">
        <v>12791</v>
      </c>
      <c r="AH31" s="4">
        <v>144375363818091</v>
      </c>
      <c r="AI31">
        <v>30</v>
      </c>
    </row>
    <row r="32" spans="1:35" x14ac:dyDescent="0.25">
      <c r="A32" t="s">
        <v>1556</v>
      </c>
      <c r="B32">
        <v>601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229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279571</v>
      </c>
      <c r="AC32" t="s">
        <v>1557</v>
      </c>
      <c r="AD32" t="s">
        <v>1558</v>
      </c>
      <c r="AE32">
        <v>1021</v>
      </c>
      <c r="AF32">
        <v>11241</v>
      </c>
      <c r="AG32">
        <v>13684</v>
      </c>
      <c r="AH32" s="4">
        <v>144993949025487</v>
      </c>
      <c r="AI32">
        <v>31</v>
      </c>
    </row>
    <row r="33" spans="1:35" x14ac:dyDescent="0.25">
      <c r="A33" t="s">
        <v>1559</v>
      </c>
      <c r="B33">
        <v>601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1007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279571</v>
      </c>
      <c r="AC33" t="s">
        <v>1560</v>
      </c>
      <c r="AD33" t="s">
        <v>1561</v>
      </c>
      <c r="AE33">
        <v>594</v>
      </c>
      <c r="AF33">
        <v>8732</v>
      </c>
      <c r="AG33">
        <v>13060</v>
      </c>
      <c r="AH33" s="4">
        <v>146303778110945</v>
      </c>
      <c r="AI33">
        <v>32</v>
      </c>
    </row>
    <row r="34" spans="1:35" x14ac:dyDescent="0.25">
      <c r="A34" t="s">
        <v>1562</v>
      </c>
      <c r="B34">
        <v>601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430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279571</v>
      </c>
      <c r="AC34" t="s">
        <v>1563</v>
      </c>
      <c r="AD34" t="s">
        <v>1564</v>
      </c>
      <c r="AE34">
        <v>649</v>
      </c>
      <c r="AF34">
        <v>3983</v>
      </c>
      <c r="AG34">
        <v>13119</v>
      </c>
      <c r="AH34" s="4">
        <v>140922422288856</v>
      </c>
      <c r="AI34">
        <v>33</v>
      </c>
    </row>
    <row r="35" spans="1:35" x14ac:dyDescent="0.25">
      <c r="A35" t="s">
        <v>1565</v>
      </c>
      <c r="B35">
        <v>601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332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279571</v>
      </c>
      <c r="AC35" t="s">
        <v>1566</v>
      </c>
      <c r="AD35" t="s">
        <v>1567</v>
      </c>
      <c r="AE35">
        <v>103</v>
      </c>
      <c r="AF35">
        <v>5441</v>
      </c>
      <c r="AG35">
        <v>15775</v>
      </c>
      <c r="AH35" s="4">
        <v>143468813093453</v>
      </c>
      <c r="AI35">
        <v>34</v>
      </c>
    </row>
    <row r="36" spans="1:35" x14ac:dyDescent="0.25">
      <c r="A36" t="s">
        <v>1568</v>
      </c>
      <c r="B36">
        <v>601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236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279571</v>
      </c>
      <c r="AC36" t="s">
        <v>1569</v>
      </c>
      <c r="AD36" t="s">
        <v>1570</v>
      </c>
      <c r="AE36">
        <v>664</v>
      </c>
      <c r="AF36">
        <v>8628</v>
      </c>
      <c r="AG36">
        <v>10405</v>
      </c>
      <c r="AH36" s="4">
        <v>148266349325337</v>
      </c>
      <c r="AI36">
        <v>35</v>
      </c>
    </row>
    <row r="37" spans="1:35" x14ac:dyDescent="0.25">
      <c r="A37" t="s">
        <v>1571</v>
      </c>
      <c r="B37">
        <v>601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360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279571</v>
      </c>
      <c r="AC37" t="s">
        <v>1572</v>
      </c>
      <c r="AD37" t="s">
        <v>1573</v>
      </c>
      <c r="AE37">
        <v>831</v>
      </c>
      <c r="AF37">
        <v>34722</v>
      </c>
      <c r="AG37">
        <v>13920</v>
      </c>
      <c r="AH37" s="4">
        <v>142612913543228</v>
      </c>
      <c r="AI37">
        <v>36</v>
      </c>
    </row>
    <row r="38" spans="1:35" x14ac:dyDescent="0.25">
      <c r="A38" t="s">
        <v>1574</v>
      </c>
      <c r="B38">
        <v>601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628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279571</v>
      </c>
      <c r="AC38" t="s">
        <v>1575</v>
      </c>
      <c r="AD38" t="s">
        <v>1576</v>
      </c>
      <c r="AE38">
        <v>635</v>
      </c>
      <c r="AF38">
        <v>20386</v>
      </c>
      <c r="AG38">
        <v>11970</v>
      </c>
      <c r="AH38" s="4">
        <v>144320304847576</v>
      </c>
      <c r="AI38">
        <v>37</v>
      </c>
    </row>
    <row r="39" spans="1:35" x14ac:dyDescent="0.25">
      <c r="A39" t="s">
        <v>1577</v>
      </c>
      <c r="B39">
        <v>601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303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279571</v>
      </c>
      <c r="AC39" t="s">
        <v>1578</v>
      </c>
      <c r="AD39" t="s">
        <v>1579</v>
      </c>
      <c r="AE39">
        <v>223</v>
      </c>
      <c r="AF39">
        <v>22540</v>
      </c>
      <c r="AG39">
        <v>11395</v>
      </c>
      <c r="AH39" s="4">
        <v>146265244877561</v>
      </c>
      <c r="AI39">
        <v>38</v>
      </c>
    </row>
    <row r="40" spans="1:35" x14ac:dyDescent="0.25">
      <c r="A40" t="s">
        <v>1580</v>
      </c>
      <c r="B40">
        <v>601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593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279571</v>
      </c>
      <c r="AC40" t="s">
        <v>1581</v>
      </c>
      <c r="AD40" t="s">
        <v>1582</v>
      </c>
      <c r="AE40">
        <v>701</v>
      </c>
      <c r="AF40">
        <v>7624</v>
      </c>
      <c r="AG40">
        <v>12447</v>
      </c>
      <c r="AH40" s="4">
        <v>149060725137431</v>
      </c>
      <c r="AI40">
        <v>39</v>
      </c>
    </row>
    <row r="41" spans="1:35" x14ac:dyDescent="0.25">
      <c r="A41" t="s">
        <v>1583</v>
      </c>
      <c r="B41">
        <v>601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224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279571</v>
      </c>
      <c r="AC41" t="s">
        <v>1584</v>
      </c>
      <c r="AD41" t="s">
        <v>1585</v>
      </c>
      <c r="AE41">
        <v>724</v>
      </c>
      <c r="AF41">
        <v>138</v>
      </c>
      <c r="AG41">
        <v>13506</v>
      </c>
      <c r="AH41" s="4">
        <v>138033472263868</v>
      </c>
      <c r="AI41">
        <v>40</v>
      </c>
    </row>
    <row r="42" spans="1:35" x14ac:dyDescent="0.25">
      <c r="A42" t="s">
        <v>1586</v>
      </c>
      <c r="B42">
        <v>601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533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279571</v>
      </c>
      <c r="AC42" t="s">
        <v>1587</v>
      </c>
      <c r="AD42" t="s">
        <v>1588</v>
      </c>
      <c r="AE42">
        <v>576</v>
      </c>
      <c r="AF42">
        <v>29752</v>
      </c>
      <c r="AG42">
        <v>16629</v>
      </c>
      <c r="AH42" s="4">
        <v>138811332833583</v>
      </c>
      <c r="AI42">
        <v>41</v>
      </c>
    </row>
    <row r="43" spans="1:35" x14ac:dyDescent="0.25">
      <c r="A43" t="s">
        <v>1589</v>
      </c>
      <c r="B43">
        <v>601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358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279571</v>
      </c>
      <c r="AC43" t="s">
        <v>1590</v>
      </c>
      <c r="AD43" t="s">
        <v>1591</v>
      </c>
      <c r="AE43">
        <v>395</v>
      </c>
      <c r="AF43">
        <v>15254</v>
      </c>
      <c r="AG43">
        <v>14028</v>
      </c>
      <c r="AH43" s="4">
        <v>14760523938031</v>
      </c>
      <c r="AI43">
        <v>42</v>
      </c>
    </row>
    <row r="44" spans="1:35" x14ac:dyDescent="0.25">
      <c r="A44" t="s">
        <v>1592</v>
      </c>
      <c r="B44">
        <v>601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679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279571</v>
      </c>
      <c r="AC44" t="s">
        <v>1593</v>
      </c>
      <c r="AD44" t="s">
        <v>1594</v>
      </c>
      <c r="AE44">
        <v>237</v>
      </c>
      <c r="AF44">
        <v>41769</v>
      </c>
      <c r="AG44">
        <v>14934</v>
      </c>
      <c r="AH44" s="4">
        <v>144256902548726</v>
      </c>
      <c r="AI44">
        <v>43</v>
      </c>
    </row>
    <row r="45" spans="1:35" x14ac:dyDescent="0.25">
      <c r="A45" t="s">
        <v>1595</v>
      </c>
      <c r="B45">
        <v>601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605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279571</v>
      </c>
      <c r="AC45" t="s">
        <v>1596</v>
      </c>
      <c r="AD45" t="s">
        <v>1597</v>
      </c>
      <c r="AE45">
        <v>27</v>
      </c>
      <c r="AF45">
        <v>23736</v>
      </c>
      <c r="AG45">
        <v>11288</v>
      </c>
      <c r="AH45" s="4">
        <v>14750204097951</v>
      </c>
      <c r="AI45">
        <v>44</v>
      </c>
    </row>
    <row r="46" spans="1:35" x14ac:dyDescent="0.25">
      <c r="A46" t="s">
        <v>1598</v>
      </c>
      <c r="B46">
        <v>601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543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279571</v>
      </c>
      <c r="AC46" t="s">
        <v>1599</v>
      </c>
      <c r="AD46" t="s">
        <v>1600</v>
      </c>
      <c r="AE46">
        <v>758</v>
      </c>
      <c r="AF46">
        <v>33943</v>
      </c>
      <c r="AG46">
        <v>12916</v>
      </c>
      <c r="AH46" s="4">
        <v>142851228385807</v>
      </c>
      <c r="AI46">
        <v>45</v>
      </c>
    </row>
    <row r="47" spans="1:35" x14ac:dyDescent="0.25">
      <c r="A47" t="s">
        <v>1601</v>
      </c>
      <c r="B47">
        <v>601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479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279571</v>
      </c>
      <c r="AC47" t="s">
        <v>1602</v>
      </c>
      <c r="AD47" t="s">
        <v>1603</v>
      </c>
      <c r="AE47">
        <v>612</v>
      </c>
      <c r="AF47">
        <v>9769</v>
      </c>
      <c r="AG47">
        <v>12742</v>
      </c>
      <c r="AH47" s="4">
        <v>142114545727136</v>
      </c>
      <c r="AI47">
        <v>46</v>
      </c>
    </row>
    <row r="48" spans="1:35" x14ac:dyDescent="0.25">
      <c r="A48" t="s">
        <v>1604</v>
      </c>
      <c r="B48">
        <v>601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223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279571</v>
      </c>
      <c r="AC48" t="s">
        <v>1605</v>
      </c>
      <c r="AD48" t="s">
        <v>1606</v>
      </c>
      <c r="AE48">
        <v>579</v>
      </c>
      <c r="AF48">
        <v>8719</v>
      </c>
      <c r="AG48">
        <v>14278</v>
      </c>
      <c r="AH48" s="4">
        <v>143759227386307</v>
      </c>
      <c r="AI48">
        <v>47</v>
      </c>
    </row>
    <row r="49" spans="1:35" x14ac:dyDescent="0.25">
      <c r="A49" t="s">
        <v>1607</v>
      </c>
      <c r="B49">
        <v>601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243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279571</v>
      </c>
      <c r="AC49" t="s">
        <v>1608</v>
      </c>
      <c r="AD49" t="s">
        <v>1609</v>
      </c>
      <c r="AE49">
        <v>644</v>
      </c>
      <c r="AF49">
        <v>11578</v>
      </c>
      <c r="AG49">
        <v>14398</v>
      </c>
      <c r="AH49" s="4">
        <v>145140476761619</v>
      </c>
      <c r="AI49">
        <v>48</v>
      </c>
    </row>
    <row r="50" spans="1:35" x14ac:dyDescent="0.25">
      <c r="A50" t="s">
        <v>1610</v>
      </c>
      <c r="B50">
        <v>601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390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279571</v>
      </c>
      <c r="AC50" t="s">
        <v>1611</v>
      </c>
      <c r="AD50" t="s">
        <v>1612</v>
      </c>
      <c r="AE50">
        <v>973</v>
      </c>
      <c r="AF50">
        <v>23253</v>
      </c>
      <c r="AG50">
        <v>13685</v>
      </c>
      <c r="AH50" s="4">
        <v>146224350324838</v>
      </c>
      <c r="AI50">
        <v>49</v>
      </c>
    </row>
    <row r="51" spans="1:35" x14ac:dyDescent="0.25">
      <c r="A51" t="s">
        <v>1613</v>
      </c>
      <c r="B51">
        <v>601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578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279571</v>
      </c>
      <c r="AC51" t="s">
        <v>1614</v>
      </c>
      <c r="AD51" t="s">
        <v>1615</v>
      </c>
      <c r="AE51">
        <v>379</v>
      </c>
      <c r="AF51">
        <v>19734</v>
      </c>
      <c r="AG51">
        <v>14427</v>
      </c>
      <c r="AH51" s="4">
        <v>143899895552224</v>
      </c>
      <c r="AI51">
        <v>50</v>
      </c>
    </row>
    <row r="52" spans="1:35" x14ac:dyDescent="0.25">
      <c r="A52" t="s">
        <v>1616</v>
      </c>
      <c r="B52">
        <v>601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621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279571</v>
      </c>
      <c r="AC52" t="s">
        <v>1617</v>
      </c>
      <c r="AD52" t="s">
        <v>1618</v>
      </c>
      <c r="AE52">
        <v>725</v>
      </c>
      <c r="AF52">
        <v>49997</v>
      </c>
      <c r="AG52">
        <v>13712</v>
      </c>
      <c r="AH52" s="4">
        <v>144420557721139</v>
      </c>
      <c r="AI52">
        <v>51</v>
      </c>
    </row>
    <row r="53" spans="1:35" x14ac:dyDescent="0.25">
      <c r="A53" t="s">
        <v>1619</v>
      </c>
      <c r="B53">
        <v>601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571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279571</v>
      </c>
      <c r="AC53" t="s">
        <v>1620</v>
      </c>
      <c r="AD53" t="s">
        <v>1621</v>
      </c>
      <c r="AE53">
        <v>84</v>
      </c>
      <c r="AF53">
        <v>26798</v>
      </c>
      <c r="AG53">
        <v>13608</v>
      </c>
      <c r="AH53" s="4">
        <v>141483510244878</v>
      </c>
      <c r="AI53">
        <v>52</v>
      </c>
    </row>
    <row r="54" spans="1:35" x14ac:dyDescent="0.25">
      <c r="A54" t="s">
        <v>1622</v>
      </c>
      <c r="B54">
        <v>601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307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279571</v>
      </c>
      <c r="AC54" t="s">
        <v>1623</v>
      </c>
      <c r="AD54" t="s">
        <v>1624</v>
      </c>
      <c r="AE54">
        <v>516</v>
      </c>
      <c r="AF54">
        <v>8570</v>
      </c>
      <c r="AG54">
        <v>13491</v>
      </c>
      <c r="AH54" s="4">
        <v>149171675662169</v>
      </c>
      <c r="AI54">
        <v>53</v>
      </c>
    </row>
    <row r="55" spans="1:35" x14ac:dyDescent="0.25">
      <c r="A55" t="s">
        <v>1625</v>
      </c>
      <c r="B55">
        <v>601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301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279571</v>
      </c>
      <c r="AC55" t="s">
        <v>1626</v>
      </c>
      <c r="AD55" t="s">
        <v>1627</v>
      </c>
      <c r="AE55">
        <v>478</v>
      </c>
      <c r="AF55">
        <v>28487</v>
      </c>
      <c r="AG55">
        <v>14500</v>
      </c>
      <c r="AH55" s="4">
        <v>140431474262869</v>
      </c>
      <c r="AI55">
        <v>54</v>
      </c>
    </row>
    <row r="56" spans="1:35" x14ac:dyDescent="0.25">
      <c r="A56" t="s">
        <v>1628</v>
      </c>
      <c r="B56">
        <v>601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395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279571</v>
      </c>
      <c r="AC56" t="s">
        <v>1629</v>
      </c>
      <c r="AD56" t="s">
        <v>1630</v>
      </c>
      <c r="AE56">
        <v>355</v>
      </c>
      <c r="AF56">
        <v>19438</v>
      </c>
      <c r="AG56">
        <v>13955</v>
      </c>
      <c r="AH56" s="4">
        <v>143455169915042</v>
      </c>
      <c r="AI56">
        <v>55</v>
      </c>
    </row>
    <row r="57" spans="1:35" x14ac:dyDescent="0.25">
      <c r="A57" t="s">
        <v>1631</v>
      </c>
      <c r="B57">
        <v>601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304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279571</v>
      </c>
      <c r="AC57" t="s">
        <v>1632</v>
      </c>
      <c r="AD57" t="s">
        <v>1633</v>
      </c>
      <c r="AE57">
        <v>20</v>
      </c>
      <c r="AF57">
        <v>11184</v>
      </c>
      <c r="AG57">
        <v>10819</v>
      </c>
      <c r="AH57" s="4">
        <v>148043951524238</v>
      </c>
      <c r="AI57">
        <v>56</v>
      </c>
    </row>
    <row r="58" spans="1:35" x14ac:dyDescent="0.25">
      <c r="A58" t="s">
        <v>1634</v>
      </c>
      <c r="B58">
        <v>601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416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279571</v>
      </c>
      <c r="AC58" t="s">
        <v>1635</v>
      </c>
      <c r="AD58" t="s">
        <v>1636</v>
      </c>
      <c r="AE58">
        <v>1018</v>
      </c>
      <c r="AF58">
        <v>25450</v>
      </c>
      <c r="AG58">
        <v>12756</v>
      </c>
      <c r="AH58" s="4">
        <v>14475091854073</v>
      </c>
      <c r="AI58">
        <v>57</v>
      </c>
    </row>
    <row r="59" spans="1:35" x14ac:dyDescent="0.25">
      <c r="A59" t="s">
        <v>1637</v>
      </c>
      <c r="B59">
        <v>601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315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279571</v>
      </c>
      <c r="AC59" t="s">
        <v>1638</v>
      </c>
      <c r="AD59" t="s">
        <v>1639</v>
      </c>
      <c r="AE59">
        <v>47</v>
      </c>
      <c r="AF59">
        <v>10425</v>
      </c>
      <c r="AG59">
        <v>13699</v>
      </c>
      <c r="AH59" s="4">
        <v>143230218390805</v>
      </c>
      <c r="AI59">
        <v>58</v>
      </c>
    </row>
    <row r="60" spans="1:35" x14ac:dyDescent="0.25">
      <c r="A60" t="s">
        <v>1640</v>
      </c>
      <c r="B60">
        <v>601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376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279571</v>
      </c>
      <c r="AC60" t="s">
        <v>1641</v>
      </c>
      <c r="AD60" t="s">
        <v>1642</v>
      </c>
      <c r="AE60">
        <v>823</v>
      </c>
      <c r="AF60">
        <v>10989</v>
      </c>
      <c r="AG60">
        <v>11831</v>
      </c>
      <c r="AH60" s="4">
        <v>144857702648676</v>
      </c>
      <c r="AI60">
        <v>59</v>
      </c>
    </row>
    <row r="61" spans="1:35" x14ac:dyDescent="0.25">
      <c r="A61" t="s">
        <v>1643</v>
      </c>
      <c r="B61">
        <v>601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519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279571</v>
      </c>
      <c r="AC61" t="s">
        <v>1644</v>
      </c>
      <c r="AD61" t="s">
        <v>1645</v>
      </c>
      <c r="AE61">
        <v>734</v>
      </c>
      <c r="AF61">
        <v>40301</v>
      </c>
      <c r="AG61">
        <v>14799</v>
      </c>
      <c r="AH61" s="4">
        <v>140564061469265</v>
      </c>
      <c r="AI61">
        <v>60</v>
      </c>
    </row>
    <row r="62" spans="1:35" x14ac:dyDescent="0.25">
      <c r="A62" t="s">
        <v>1646</v>
      </c>
      <c r="B62">
        <v>601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524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279571</v>
      </c>
      <c r="AC62" t="s">
        <v>1647</v>
      </c>
      <c r="AD62" t="s">
        <v>1648</v>
      </c>
      <c r="AE62">
        <v>141</v>
      </c>
      <c r="AF62">
        <v>44705</v>
      </c>
      <c r="AG62">
        <v>14345</v>
      </c>
      <c r="AH62" s="4">
        <v>141690127436282</v>
      </c>
      <c r="AI62">
        <v>61</v>
      </c>
    </row>
    <row r="63" spans="1:35" x14ac:dyDescent="0.25">
      <c r="A63" t="s">
        <v>1649</v>
      </c>
      <c r="B63">
        <v>601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15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279571</v>
      </c>
      <c r="AC63" t="s">
        <v>1650</v>
      </c>
      <c r="AD63" t="s">
        <v>1651</v>
      </c>
      <c r="AE63">
        <v>110</v>
      </c>
      <c r="AF63">
        <v>16112</v>
      </c>
      <c r="AG63">
        <v>16484</v>
      </c>
      <c r="AH63" s="4">
        <v>130354468765617</v>
      </c>
      <c r="AI63">
        <v>62</v>
      </c>
    </row>
    <row r="64" spans="1:35" x14ac:dyDescent="0.25">
      <c r="A64" t="s">
        <v>1652</v>
      </c>
      <c r="B64">
        <v>601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416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279571</v>
      </c>
      <c r="AC64" t="s">
        <v>1653</v>
      </c>
      <c r="AD64" t="s">
        <v>1654</v>
      </c>
      <c r="AE64">
        <v>20</v>
      </c>
      <c r="AF64">
        <v>6920</v>
      </c>
      <c r="AG64">
        <v>13093</v>
      </c>
      <c r="AH64" s="4">
        <v>146255246876562</v>
      </c>
      <c r="AI64">
        <v>63</v>
      </c>
    </row>
    <row r="65" spans="1:35" x14ac:dyDescent="0.25">
      <c r="A65" t="s">
        <v>1655</v>
      </c>
      <c r="B65">
        <v>601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238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279571</v>
      </c>
      <c r="AC65" t="s">
        <v>1656</v>
      </c>
      <c r="AD65" t="s">
        <v>1657</v>
      </c>
      <c r="AE65">
        <v>24</v>
      </c>
      <c r="AF65">
        <v>13439</v>
      </c>
      <c r="AG65">
        <v>13109</v>
      </c>
      <c r="AH65" s="4">
        <v>144011832583708</v>
      </c>
      <c r="AI65">
        <v>64</v>
      </c>
    </row>
    <row r="66" spans="1:35" x14ac:dyDescent="0.25">
      <c r="A66" t="s">
        <v>1658</v>
      </c>
      <c r="B66">
        <v>601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347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279571</v>
      </c>
      <c r="AC66" t="s">
        <v>1659</v>
      </c>
      <c r="AD66" t="s">
        <v>1660</v>
      </c>
      <c r="AE66">
        <v>146</v>
      </c>
      <c r="AF66">
        <v>43023</v>
      </c>
      <c r="AG66">
        <v>13189</v>
      </c>
      <c r="AH66" s="4">
        <v>141827664667666</v>
      </c>
      <c r="AI66">
        <v>65</v>
      </c>
    </row>
    <row r="67" spans="1:35" x14ac:dyDescent="0.25">
      <c r="A67" t="s">
        <v>1661</v>
      </c>
      <c r="B67">
        <v>601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650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279571</v>
      </c>
      <c r="AC67" t="s">
        <v>1662</v>
      </c>
      <c r="AD67" t="s">
        <v>1663</v>
      </c>
      <c r="AE67">
        <v>1003</v>
      </c>
      <c r="AF67">
        <v>15013</v>
      </c>
      <c r="AG67">
        <v>13747</v>
      </c>
      <c r="AH67" s="4">
        <v>147474968015992</v>
      </c>
      <c r="AI67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E0EF-B695-4BF3-A9BE-69493420B127}">
  <sheetPr>
    <tabColor rgb="FF00B0F0"/>
  </sheetPr>
  <dimension ref="A1:L15"/>
  <sheetViews>
    <sheetView zoomScale="85" zoomScaleNormal="85" workbookViewId="0">
      <selection sqref="A1:L10"/>
    </sheetView>
  </sheetViews>
  <sheetFormatPr baseColWidth="10" defaultRowHeight="15" x14ac:dyDescent="0.25"/>
  <cols>
    <col min="2" max="2" width="24.5703125" customWidth="1"/>
    <col min="3" max="4" width="4.85546875" bestFit="1" customWidth="1"/>
    <col min="5" max="7" width="5.28515625" bestFit="1" customWidth="1"/>
    <col min="8" max="8" width="5.140625" bestFit="1" customWidth="1"/>
    <col min="9" max="9" width="5.28515625" bestFit="1" customWidth="1"/>
    <col min="10" max="10" width="5.140625" bestFit="1" customWidth="1"/>
    <col min="11" max="12" width="5.28515625" bestFit="1" customWidth="1"/>
  </cols>
  <sheetData>
    <row r="1" spans="1:12" ht="15.75" thickBot="1" x14ac:dyDescent="0.3">
      <c r="A1" s="71" t="s">
        <v>1138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2" x14ac:dyDescent="0.25">
      <c r="A2" s="78"/>
      <c r="B2" s="51" t="s">
        <v>32</v>
      </c>
      <c r="C2" s="27">
        <v>2020</v>
      </c>
      <c r="D2" s="72">
        <v>2021</v>
      </c>
      <c r="E2" s="73"/>
      <c r="F2" s="73"/>
      <c r="G2" s="73"/>
      <c r="H2" s="73"/>
      <c r="I2" s="73"/>
      <c r="J2" s="73"/>
      <c r="K2" s="73"/>
      <c r="L2" s="74"/>
    </row>
    <row r="3" spans="1:12" ht="15.75" thickBot="1" x14ac:dyDescent="0.3">
      <c r="A3" s="79"/>
      <c r="B3" s="52" t="s">
        <v>31</v>
      </c>
      <c r="C3" s="53" t="s">
        <v>36</v>
      </c>
      <c r="D3" s="54" t="s">
        <v>37</v>
      </c>
      <c r="E3" s="55" t="s">
        <v>38</v>
      </c>
      <c r="F3" s="55" t="s">
        <v>39</v>
      </c>
      <c r="G3" s="55" t="s">
        <v>40</v>
      </c>
      <c r="H3" s="55" t="s">
        <v>41</v>
      </c>
      <c r="I3" s="55" t="s">
        <v>42</v>
      </c>
      <c r="J3" s="55" t="s">
        <v>33</v>
      </c>
      <c r="K3" s="55" t="s">
        <v>34</v>
      </c>
      <c r="L3" s="53" t="s">
        <v>35</v>
      </c>
    </row>
    <row r="4" spans="1:12" ht="15" customHeight="1" x14ac:dyDescent="0.25">
      <c r="A4" s="75" t="s">
        <v>1136</v>
      </c>
      <c r="B4" s="37" t="s">
        <v>28</v>
      </c>
      <c r="C4" s="38">
        <v>1</v>
      </c>
      <c r="D4" s="39">
        <v>1</v>
      </c>
      <c r="E4" s="40">
        <v>1</v>
      </c>
      <c r="F4" s="40">
        <v>1</v>
      </c>
      <c r="G4" s="40">
        <v>1</v>
      </c>
      <c r="H4" s="40">
        <v>1</v>
      </c>
      <c r="I4" s="41"/>
      <c r="J4" s="41"/>
      <c r="K4" s="41"/>
      <c r="L4" s="42"/>
    </row>
    <row r="5" spans="1:12" x14ac:dyDescent="0.25">
      <c r="A5" s="77"/>
      <c r="B5" s="13" t="s">
        <v>29</v>
      </c>
      <c r="C5" s="15"/>
      <c r="D5" s="14"/>
      <c r="E5" s="10"/>
      <c r="F5" s="10"/>
      <c r="G5" s="10"/>
      <c r="H5" s="10"/>
      <c r="I5" s="11">
        <v>1</v>
      </c>
      <c r="J5" s="10"/>
      <c r="K5" s="10"/>
      <c r="L5" s="15"/>
    </row>
    <row r="6" spans="1:12" ht="15.75" thickBot="1" x14ac:dyDescent="0.3">
      <c r="A6" s="76"/>
      <c r="B6" s="43" t="s">
        <v>30</v>
      </c>
      <c r="C6" s="18"/>
      <c r="D6" s="16"/>
      <c r="E6" s="17"/>
      <c r="F6" s="17"/>
      <c r="G6" s="17"/>
      <c r="H6" s="17"/>
      <c r="I6" s="17"/>
      <c r="J6" s="44">
        <v>1</v>
      </c>
      <c r="K6" s="17"/>
      <c r="L6" s="18"/>
    </row>
    <row r="7" spans="1:12" hidden="1" x14ac:dyDescent="0.25">
      <c r="A7" s="75" t="s">
        <v>8</v>
      </c>
      <c r="B7" s="37" t="s">
        <v>120</v>
      </c>
      <c r="C7" s="45"/>
      <c r="D7" s="40">
        <v>1</v>
      </c>
      <c r="E7" s="40">
        <v>1</v>
      </c>
      <c r="F7" s="40">
        <v>1</v>
      </c>
      <c r="G7" s="40">
        <v>1</v>
      </c>
      <c r="H7" s="40">
        <v>1</v>
      </c>
      <c r="I7" s="40">
        <v>1</v>
      </c>
      <c r="J7" s="41"/>
      <c r="K7" s="41"/>
      <c r="L7" s="42"/>
    </row>
    <row r="8" spans="1:12" ht="15.75" hidden="1" thickBot="1" x14ac:dyDescent="0.3">
      <c r="A8" s="76"/>
      <c r="B8" s="48" t="s">
        <v>1137</v>
      </c>
      <c r="C8" s="18"/>
      <c r="D8" s="16"/>
      <c r="E8" s="17"/>
      <c r="F8" s="17"/>
      <c r="G8" s="17"/>
      <c r="H8" s="17"/>
      <c r="I8" s="17"/>
      <c r="J8" s="50">
        <v>1</v>
      </c>
      <c r="K8" s="49"/>
      <c r="L8" s="18"/>
    </row>
    <row r="9" spans="1:12" x14ac:dyDescent="0.25">
      <c r="A9" s="75" t="s">
        <v>1135</v>
      </c>
      <c r="B9" s="37" t="s">
        <v>120</v>
      </c>
      <c r="C9" s="45"/>
      <c r="D9" s="46"/>
      <c r="E9" s="40">
        <v>1</v>
      </c>
      <c r="F9" s="40">
        <v>1</v>
      </c>
      <c r="G9" s="40">
        <v>1</v>
      </c>
      <c r="H9" s="40">
        <v>1</v>
      </c>
      <c r="I9" s="40">
        <v>1</v>
      </c>
      <c r="J9" s="40">
        <v>1</v>
      </c>
      <c r="K9" s="47"/>
      <c r="L9" s="45"/>
    </row>
    <row r="10" spans="1:12" ht="15.75" thickBot="1" x14ac:dyDescent="0.3">
      <c r="A10" s="76"/>
      <c r="B10" s="48" t="s">
        <v>43</v>
      </c>
      <c r="C10" s="18"/>
      <c r="D10" s="16"/>
      <c r="E10" s="17"/>
      <c r="F10" s="17"/>
      <c r="G10" s="17"/>
      <c r="H10" s="17"/>
      <c r="I10" s="17"/>
      <c r="J10" s="17"/>
      <c r="K10" s="17"/>
      <c r="L10" s="19">
        <v>1</v>
      </c>
    </row>
    <row r="13" spans="1:12" x14ac:dyDescent="0.25">
      <c r="D13" t="s">
        <v>26</v>
      </c>
    </row>
    <row r="14" spans="1:12" x14ac:dyDescent="0.25">
      <c r="D14" t="s">
        <v>27</v>
      </c>
    </row>
    <row r="15" spans="1:12" x14ac:dyDescent="0.25">
      <c r="D15" t="s">
        <v>200</v>
      </c>
    </row>
  </sheetData>
  <mergeCells count="6">
    <mergeCell ref="A1:L1"/>
    <mergeCell ref="D2:L2"/>
    <mergeCell ref="A9:A10"/>
    <mergeCell ref="A4:A6"/>
    <mergeCell ref="A7:A8"/>
    <mergeCell ref="A2:A3"/>
  </mergeCells>
  <phoneticPr fontId="1" type="noConversion"/>
  <pageMargins left="0.7" right="0.7" top="0.75" bottom="0.75" header="0.3" footer="0.3"/>
  <pageSetup paperSize="9" orientation="portrait" r:id="rId1"/>
  <ignoredErrors>
    <ignoredError sqref="C3:L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5344-81F6-4F0B-A109-33F94B976C9A}">
  <sheetPr>
    <tabColor rgb="FF002060"/>
  </sheetPr>
  <dimension ref="A1:H14"/>
  <sheetViews>
    <sheetView zoomScale="85" zoomScaleNormal="85" workbookViewId="0">
      <pane xSplit="1" ySplit="3" topLeftCell="B4" activePane="bottomRight" state="frozen"/>
      <selection activeCell="E8" sqref="E8"/>
      <selection pane="topRight" activeCell="E8" sqref="E8"/>
      <selection pane="bottomLeft" activeCell="E8" sqref="E8"/>
      <selection pane="bottomRight" activeCell="J43" sqref="J43"/>
    </sheetView>
  </sheetViews>
  <sheetFormatPr baseColWidth="10" defaultRowHeight="15" x14ac:dyDescent="0.25"/>
  <cols>
    <col min="1" max="1" width="11.42578125" style="1"/>
    <col min="2" max="2" width="13.7109375" style="1" bestFit="1" customWidth="1"/>
    <col min="3" max="16384" width="11.42578125" style="1"/>
  </cols>
  <sheetData>
    <row r="1" spans="1:8" x14ac:dyDescent="0.25">
      <c r="B1" s="80" t="s">
        <v>4</v>
      </c>
      <c r="C1" s="80"/>
      <c r="G1" s="80" t="s">
        <v>5</v>
      </c>
      <c r="H1" s="80"/>
    </row>
    <row r="2" spans="1:8" x14ac:dyDescent="0.25">
      <c r="B2" s="70" t="s">
        <v>3</v>
      </c>
      <c r="C2" s="70"/>
      <c r="G2" s="70" t="s">
        <v>3</v>
      </c>
      <c r="H2" s="70"/>
    </row>
    <row r="3" spans="1:8" x14ac:dyDescent="0.25">
      <c r="A3" s="1" t="s">
        <v>0</v>
      </c>
      <c r="B3" s="1" t="s">
        <v>1</v>
      </c>
      <c r="C3" s="1" t="s">
        <v>2</v>
      </c>
      <c r="G3" s="1" t="s">
        <v>1</v>
      </c>
      <c r="H3" s="1" t="s">
        <v>2</v>
      </c>
    </row>
    <row r="4" spans="1:8" x14ac:dyDescent="0.25">
      <c r="A4" s="2">
        <v>8000</v>
      </c>
      <c r="B4" s="9" t="e">
        <f>+'Cuadro scores sem y prom'!G5</f>
        <v>#REF!</v>
      </c>
      <c r="C4" s="9" t="e">
        <f>+'Cuadro scores sem y prom'!G29</f>
        <v>#DIV/0!</v>
      </c>
      <c r="D4" s="9"/>
      <c r="E4" s="9"/>
      <c r="F4" s="9"/>
      <c r="G4" s="9" t="e">
        <f>+'Cuadro scores sem y prom'!P5</f>
        <v>#DIV/0!</v>
      </c>
      <c r="H4" s="9" t="e">
        <f>+'Cuadro scores sem y prom'!P29</f>
        <v>#DIV/0!</v>
      </c>
    </row>
    <row r="5" spans="1:8" x14ac:dyDescent="0.25">
      <c r="A5" s="2">
        <v>8500</v>
      </c>
      <c r="B5" s="9" t="e">
        <f>+'Cuadro scores sem y prom'!G6</f>
        <v>#REF!</v>
      </c>
      <c r="C5" s="9" t="e">
        <f>+'Cuadro scores sem y prom'!G30</f>
        <v>#DIV/0!</v>
      </c>
      <c r="D5" s="9"/>
      <c r="E5" s="9"/>
      <c r="F5" s="9"/>
      <c r="G5" s="9" t="e">
        <f>+'Cuadro scores sem y prom'!P6</f>
        <v>#DIV/0!</v>
      </c>
      <c r="H5" s="9" t="e">
        <f>+'Cuadro scores sem y prom'!P30</f>
        <v>#DIV/0!</v>
      </c>
    </row>
    <row r="6" spans="1:8" x14ac:dyDescent="0.25">
      <c r="A6" s="2">
        <v>9000</v>
      </c>
      <c r="B6" s="9" t="e">
        <f>+'Cuadro scores sem y prom'!G7</f>
        <v>#REF!</v>
      </c>
      <c r="C6" s="9" t="e">
        <f>+'Cuadro scores sem y prom'!G31</f>
        <v>#DIV/0!</v>
      </c>
      <c r="D6" s="9"/>
      <c r="E6" s="9"/>
      <c r="F6" s="9"/>
      <c r="G6" s="9" t="e">
        <f>+'Cuadro scores sem y prom'!P7</f>
        <v>#DIV/0!</v>
      </c>
      <c r="H6" s="9" t="e">
        <f>+'Cuadro scores sem y prom'!P31</f>
        <v>#DIV/0!</v>
      </c>
    </row>
    <row r="7" spans="1:8" x14ac:dyDescent="0.25">
      <c r="A7" s="2">
        <v>9500</v>
      </c>
      <c r="B7" s="9" t="e">
        <f>+'Cuadro scores sem y prom'!G8</f>
        <v>#REF!</v>
      </c>
      <c r="C7" s="9" t="e">
        <f>+'Cuadro scores sem y prom'!G32</f>
        <v>#DIV/0!</v>
      </c>
      <c r="D7" s="9"/>
      <c r="E7" s="9"/>
      <c r="F7" s="9"/>
      <c r="G7" s="9" t="e">
        <f>+'Cuadro scores sem y prom'!P8</f>
        <v>#DIV/0!</v>
      </c>
      <c r="H7" s="9" t="e">
        <f>+'Cuadro scores sem y prom'!P32</f>
        <v>#DIV/0!</v>
      </c>
    </row>
    <row r="8" spans="1:8" x14ac:dyDescent="0.25">
      <c r="A8" s="2">
        <v>10000</v>
      </c>
      <c r="B8" s="9" t="e">
        <f>+'Cuadro scores sem y prom'!G9</f>
        <v>#REF!</v>
      </c>
      <c r="C8" s="9" t="e">
        <f>+'Cuadro scores sem y prom'!G33</f>
        <v>#DIV/0!</v>
      </c>
      <c r="D8" s="9"/>
      <c r="E8" s="9"/>
      <c r="F8" s="9"/>
      <c r="G8" s="9" t="e">
        <f>+'Cuadro scores sem y prom'!P9</f>
        <v>#DIV/0!</v>
      </c>
      <c r="H8" s="9" t="e">
        <f>+'Cuadro scores sem y prom'!P33</f>
        <v>#DIV/0!</v>
      </c>
    </row>
    <row r="9" spans="1:8" x14ac:dyDescent="0.25">
      <c r="A9" s="2">
        <v>10500</v>
      </c>
      <c r="B9" s="9" t="e">
        <f>+'Cuadro scores sem y prom'!G10</f>
        <v>#REF!</v>
      </c>
      <c r="C9" s="9" t="e">
        <f>+'Cuadro scores sem y prom'!G34</f>
        <v>#DIV/0!</v>
      </c>
      <c r="D9" s="9"/>
      <c r="E9" s="9"/>
      <c r="F9" s="9"/>
      <c r="G9" s="9" t="e">
        <f>+'Cuadro scores sem y prom'!P10</f>
        <v>#DIV/0!</v>
      </c>
      <c r="H9" s="9" t="e">
        <f>+'Cuadro scores sem y prom'!P34</f>
        <v>#DIV/0!</v>
      </c>
    </row>
    <row r="10" spans="1:8" x14ac:dyDescent="0.25">
      <c r="A10" s="2">
        <v>11000</v>
      </c>
      <c r="B10" s="9" t="e">
        <f>+'Cuadro scores sem y prom'!G11</f>
        <v>#REF!</v>
      </c>
      <c r="C10" s="9" t="e">
        <f>+'Cuadro scores sem y prom'!G35</f>
        <v>#DIV/0!</v>
      </c>
      <c r="D10" s="9"/>
      <c r="E10" s="9"/>
      <c r="F10" s="9"/>
      <c r="G10" s="9" t="e">
        <f>+'Cuadro scores sem y prom'!P11</f>
        <v>#DIV/0!</v>
      </c>
      <c r="H10" s="9" t="e">
        <f>+'Cuadro scores sem y prom'!P35</f>
        <v>#DIV/0!</v>
      </c>
    </row>
    <row r="11" spans="1:8" x14ac:dyDescent="0.25">
      <c r="A11" s="2">
        <v>11500</v>
      </c>
      <c r="B11" s="9" t="e">
        <f>+'Cuadro scores sem y prom'!G12</f>
        <v>#REF!</v>
      </c>
      <c r="C11" s="9" t="e">
        <f>+'Cuadro scores sem y prom'!G36</f>
        <v>#DIV/0!</v>
      </c>
      <c r="D11" s="9"/>
      <c r="E11" s="9"/>
      <c r="F11" s="9"/>
      <c r="G11" s="9" t="e">
        <f>+'Cuadro scores sem y prom'!P12</f>
        <v>#DIV/0!</v>
      </c>
      <c r="H11" s="9" t="e">
        <f>+'Cuadro scores sem y prom'!P36</f>
        <v>#DIV/0!</v>
      </c>
    </row>
    <row r="12" spans="1:8" x14ac:dyDescent="0.25">
      <c r="A12" s="2">
        <v>12000</v>
      </c>
      <c r="B12" s="9" t="e">
        <f>+'Cuadro scores sem y prom'!G13</f>
        <v>#REF!</v>
      </c>
      <c r="C12" s="9" t="e">
        <f>+'Cuadro scores sem y prom'!G37</f>
        <v>#DIV/0!</v>
      </c>
      <c r="D12" s="9"/>
      <c r="E12" s="9"/>
      <c r="F12" s="9"/>
      <c r="G12" s="9" t="e">
        <f>+'Cuadro scores sem y prom'!P13</f>
        <v>#DIV/0!</v>
      </c>
      <c r="H12" s="9" t="e">
        <f>+'Cuadro scores sem y prom'!P37</f>
        <v>#DIV/0!</v>
      </c>
    </row>
    <row r="13" spans="1:8" x14ac:dyDescent="0.25">
      <c r="A13" s="2">
        <v>12500</v>
      </c>
      <c r="B13" s="9">
        <f>+'Cuadro scores sem y prom'!G14</f>
        <v>117.324</v>
      </c>
      <c r="C13" s="9" t="e">
        <f>+'Cuadro scores sem y prom'!G38</f>
        <v>#DIV/0!</v>
      </c>
      <c r="D13" s="9"/>
      <c r="E13" s="9"/>
      <c r="F13" s="9"/>
      <c r="G13" s="9" t="e">
        <f>+'Cuadro scores sem y prom'!P14</f>
        <v>#DIV/0!</v>
      </c>
      <c r="H13" s="9" t="e">
        <f>+'Cuadro scores sem y prom'!P38</f>
        <v>#DIV/0!</v>
      </c>
    </row>
    <row r="14" spans="1:8" x14ac:dyDescent="0.25">
      <c r="A14" s="2">
        <v>13000</v>
      </c>
      <c r="B14" s="9">
        <f>+'Cuadro scores sem y prom'!G15</f>
        <v>114.31399999999999</v>
      </c>
      <c r="C14" s="9" t="e">
        <f>+'Cuadro scores sem y prom'!G39</f>
        <v>#DIV/0!</v>
      </c>
      <c r="D14" s="9"/>
      <c r="E14" s="9"/>
      <c r="F14" s="9"/>
      <c r="G14" s="9" t="e">
        <f>+'Cuadro scores sem y prom'!P15</f>
        <v>#DIV/0!</v>
      </c>
      <c r="H14" s="9" t="e">
        <f>+'Cuadro scores sem y prom'!P39</f>
        <v>#DIV/0!</v>
      </c>
    </row>
  </sheetData>
  <mergeCells count="4">
    <mergeCell ref="B2:C2"/>
    <mergeCell ref="B1:C1"/>
    <mergeCell ref="G1:H1"/>
    <mergeCell ref="G2:H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9052-D9B2-494C-8AA1-5520B8A088D1}">
  <sheetPr>
    <tabColor rgb="FF002060"/>
  </sheetPr>
  <dimension ref="A1:AL39"/>
  <sheetViews>
    <sheetView tabSelected="1" zoomScale="55" zoomScaleNormal="55" workbookViewId="0">
      <pane xSplit="1" ySplit="3" topLeftCell="B7" activePane="bottomRight" state="frozen"/>
      <selection activeCell="E8" sqref="E8"/>
      <selection pane="topRight" activeCell="E8" sqref="E8"/>
      <selection pane="bottomLeft" activeCell="E8" sqref="E8"/>
      <selection pane="bottomRight" activeCell="K23" sqref="K23"/>
    </sheetView>
  </sheetViews>
  <sheetFormatPr baseColWidth="10" defaultRowHeight="15" x14ac:dyDescent="0.25"/>
  <cols>
    <col min="1" max="1" width="11.42578125" style="1"/>
    <col min="2" max="2" width="12.42578125" style="1" bestFit="1" customWidth="1"/>
    <col min="3" max="3" width="29.5703125" style="1" bestFit="1" customWidth="1"/>
    <col min="4" max="4" width="11.42578125" style="1"/>
    <col min="5" max="5" width="12.42578125" style="1" bestFit="1" customWidth="1"/>
    <col min="6" max="6" width="29.5703125" style="1" bestFit="1" customWidth="1"/>
    <col min="7" max="7" width="11.42578125" style="1"/>
    <col min="8" max="8" width="12.42578125" style="1" bestFit="1" customWidth="1"/>
    <col min="9" max="9" width="29.5703125" style="1" bestFit="1" customWidth="1"/>
    <col min="10" max="10" width="11.42578125" style="1"/>
    <col min="11" max="11" width="12.42578125" style="1" bestFit="1" customWidth="1"/>
    <col min="12" max="12" width="29.5703125" style="1" bestFit="1" customWidth="1"/>
    <col min="13" max="13" width="11.42578125" style="1"/>
    <col min="14" max="14" width="12.42578125" style="1" bestFit="1" customWidth="1"/>
    <col min="15" max="15" width="29.5703125" style="1" bestFit="1" customWidth="1"/>
    <col min="16" max="22" width="11.42578125" style="1"/>
    <col min="23" max="23" width="11.42578125" style="8"/>
    <col min="24" max="16384" width="11.42578125" style="1"/>
  </cols>
  <sheetData>
    <row r="1" spans="1:38" x14ac:dyDescent="0.25">
      <c r="B1" s="80" t="s">
        <v>4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Y1" s="80" t="s">
        <v>15</v>
      </c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</row>
    <row r="2" spans="1:38" x14ac:dyDescent="0.25">
      <c r="B2" s="70" t="s">
        <v>9</v>
      </c>
      <c r="C2" s="70"/>
      <c r="E2" s="70" t="s">
        <v>10</v>
      </c>
      <c r="F2" s="70"/>
      <c r="H2" s="70" t="s">
        <v>11</v>
      </c>
      <c r="I2" s="70"/>
      <c r="K2" s="70" t="s">
        <v>12</v>
      </c>
      <c r="L2" s="70"/>
      <c r="N2" s="70" t="s">
        <v>13</v>
      </c>
      <c r="O2" s="70"/>
      <c r="Y2" s="70" t="s">
        <v>9</v>
      </c>
      <c r="Z2" s="70"/>
      <c r="AB2" s="70" t="s">
        <v>10</v>
      </c>
      <c r="AC2" s="70"/>
      <c r="AE2" s="70" t="s">
        <v>11</v>
      </c>
      <c r="AF2" s="70"/>
      <c r="AH2" s="70" t="s">
        <v>12</v>
      </c>
      <c r="AI2" s="70"/>
      <c r="AK2" s="70" t="s">
        <v>13</v>
      </c>
      <c r="AL2" s="70"/>
    </row>
    <row r="3" spans="1:38" x14ac:dyDescent="0.25">
      <c r="A3" s="1" t="s">
        <v>0</v>
      </c>
      <c r="B3" s="26" t="s">
        <v>1</v>
      </c>
      <c r="C3" s="26" t="s">
        <v>2</v>
      </c>
      <c r="D3" s="26"/>
      <c r="E3" s="26" t="s">
        <v>1</v>
      </c>
      <c r="F3" s="26" t="s">
        <v>2</v>
      </c>
      <c r="G3" s="26"/>
      <c r="H3" s="26" t="s">
        <v>1</v>
      </c>
      <c r="I3" s="26" t="s">
        <v>2</v>
      </c>
      <c r="J3" s="26"/>
      <c r="K3" s="26" t="s">
        <v>1</v>
      </c>
      <c r="L3" s="26" t="s">
        <v>2</v>
      </c>
      <c r="M3" s="26"/>
      <c r="N3" s="26" t="s">
        <v>1</v>
      </c>
      <c r="O3" s="26" t="s">
        <v>2</v>
      </c>
      <c r="Y3" s="1" t="s">
        <v>1</v>
      </c>
      <c r="Z3" s="1" t="s">
        <v>2</v>
      </c>
      <c r="AB3" s="1" t="s">
        <v>1</v>
      </c>
      <c r="AC3" s="1" t="s">
        <v>2</v>
      </c>
      <c r="AE3" s="1" t="s">
        <v>1</v>
      </c>
      <c r="AF3" s="1" t="s">
        <v>2</v>
      </c>
      <c r="AH3" s="1" t="s">
        <v>1</v>
      </c>
      <c r="AI3" s="1" t="s">
        <v>2</v>
      </c>
      <c r="AK3" s="1" t="s">
        <v>1</v>
      </c>
      <c r="AL3" s="1" t="s">
        <v>2</v>
      </c>
    </row>
    <row r="4" spans="1:38" x14ac:dyDescent="0.25">
      <c r="A4" s="2">
        <v>8000</v>
      </c>
      <c r="B4" s="3">
        <v>95.063999999999993</v>
      </c>
      <c r="C4" s="26"/>
      <c r="D4" s="26"/>
      <c r="E4" s="1">
        <v>95.203999999999994</v>
      </c>
      <c r="F4" s="26"/>
      <c r="G4" s="26"/>
      <c r="H4" s="26"/>
      <c r="I4" s="26"/>
      <c r="J4" s="26"/>
      <c r="K4" s="26"/>
      <c r="L4" s="26"/>
      <c r="M4" s="26"/>
      <c r="N4" s="26"/>
      <c r="O4" s="5"/>
    </row>
    <row r="5" spans="1:38" x14ac:dyDescent="0.25">
      <c r="A5" s="2">
        <v>8500</v>
      </c>
      <c r="B5" s="3">
        <v>93.942999999999998</v>
      </c>
      <c r="C5" s="26"/>
      <c r="D5" s="26"/>
      <c r="E5" s="1">
        <v>100.31399999999999</v>
      </c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38" x14ac:dyDescent="0.25">
      <c r="A6" s="2">
        <v>9000</v>
      </c>
      <c r="B6" s="3">
        <v>102.34399999999999</v>
      </c>
      <c r="C6" s="26"/>
      <c r="D6" s="26"/>
      <c r="E6" s="1">
        <v>105.494</v>
      </c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1:38" x14ac:dyDescent="0.25">
      <c r="A7" s="2">
        <v>9500</v>
      </c>
      <c r="B7" s="3">
        <v>104.794</v>
      </c>
      <c r="C7" s="26"/>
      <c r="D7" s="26"/>
      <c r="E7" s="1">
        <v>107.45399999999999</v>
      </c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1:38" x14ac:dyDescent="0.25">
      <c r="A8" s="2">
        <v>10000</v>
      </c>
      <c r="B8" s="3">
        <v>109.834</v>
      </c>
      <c r="C8" s="26"/>
      <c r="D8" s="26"/>
      <c r="E8" s="1">
        <v>112.214</v>
      </c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1:38" x14ac:dyDescent="0.25">
      <c r="A9" s="2">
        <v>10500</v>
      </c>
      <c r="B9" s="3">
        <v>116.904</v>
      </c>
      <c r="C9" s="26"/>
      <c r="D9" s="26"/>
      <c r="E9" s="1">
        <v>111.304</v>
      </c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38" x14ac:dyDescent="0.25">
      <c r="A10" s="2">
        <v>11000</v>
      </c>
      <c r="B10" s="3">
        <v>119.215</v>
      </c>
      <c r="C10" s="26"/>
      <c r="D10" s="26"/>
      <c r="E10" s="1">
        <v>109.974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38" x14ac:dyDescent="0.25">
      <c r="A11" s="2">
        <v>11500</v>
      </c>
      <c r="B11" s="3">
        <v>122.295</v>
      </c>
      <c r="C11" s="26"/>
      <c r="D11" s="26"/>
      <c r="E11" s="1">
        <v>110.254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1:38" x14ac:dyDescent="0.25">
      <c r="A12" s="2">
        <v>12000</v>
      </c>
      <c r="B12" s="3">
        <v>118.515</v>
      </c>
      <c r="C12" s="26"/>
      <c r="D12" s="26"/>
      <c r="E12" s="1">
        <v>111.864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38" x14ac:dyDescent="0.25">
      <c r="A13" s="2">
        <v>12500</v>
      </c>
      <c r="B13" s="3">
        <v>117.324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38" x14ac:dyDescent="0.25">
      <c r="A14" s="2">
        <v>13000</v>
      </c>
      <c r="B14" s="3">
        <v>114.31399999999999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38" x14ac:dyDescent="0.25">
      <c r="A15" s="2"/>
    </row>
    <row r="16" spans="1:38" x14ac:dyDescent="0.25">
      <c r="A16" s="2"/>
    </row>
    <row r="17" spans="1:7" x14ac:dyDescent="0.25">
      <c r="A17" s="2"/>
    </row>
    <row r="18" spans="1:7" x14ac:dyDescent="0.25">
      <c r="A18" s="2"/>
    </row>
    <row r="19" spans="1:7" x14ac:dyDescent="0.25">
      <c r="A19" s="2"/>
    </row>
    <row r="20" spans="1:7" x14ac:dyDescent="0.25">
      <c r="A20" s="2"/>
    </row>
    <row r="21" spans="1:7" x14ac:dyDescent="0.25">
      <c r="A21" s="2"/>
      <c r="G21" s="1" t="s">
        <v>16</v>
      </c>
    </row>
    <row r="22" spans="1:7" x14ac:dyDescent="0.25">
      <c r="A22" s="2"/>
      <c r="G22" s="1" t="s">
        <v>17</v>
      </c>
    </row>
    <row r="23" spans="1:7" x14ac:dyDescent="0.25">
      <c r="A23" s="2"/>
      <c r="G23" s="1" t="s">
        <v>18</v>
      </c>
    </row>
    <row r="24" spans="1:7" x14ac:dyDescent="0.25">
      <c r="A24" s="2"/>
      <c r="G24" s="1" t="s">
        <v>19</v>
      </c>
    </row>
    <row r="25" spans="1:7" x14ac:dyDescent="0.25">
      <c r="A25" s="2"/>
      <c r="G25" s="1" t="s">
        <v>20</v>
      </c>
    </row>
    <row r="26" spans="1:7" x14ac:dyDescent="0.25">
      <c r="A26" s="2"/>
      <c r="G26" s="1" t="s">
        <v>21</v>
      </c>
    </row>
    <row r="27" spans="1:7" x14ac:dyDescent="0.25">
      <c r="A27" s="2"/>
      <c r="G27" s="1" t="s">
        <v>22</v>
      </c>
    </row>
    <row r="28" spans="1:7" x14ac:dyDescent="0.25">
      <c r="A28" s="2"/>
      <c r="G28" s="1" t="s">
        <v>23</v>
      </c>
    </row>
    <row r="29" spans="1:7" x14ac:dyDescent="0.25">
      <c r="A29" s="2"/>
      <c r="G29" s="1" t="s">
        <v>24</v>
      </c>
    </row>
    <row r="30" spans="1:7" x14ac:dyDescent="0.25">
      <c r="A30" s="2"/>
      <c r="G30" s="1" t="s">
        <v>25</v>
      </c>
    </row>
    <row r="31" spans="1:7" x14ac:dyDescent="0.25">
      <c r="A31" s="2"/>
    </row>
    <row r="32" spans="1:7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mergeCells count="12">
    <mergeCell ref="B1:O1"/>
    <mergeCell ref="B2:C2"/>
    <mergeCell ref="Y2:Z2"/>
    <mergeCell ref="E2:F2"/>
    <mergeCell ref="H2:I2"/>
    <mergeCell ref="K2:L2"/>
    <mergeCell ref="N2:O2"/>
    <mergeCell ref="Y1:AL1"/>
    <mergeCell ref="AB2:AC2"/>
    <mergeCell ref="AE2:AF2"/>
    <mergeCell ref="AH2:AI2"/>
    <mergeCell ref="AK2:AL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6F9D-7D32-4392-B17C-B4E104017D7A}">
  <sheetPr>
    <tabColor rgb="FF002060"/>
  </sheetPr>
  <dimension ref="A1:Q70"/>
  <sheetViews>
    <sheetView zoomScaleNormal="100" workbookViewId="0">
      <pane xSplit="1" ySplit="2" topLeftCell="I72" activePane="bottomRight" state="frozen"/>
      <selection pane="topRight" activeCell="B1" sqref="B1"/>
      <selection pane="bottomLeft" activeCell="A3" sqref="A3"/>
      <selection pane="bottomRight" activeCell="N69" sqref="N69"/>
    </sheetView>
  </sheetViews>
  <sheetFormatPr baseColWidth="10" defaultRowHeight="15" x14ac:dyDescent="0.25"/>
  <cols>
    <col min="2" max="2" width="18.42578125" style="30" bestFit="1" customWidth="1"/>
    <col min="3" max="7" width="18.42578125" bestFit="1" customWidth="1"/>
    <col min="8" max="8" width="11.42578125" style="62"/>
    <col min="9" max="11" width="18.42578125" bestFit="1" customWidth="1"/>
    <col min="12" max="12" width="25.5703125" bestFit="1" customWidth="1"/>
    <col min="13" max="13" width="18" customWidth="1"/>
    <col min="14" max="14" width="18.42578125" bestFit="1" customWidth="1"/>
  </cols>
  <sheetData>
    <row r="1" spans="1:17" x14ac:dyDescent="0.25">
      <c r="A1" s="58"/>
      <c r="B1" s="70" t="s">
        <v>1</v>
      </c>
      <c r="C1" s="70"/>
      <c r="D1" s="70"/>
      <c r="E1" s="70"/>
      <c r="F1" s="70"/>
      <c r="G1" s="70"/>
      <c r="H1" s="60"/>
      <c r="I1" s="70" t="s">
        <v>1375</v>
      </c>
      <c r="J1" s="70"/>
      <c r="K1" s="70"/>
      <c r="L1" s="70"/>
      <c r="M1" s="70"/>
      <c r="N1" s="70"/>
    </row>
    <row r="2" spans="1:17" x14ac:dyDescent="0.25">
      <c r="A2" s="59" t="s">
        <v>1369</v>
      </c>
      <c r="B2" s="57" t="s">
        <v>1370</v>
      </c>
      <c r="C2" s="56" t="s">
        <v>1371</v>
      </c>
      <c r="D2" s="56" t="s">
        <v>1372</v>
      </c>
      <c r="E2" s="56" t="s">
        <v>1373</v>
      </c>
      <c r="F2" s="56" t="s">
        <v>1374</v>
      </c>
      <c r="G2" s="56" t="s">
        <v>7</v>
      </c>
      <c r="H2" s="61"/>
      <c r="I2" s="57" t="s">
        <v>1370</v>
      </c>
      <c r="J2" s="56" t="s">
        <v>1371</v>
      </c>
      <c r="K2" s="56" t="s">
        <v>1372</v>
      </c>
      <c r="L2" s="56" t="s">
        <v>1373</v>
      </c>
      <c r="M2" s="56" t="s">
        <v>1374</v>
      </c>
      <c r="N2" s="56" t="s">
        <v>7</v>
      </c>
    </row>
    <row r="3" spans="1:17" x14ac:dyDescent="0.25">
      <c r="A3">
        <v>1</v>
      </c>
      <c r="B3" s="4">
        <v>141615191404298</v>
      </c>
      <c r="C3" s="4">
        <v>145524889055472</v>
      </c>
      <c r="D3" s="4">
        <v>144826361819090</v>
      </c>
      <c r="E3" s="4">
        <v>146056469265367</v>
      </c>
      <c r="F3" s="4">
        <v>125453923038481</v>
      </c>
      <c r="G3" s="63">
        <f>+AVERAGE(B3:F3)</f>
        <v>140695366916541.59</v>
      </c>
      <c r="I3" s="7">
        <v>138636815592204</v>
      </c>
      <c r="J3" s="7">
        <v>128191731134433</v>
      </c>
      <c r="K3" s="7">
        <v>143238411294353</v>
      </c>
      <c r="L3" s="7">
        <v>148146457271364</v>
      </c>
      <c r="M3" s="7">
        <v>146055979510245</v>
      </c>
      <c r="N3" s="64">
        <f>+AVERAGE(I3:M3)</f>
        <v>140853878960519.81</v>
      </c>
    </row>
    <row r="4" spans="1:17" x14ac:dyDescent="0.25">
      <c r="A4">
        <v>2</v>
      </c>
      <c r="B4" s="4">
        <v>136609593203398</v>
      </c>
      <c r="C4" s="4">
        <v>127660301349325</v>
      </c>
      <c r="D4" s="4">
        <v>144633569715142</v>
      </c>
      <c r="E4" s="4">
        <v>134066137431284</v>
      </c>
      <c r="F4" s="4">
        <v>144980389805097</v>
      </c>
      <c r="G4" s="63">
        <f t="shared" ref="G4:G67" si="0">+AVERAGE(B4:F4)</f>
        <v>137589998300849.2</v>
      </c>
      <c r="I4" s="7">
        <v>144266487756122</v>
      </c>
      <c r="J4" s="7">
        <v>122878181909045</v>
      </c>
      <c r="K4" s="7">
        <v>128560660169915</v>
      </c>
      <c r="L4" s="7">
        <v>144150303848076</v>
      </c>
      <c r="M4" s="7">
        <v>127359164917541</v>
      </c>
      <c r="N4" s="64">
        <f t="shared" ref="N4:N67" si="1">+AVERAGE(I4:M4)</f>
        <v>133442959720139.8</v>
      </c>
      <c r="Q4" s="4"/>
    </row>
    <row r="5" spans="1:17" x14ac:dyDescent="0.25">
      <c r="A5">
        <v>3</v>
      </c>
      <c r="B5" s="4">
        <v>140902730634683</v>
      </c>
      <c r="C5" s="4">
        <v>147009924537731</v>
      </c>
      <c r="D5" s="4">
        <v>143771803598201</v>
      </c>
      <c r="E5" s="4">
        <v>137384672663668</v>
      </c>
      <c r="F5" s="4">
        <v>140793515242379</v>
      </c>
      <c r="G5" s="63">
        <f t="shared" si="0"/>
        <v>141972529335332.41</v>
      </c>
      <c r="I5" s="65">
        <v>147140549225387</v>
      </c>
      <c r="J5" s="7">
        <v>144382458270865</v>
      </c>
      <c r="K5" s="7">
        <v>144095983008496</v>
      </c>
      <c r="L5" s="7">
        <v>139645315842079</v>
      </c>
      <c r="M5" s="7">
        <v>146538745127436</v>
      </c>
      <c r="N5" s="64">
        <f t="shared" si="1"/>
        <v>144360610294852.59</v>
      </c>
      <c r="Q5" s="4"/>
    </row>
    <row r="6" spans="1:17" x14ac:dyDescent="0.25">
      <c r="A6">
        <v>4</v>
      </c>
      <c r="B6" s="4">
        <v>136361889055472</v>
      </c>
      <c r="C6" s="4">
        <v>135654868065967</v>
      </c>
      <c r="D6" s="4">
        <v>141888236881559</v>
      </c>
      <c r="E6" s="4">
        <v>127545835082459</v>
      </c>
      <c r="F6" s="4">
        <v>130259389805097</v>
      </c>
      <c r="G6" s="63">
        <f t="shared" si="0"/>
        <v>134342043778110.8</v>
      </c>
      <c r="I6" s="7">
        <v>137472622188906</v>
      </c>
      <c r="J6" s="7">
        <v>135091649675162</v>
      </c>
      <c r="K6" s="7">
        <v>126270771614193</v>
      </c>
      <c r="L6" s="7">
        <v>133489272363818</v>
      </c>
      <c r="M6" s="7">
        <v>128404578710645</v>
      </c>
      <c r="N6" s="64">
        <f t="shared" si="1"/>
        <v>132145778910544.8</v>
      </c>
      <c r="Q6" s="4"/>
    </row>
    <row r="7" spans="1:17" x14ac:dyDescent="0.25">
      <c r="A7">
        <v>5</v>
      </c>
      <c r="B7" s="4">
        <v>136554033983009</v>
      </c>
      <c r="C7" s="4">
        <v>139029256371814</v>
      </c>
      <c r="D7" s="4">
        <v>142591787606197</v>
      </c>
      <c r="E7" s="4">
        <v>139461640179910</v>
      </c>
      <c r="F7" s="4">
        <v>131711954522739</v>
      </c>
      <c r="G7" s="63">
        <f t="shared" si="0"/>
        <v>137869734532733.8</v>
      </c>
      <c r="I7" s="7">
        <v>129730832083958</v>
      </c>
      <c r="J7" s="7">
        <v>132189234882559</v>
      </c>
      <c r="K7" s="7">
        <v>133614093453273</v>
      </c>
      <c r="L7" s="7">
        <v>134324185907046</v>
      </c>
      <c r="M7" s="7">
        <v>137921822088956</v>
      </c>
      <c r="N7" s="64">
        <f t="shared" si="1"/>
        <v>133556033683158.41</v>
      </c>
      <c r="Q7" s="4"/>
    </row>
    <row r="8" spans="1:17" x14ac:dyDescent="0.25">
      <c r="A8">
        <v>6</v>
      </c>
      <c r="B8" s="4">
        <v>143230050474763</v>
      </c>
      <c r="C8" s="4">
        <v>136597086956522</v>
      </c>
      <c r="D8" s="4">
        <v>141544281859070</v>
      </c>
      <c r="E8" s="4">
        <v>140450095452274</v>
      </c>
      <c r="F8" s="4">
        <v>136164073463268</v>
      </c>
      <c r="G8" s="63">
        <f t="shared" si="0"/>
        <v>139597117641179.41</v>
      </c>
      <c r="I8" s="7">
        <v>137034718140930</v>
      </c>
      <c r="J8" s="7">
        <v>142391449775112</v>
      </c>
      <c r="K8" s="7">
        <v>146458061469265</v>
      </c>
      <c r="L8" s="7">
        <v>142905832583708</v>
      </c>
      <c r="M8" s="7">
        <v>144794352823588</v>
      </c>
      <c r="N8" s="64">
        <f t="shared" si="1"/>
        <v>142716882958520.59</v>
      </c>
      <c r="Q8" s="4"/>
    </row>
    <row r="9" spans="1:17" x14ac:dyDescent="0.25">
      <c r="A9">
        <v>7</v>
      </c>
      <c r="B9" s="4">
        <v>137061378310845</v>
      </c>
      <c r="C9" s="4">
        <v>140431925537231</v>
      </c>
      <c r="D9" s="4">
        <v>142706852073963</v>
      </c>
      <c r="E9" s="4">
        <v>139197802098951</v>
      </c>
      <c r="F9" s="4">
        <v>144125665667166</v>
      </c>
      <c r="G9" s="63">
        <f t="shared" si="0"/>
        <v>140704724737631.2</v>
      </c>
      <c r="I9" s="7">
        <v>141995160919540</v>
      </c>
      <c r="J9" s="7">
        <v>146172383808096</v>
      </c>
      <c r="K9" s="7">
        <v>129906654172914</v>
      </c>
      <c r="L9" s="7">
        <v>145211008495752</v>
      </c>
      <c r="M9" s="7">
        <v>147443910544728</v>
      </c>
      <c r="N9" s="64">
        <f t="shared" si="1"/>
        <v>142145823588206</v>
      </c>
      <c r="Q9" s="4"/>
    </row>
    <row r="10" spans="1:17" x14ac:dyDescent="0.25">
      <c r="A10">
        <v>8</v>
      </c>
      <c r="B10" s="4">
        <v>134464329335332</v>
      </c>
      <c r="C10" s="4">
        <v>139202773113443</v>
      </c>
      <c r="D10" s="4">
        <v>143537315842079</v>
      </c>
      <c r="E10" s="4">
        <v>144094489255372</v>
      </c>
      <c r="F10" s="4">
        <v>138185954022988</v>
      </c>
      <c r="G10" s="63">
        <f t="shared" si="0"/>
        <v>139896972313842.8</v>
      </c>
      <c r="I10" s="7">
        <v>129528846576712</v>
      </c>
      <c r="J10" s="7">
        <v>140944555722139</v>
      </c>
      <c r="K10" s="7">
        <v>142291165417291</v>
      </c>
      <c r="L10" s="7">
        <v>142305826586707</v>
      </c>
      <c r="M10" s="7">
        <v>138966049975012</v>
      </c>
      <c r="N10" s="64">
        <f t="shared" si="1"/>
        <v>138807288855572.2</v>
      </c>
      <c r="Q10" s="4"/>
    </row>
    <row r="11" spans="1:17" x14ac:dyDescent="0.25">
      <c r="A11">
        <v>9</v>
      </c>
      <c r="B11" s="4">
        <v>137726682658671</v>
      </c>
      <c r="C11" s="4">
        <v>139210738630685</v>
      </c>
      <c r="D11" s="4">
        <v>134345430784608</v>
      </c>
      <c r="E11" s="4">
        <v>136132270864568</v>
      </c>
      <c r="F11" s="4">
        <v>134700720139930</v>
      </c>
      <c r="G11" s="63">
        <f t="shared" si="0"/>
        <v>136423168615692.41</v>
      </c>
      <c r="I11" s="7">
        <v>135581796601699</v>
      </c>
      <c r="J11" s="7">
        <v>132090664667666</v>
      </c>
      <c r="K11" s="7">
        <v>132025401299350</v>
      </c>
      <c r="L11" s="7">
        <v>135087836581709</v>
      </c>
      <c r="M11" s="7">
        <v>132271034482759</v>
      </c>
      <c r="N11" s="64">
        <f t="shared" si="1"/>
        <v>133411346726636.59</v>
      </c>
      <c r="Q11" s="4"/>
    </row>
    <row r="12" spans="1:17" x14ac:dyDescent="0.25">
      <c r="A12">
        <v>10</v>
      </c>
      <c r="B12" s="4">
        <v>128659226886557</v>
      </c>
      <c r="C12" s="4">
        <v>144734168915542</v>
      </c>
      <c r="D12" s="4">
        <v>145765656171914</v>
      </c>
      <c r="E12" s="4">
        <v>144156275362319</v>
      </c>
      <c r="F12" s="4">
        <v>137423384307846</v>
      </c>
      <c r="G12" s="63">
        <f t="shared" si="0"/>
        <v>140147742328835.59</v>
      </c>
      <c r="I12" s="7">
        <v>139572020489755</v>
      </c>
      <c r="J12" s="7">
        <v>142886063968016</v>
      </c>
      <c r="K12" s="7">
        <v>141829980509745</v>
      </c>
      <c r="L12" s="7">
        <v>137275418790605</v>
      </c>
      <c r="M12" s="7">
        <v>135519618690655</v>
      </c>
      <c r="N12" s="64">
        <f t="shared" si="1"/>
        <v>139416620489755.2</v>
      </c>
      <c r="Q12" s="4"/>
    </row>
    <row r="13" spans="1:17" x14ac:dyDescent="0.25">
      <c r="A13">
        <v>11</v>
      </c>
      <c r="B13" s="4">
        <v>142063677661169</v>
      </c>
      <c r="C13" s="4">
        <v>144850961519240</v>
      </c>
      <c r="D13" s="4">
        <v>142408356821589</v>
      </c>
      <c r="E13" s="4">
        <v>144353118440780</v>
      </c>
      <c r="F13" s="4">
        <v>148740484757621</v>
      </c>
      <c r="G13" s="63">
        <f t="shared" si="0"/>
        <v>144483319840079.81</v>
      </c>
      <c r="I13" s="7">
        <v>142762285357321</v>
      </c>
      <c r="J13" s="7">
        <v>143858448275862</v>
      </c>
      <c r="K13" s="7">
        <v>141846075962019</v>
      </c>
      <c r="L13" s="7">
        <v>144139245877061</v>
      </c>
      <c r="M13" s="7">
        <v>147275578210895</v>
      </c>
      <c r="N13" s="64">
        <f t="shared" si="1"/>
        <v>143976326736631.59</v>
      </c>
      <c r="Q13" s="4"/>
    </row>
    <row r="14" spans="1:17" x14ac:dyDescent="0.25">
      <c r="A14">
        <v>12</v>
      </c>
      <c r="B14" s="4">
        <v>133673689655172</v>
      </c>
      <c r="C14" s="4">
        <v>129530382308846</v>
      </c>
      <c r="D14" s="4">
        <v>128583482758621</v>
      </c>
      <c r="E14" s="4">
        <v>125790342828586</v>
      </c>
      <c r="F14" s="4">
        <v>117907884557721</v>
      </c>
      <c r="G14" s="63">
        <f t="shared" si="0"/>
        <v>127097156421789.2</v>
      </c>
      <c r="I14" s="7">
        <v>122618751624188</v>
      </c>
      <c r="J14" s="7">
        <v>122927738130935</v>
      </c>
      <c r="K14" s="7">
        <v>123119095952024</v>
      </c>
      <c r="L14" s="7">
        <v>121892490254873</v>
      </c>
      <c r="M14" s="7">
        <v>116193297351324</v>
      </c>
      <c r="N14" s="64">
        <f t="shared" si="1"/>
        <v>121350274662668.8</v>
      </c>
      <c r="Q14" s="4"/>
    </row>
    <row r="15" spans="1:17" x14ac:dyDescent="0.25">
      <c r="A15">
        <v>13</v>
      </c>
      <c r="B15" s="4">
        <v>142064009995003</v>
      </c>
      <c r="C15" s="4">
        <v>134417302348826</v>
      </c>
      <c r="D15" s="4">
        <v>141163973013493</v>
      </c>
      <c r="E15" s="4">
        <v>133972548725637</v>
      </c>
      <c r="F15" s="4">
        <v>143181582208896</v>
      </c>
      <c r="G15" s="63">
        <f t="shared" si="0"/>
        <v>138959883258371</v>
      </c>
      <c r="I15" s="7">
        <v>133369061969015</v>
      </c>
      <c r="J15" s="7">
        <v>143817781109445</v>
      </c>
      <c r="K15" s="7">
        <v>134456734632684</v>
      </c>
      <c r="L15" s="7">
        <v>137950584707646</v>
      </c>
      <c r="M15" s="7">
        <v>143479377811094</v>
      </c>
      <c r="N15" s="64">
        <f t="shared" si="1"/>
        <v>138614708045976.8</v>
      </c>
      <c r="Q15" s="4"/>
    </row>
    <row r="16" spans="1:17" x14ac:dyDescent="0.25">
      <c r="A16">
        <v>14</v>
      </c>
      <c r="B16" s="4">
        <v>128553590204898</v>
      </c>
      <c r="C16" s="4">
        <v>144346132433783</v>
      </c>
      <c r="D16" s="4">
        <v>138576281859070</v>
      </c>
      <c r="E16" s="4">
        <v>139299391304348</v>
      </c>
      <c r="F16" s="4">
        <v>135391796101949</v>
      </c>
      <c r="G16" s="63">
        <f t="shared" si="0"/>
        <v>137233438380809.59</v>
      </c>
      <c r="I16" s="7">
        <v>135960408795602</v>
      </c>
      <c r="J16" s="7">
        <v>140350850074963</v>
      </c>
      <c r="K16" s="7">
        <v>140405534732634</v>
      </c>
      <c r="L16" s="7">
        <v>140215282358821</v>
      </c>
      <c r="M16" s="7">
        <v>140334443278361</v>
      </c>
      <c r="N16" s="64">
        <f t="shared" si="1"/>
        <v>139453303848076.2</v>
      </c>
      <c r="Q16" s="4"/>
    </row>
    <row r="17" spans="1:17" x14ac:dyDescent="0.25">
      <c r="A17">
        <v>15</v>
      </c>
      <c r="B17" s="4">
        <v>141485080959520</v>
      </c>
      <c r="C17" s="4">
        <v>130688950524738</v>
      </c>
      <c r="D17" s="4">
        <v>122912849575212</v>
      </c>
      <c r="E17" s="4">
        <v>133531965017491</v>
      </c>
      <c r="F17" s="4">
        <v>134320173413293</v>
      </c>
      <c r="G17" s="63">
        <f t="shared" si="0"/>
        <v>132587803898050.8</v>
      </c>
      <c r="I17" s="7">
        <v>112304053973013</v>
      </c>
      <c r="J17" s="7">
        <v>134863672163918</v>
      </c>
      <c r="K17" s="7">
        <v>130795416291854</v>
      </c>
      <c r="L17" s="7">
        <v>121996038480760</v>
      </c>
      <c r="M17" s="7">
        <v>125796856571714</v>
      </c>
      <c r="N17" s="64">
        <f t="shared" si="1"/>
        <v>125151207496251.8</v>
      </c>
      <c r="Q17" s="4"/>
    </row>
    <row r="18" spans="1:17" x14ac:dyDescent="0.25">
      <c r="A18">
        <v>16</v>
      </c>
      <c r="B18" s="4">
        <v>141255550224888</v>
      </c>
      <c r="C18" s="24">
        <v>148209075962019</v>
      </c>
      <c r="D18" s="4">
        <v>144436562218891</v>
      </c>
      <c r="E18" s="4">
        <v>143427061469265</v>
      </c>
      <c r="F18" s="4">
        <v>141935512243878</v>
      </c>
      <c r="G18" s="63">
        <f t="shared" si="0"/>
        <v>143852752423788.19</v>
      </c>
      <c r="I18" s="7">
        <v>132664727636182</v>
      </c>
      <c r="J18" s="7">
        <v>143031269365317</v>
      </c>
      <c r="K18" s="7">
        <v>143703370814593</v>
      </c>
      <c r="L18" s="7">
        <v>142591154422789</v>
      </c>
      <c r="M18" s="7">
        <v>143950949025487</v>
      </c>
      <c r="N18" s="64">
        <f t="shared" si="1"/>
        <v>141188294252873.59</v>
      </c>
      <c r="Q18" s="4"/>
    </row>
    <row r="19" spans="1:17" x14ac:dyDescent="0.25">
      <c r="A19">
        <v>17</v>
      </c>
      <c r="B19" s="4">
        <v>136904782608696</v>
      </c>
      <c r="C19" s="4">
        <v>136184331834083</v>
      </c>
      <c r="D19" s="4">
        <v>142454778610695</v>
      </c>
      <c r="E19" s="4">
        <v>144010279360320</v>
      </c>
      <c r="F19" s="4">
        <v>138429330834583</v>
      </c>
      <c r="G19" s="63">
        <f t="shared" si="0"/>
        <v>139596700649675.41</v>
      </c>
      <c r="I19" s="7">
        <v>143617058470765</v>
      </c>
      <c r="J19" s="7">
        <v>140442098450775</v>
      </c>
      <c r="K19" s="65">
        <v>147722864567716</v>
      </c>
      <c r="L19" s="65">
        <v>121847919040480</v>
      </c>
      <c r="M19" s="7">
        <v>142853040479760</v>
      </c>
      <c r="N19" s="64">
        <f t="shared" si="1"/>
        <v>139296596201899.2</v>
      </c>
      <c r="Q19" s="4"/>
    </row>
    <row r="20" spans="1:17" x14ac:dyDescent="0.25">
      <c r="A20">
        <v>18</v>
      </c>
      <c r="B20" s="4">
        <v>134298564717641</v>
      </c>
      <c r="C20" s="4">
        <v>129043684657671</v>
      </c>
      <c r="D20" s="4">
        <v>124672966516742</v>
      </c>
      <c r="E20" s="4">
        <v>133703284857571</v>
      </c>
      <c r="F20" s="4">
        <v>146588336331834</v>
      </c>
      <c r="G20" s="63">
        <f t="shared" si="0"/>
        <v>133661367416291.8</v>
      </c>
      <c r="I20" s="7">
        <v>145243741629185</v>
      </c>
      <c r="J20" s="7">
        <v>144508514242879</v>
      </c>
      <c r="K20" s="7">
        <v>140752659170415</v>
      </c>
      <c r="L20" s="7">
        <v>147987549225387</v>
      </c>
      <c r="M20" s="7">
        <v>141163108945527</v>
      </c>
      <c r="N20" s="64">
        <f t="shared" si="1"/>
        <v>143931114642678.59</v>
      </c>
      <c r="Q20" s="4"/>
    </row>
    <row r="21" spans="1:17" x14ac:dyDescent="0.25">
      <c r="A21">
        <v>19</v>
      </c>
      <c r="B21" s="4">
        <v>137169946526737</v>
      </c>
      <c r="C21" s="4">
        <v>143630456771614</v>
      </c>
      <c r="D21" s="4">
        <v>147425446776612</v>
      </c>
      <c r="E21" s="4">
        <v>148369981509245</v>
      </c>
      <c r="F21" s="4">
        <v>143941286856572</v>
      </c>
      <c r="G21" s="63">
        <f t="shared" si="0"/>
        <v>144107423688156</v>
      </c>
      <c r="I21" s="7">
        <v>144117549725137</v>
      </c>
      <c r="J21" s="7">
        <v>129756761119440</v>
      </c>
      <c r="K21" s="7">
        <v>144603432283858</v>
      </c>
      <c r="L21" s="7">
        <v>142541297351324</v>
      </c>
      <c r="M21" s="7">
        <v>144255335332334</v>
      </c>
      <c r="N21" s="64">
        <f t="shared" si="1"/>
        <v>141054875162418.59</v>
      </c>
      <c r="Q21" s="4"/>
    </row>
    <row r="22" spans="1:17" x14ac:dyDescent="0.25">
      <c r="A22">
        <v>20</v>
      </c>
      <c r="B22" s="4">
        <v>135468407796102</v>
      </c>
      <c r="C22" s="4">
        <v>135854103948026</v>
      </c>
      <c r="D22" s="4">
        <v>146213299350325</v>
      </c>
      <c r="E22" s="4">
        <v>137636343828086</v>
      </c>
      <c r="F22" s="4">
        <v>138818448275862</v>
      </c>
      <c r="G22" s="63">
        <f t="shared" si="0"/>
        <v>138798120639680.2</v>
      </c>
      <c r="I22" s="7">
        <v>141456566716642</v>
      </c>
      <c r="J22" s="7">
        <v>141440852573713</v>
      </c>
      <c r="K22" s="7">
        <v>135707348825587</v>
      </c>
      <c r="L22" s="7">
        <v>140939682658671</v>
      </c>
      <c r="M22" s="7">
        <v>136961604697651</v>
      </c>
      <c r="N22" s="64">
        <f t="shared" si="1"/>
        <v>139301211094452.8</v>
      </c>
      <c r="Q22" s="4"/>
    </row>
    <row r="23" spans="1:17" x14ac:dyDescent="0.25">
      <c r="A23">
        <v>21</v>
      </c>
      <c r="B23" s="4">
        <v>131054860569715</v>
      </c>
      <c r="C23" s="4">
        <v>145352141929035</v>
      </c>
      <c r="D23" s="4">
        <v>142308604197901</v>
      </c>
      <c r="E23" s="4">
        <v>136422160419790</v>
      </c>
      <c r="F23" s="4">
        <v>145032727136432</v>
      </c>
      <c r="G23" s="63">
        <f t="shared" si="0"/>
        <v>140034098850574.59</v>
      </c>
      <c r="I23" s="7">
        <v>143970161419290</v>
      </c>
      <c r="J23" s="7">
        <v>129069641679160</v>
      </c>
      <c r="K23" s="7">
        <v>143177545227386</v>
      </c>
      <c r="L23" s="7">
        <v>139326646176912</v>
      </c>
      <c r="M23" s="7">
        <v>144948513743128</v>
      </c>
      <c r="N23" s="64">
        <f t="shared" si="1"/>
        <v>140098501649175.2</v>
      </c>
      <c r="Q23" s="4"/>
    </row>
    <row r="24" spans="1:17" x14ac:dyDescent="0.25">
      <c r="A24">
        <v>22</v>
      </c>
      <c r="B24" s="4">
        <v>139106620189905</v>
      </c>
      <c r="C24" s="4">
        <v>146062479260370</v>
      </c>
      <c r="D24" s="4">
        <v>130929035482259</v>
      </c>
      <c r="E24" s="4">
        <v>135578795102449</v>
      </c>
      <c r="F24" s="4">
        <v>143670732133933</v>
      </c>
      <c r="G24" s="63">
        <f t="shared" si="0"/>
        <v>139069532433783.2</v>
      </c>
      <c r="I24" s="7">
        <v>144905849075462</v>
      </c>
      <c r="J24" s="7">
        <v>145683440279860</v>
      </c>
      <c r="K24" s="7">
        <v>143472384807596</v>
      </c>
      <c r="L24" s="7">
        <v>146411254872564</v>
      </c>
      <c r="M24" s="7">
        <v>143795283858071</v>
      </c>
      <c r="N24" s="64">
        <f t="shared" si="1"/>
        <v>144853642578710.59</v>
      </c>
      <c r="Q24" s="4"/>
    </row>
    <row r="25" spans="1:17" x14ac:dyDescent="0.25">
      <c r="A25">
        <v>23</v>
      </c>
      <c r="B25" s="4">
        <v>134828878560720</v>
      </c>
      <c r="C25" s="4">
        <v>144513394302849</v>
      </c>
      <c r="D25" s="4">
        <v>147921614192904</v>
      </c>
      <c r="E25" s="4">
        <v>148199823088456</v>
      </c>
      <c r="F25" s="4">
        <v>145345869565217</v>
      </c>
      <c r="G25" s="63">
        <f t="shared" si="0"/>
        <v>144161915942029.19</v>
      </c>
      <c r="I25" s="7">
        <v>142964183408296</v>
      </c>
      <c r="J25" s="7">
        <v>142620949025487</v>
      </c>
      <c r="K25" s="7">
        <v>144993378810595</v>
      </c>
      <c r="L25" s="7">
        <v>137711174912544</v>
      </c>
      <c r="M25" s="7">
        <v>128877346326837</v>
      </c>
      <c r="N25" s="64">
        <f t="shared" si="1"/>
        <v>139433406496751.8</v>
      </c>
      <c r="Q25" s="4"/>
    </row>
    <row r="26" spans="1:17" x14ac:dyDescent="0.25">
      <c r="A26">
        <v>24</v>
      </c>
      <c r="B26" s="4">
        <v>142701083458271</v>
      </c>
      <c r="C26" s="4">
        <v>133802425287356</v>
      </c>
      <c r="D26" s="4">
        <v>142891458270865</v>
      </c>
      <c r="E26" s="4">
        <v>147594818090955</v>
      </c>
      <c r="F26" s="4">
        <v>140749839580210</v>
      </c>
      <c r="G26" s="63">
        <f t="shared" si="0"/>
        <v>141547924937531.41</v>
      </c>
      <c r="I26" s="7">
        <v>139795782608696</v>
      </c>
      <c r="J26" s="7">
        <v>140405377311344</v>
      </c>
      <c r="K26" s="7">
        <v>141536680159920</v>
      </c>
      <c r="L26" s="7">
        <v>145978937531234</v>
      </c>
      <c r="M26" s="7">
        <v>144109227386307</v>
      </c>
      <c r="N26" s="64">
        <f t="shared" si="1"/>
        <v>142365200999500.19</v>
      </c>
      <c r="Q26" s="4"/>
    </row>
    <row r="27" spans="1:17" x14ac:dyDescent="0.25">
      <c r="A27">
        <v>25</v>
      </c>
      <c r="B27" s="4">
        <v>144552994502749</v>
      </c>
      <c r="C27" s="4">
        <v>147091629685157</v>
      </c>
      <c r="D27" s="4">
        <v>145555743628186</v>
      </c>
      <c r="E27" s="4">
        <v>140237195402299</v>
      </c>
      <c r="F27" s="4">
        <v>149616922538731</v>
      </c>
      <c r="G27" s="63">
        <f t="shared" si="0"/>
        <v>145410897151424.41</v>
      </c>
      <c r="I27" s="7">
        <v>144075227886057</v>
      </c>
      <c r="J27" s="7">
        <v>143840691154423</v>
      </c>
      <c r="K27" s="7">
        <v>145501891554223</v>
      </c>
      <c r="L27" s="7">
        <v>130614920539730</v>
      </c>
      <c r="M27" s="7">
        <v>147374620689655</v>
      </c>
      <c r="N27" s="64">
        <f t="shared" si="1"/>
        <v>142281470364817.59</v>
      </c>
      <c r="Q27" s="4"/>
    </row>
    <row r="28" spans="1:17" x14ac:dyDescent="0.25">
      <c r="A28">
        <v>26</v>
      </c>
      <c r="B28" s="4">
        <v>137991815092454</v>
      </c>
      <c r="C28" s="4">
        <v>131166920039980</v>
      </c>
      <c r="D28" s="4">
        <v>145476364817591</v>
      </c>
      <c r="E28" s="4">
        <v>136839074962519</v>
      </c>
      <c r="F28" s="4">
        <v>148787105947026</v>
      </c>
      <c r="G28" s="63">
        <f t="shared" si="0"/>
        <v>140052256171914</v>
      </c>
      <c r="I28" s="7">
        <v>133840045477261</v>
      </c>
      <c r="J28" s="7">
        <v>135720943028486</v>
      </c>
      <c r="K28" s="7">
        <v>141076072463768</v>
      </c>
      <c r="L28" s="7">
        <v>127285001999001</v>
      </c>
      <c r="M28" s="7">
        <v>140437071464268</v>
      </c>
      <c r="N28" s="64">
        <f t="shared" si="1"/>
        <v>135671826886556.8</v>
      </c>
      <c r="Q28" s="4"/>
    </row>
    <row r="29" spans="1:17" x14ac:dyDescent="0.25">
      <c r="A29">
        <v>27</v>
      </c>
      <c r="B29" s="4">
        <v>136140008995502</v>
      </c>
      <c r="C29" s="4">
        <v>139640022988506</v>
      </c>
      <c r="D29" s="4">
        <v>145413308845577</v>
      </c>
      <c r="E29" s="4">
        <v>146742444777611</v>
      </c>
      <c r="F29" s="4">
        <v>146573451274363</v>
      </c>
      <c r="G29" s="63">
        <f t="shared" si="0"/>
        <v>142901847376311.81</v>
      </c>
      <c r="I29" s="7">
        <v>147104216391804</v>
      </c>
      <c r="J29" s="7">
        <v>126521858570715</v>
      </c>
      <c r="K29" s="7">
        <v>143601589205397</v>
      </c>
      <c r="L29" s="7">
        <v>144264626686657</v>
      </c>
      <c r="M29" s="65">
        <v>150747140929535</v>
      </c>
      <c r="N29" s="64">
        <f t="shared" si="1"/>
        <v>142447886356821.59</v>
      </c>
      <c r="Q29" s="4"/>
    </row>
    <row r="30" spans="1:17" x14ac:dyDescent="0.25">
      <c r="A30">
        <v>28</v>
      </c>
      <c r="B30" s="4">
        <v>128085895052474</v>
      </c>
      <c r="C30" s="4">
        <v>140359438280860</v>
      </c>
      <c r="D30" s="4">
        <v>144235412793603</v>
      </c>
      <c r="E30" s="4">
        <v>145346012993503</v>
      </c>
      <c r="F30" s="4">
        <v>143449205397301</v>
      </c>
      <c r="G30" s="63">
        <f t="shared" si="0"/>
        <v>140295192903548.2</v>
      </c>
      <c r="I30" s="7">
        <v>145265161419290</v>
      </c>
      <c r="J30" s="7">
        <v>124471834582709</v>
      </c>
      <c r="K30" s="7">
        <v>142866673163418</v>
      </c>
      <c r="L30" s="7">
        <v>127410883058471</v>
      </c>
      <c r="M30" s="7">
        <v>136280705147426</v>
      </c>
      <c r="N30" s="64">
        <f t="shared" si="1"/>
        <v>135259051474262.8</v>
      </c>
      <c r="Q30" s="4"/>
    </row>
    <row r="31" spans="1:17" x14ac:dyDescent="0.25">
      <c r="A31">
        <v>29</v>
      </c>
      <c r="B31" s="4">
        <v>147592659670165</v>
      </c>
      <c r="C31" s="4">
        <v>121140289355322</v>
      </c>
      <c r="D31" s="4">
        <v>139906001999000</v>
      </c>
      <c r="E31" s="4">
        <v>138671906546727</v>
      </c>
      <c r="F31" s="4">
        <v>135472686156922</v>
      </c>
      <c r="G31" s="63">
        <f t="shared" si="0"/>
        <v>136556708745627.2</v>
      </c>
      <c r="I31" s="7">
        <v>137087664167916</v>
      </c>
      <c r="J31" s="7">
        <v>141473669665167</v>
      </c>
      <c r="K31" s="7">
        <v>136273540729635</v>
      </c>
      <c r="L31" s="7">
        <v>132446240879560</v>
      </c>
      <c r="M31" s="7">
        <v>142028044477761</v>
      </c>
      <c r="N31" s="64">
        <f t="shared" si="1"/>
        <v>137861831984007.8</v>
      </c>
      <c r="Q31" s="4"/>
    </row>
    <row r="32" spans="1:17" x14ac:dyDescent="0.25">
      <c r="A32">
        <v>30</v>
      </c>
      <c r="B32" s="4">
        <v>146277807096452</v>
      </c>
      <c r="C32" s="4">
        <v>138838538730635</v>
      </c>
      <c r="D32" s="4">
        <v>141850140929535</v>
      </c>
      <c r="E32" s="4">
        <v>136224026486757</v>
      </c>
      <c r="F32" s="4">
        <v>127155318340830</v>
      </c>
      <c r="G32" s="63">
        <f t="shared" si="0"/>
        <v>138069166316841.8</v>
      </c>
      <c r="I32" s="7">
        <v>144339356321839</v>
      </c>
      <c r="J32" s="7">
        <v>143734421289355</v>
      </c>
      <c r="K32" s="7">
        <v>144632397801099</v>
      </c>
      <c r="L32" s="7">
        <v>129053857571214</v>
      </c>
      <c r="M32" s="7">
        <v>144375363818091</v>
      </c>
      <c r="N32" s="64">
        <f t="shared" si="1"/>
        <v>141227079360319.59</v>
      </c>
      <c r="Q32" s="4"/>
    </row>
    <row r="33" spans="1:17" x14ac:dyDescent="0.25">
      <c r="A33">
        <v>31</v>
      </c>
      <c r="B33" s="4">
        <v>130318926536732</v>
      </c>
      <c r="C33" s="4">
        <v>127822123438281</v>
      </c>
      <c r="D33" s="4">
        <v>147797625687156</v>
      </c>
      <c r="E33" s="4">
        <v>131764095952024</v>
      </c>
      <c r="F33" s="4">
        <v>147445911544228</v>
      </c>
      <c r="G33" s="63">
        <f t="shared" si="0"/>
        <v>137029736631684.2</v>
      </c>
      <c r="I33" s="7">
        <v>134691936031984</v>
      </c>
      <c r="J33" s="7">
        <v>142970672663668</v>
      </c>
      <c r="K33" s="7">
        <v>142870283358321</v>
      </c>
      <c r="L33" s="7">
        <v>146336346826587</v>
      </c>
      <c r="M33" s="7">
        <v>144993949025487</v>
      </c>
      <c r="N33" s="64">
        <f t="shared" si="1"/>
        <v>142372637581209.41</v>
      </c>
      <c r="Q33" s="4"/>
    </row>
    <row r="34" spans="1:17" x14ac:dyDescent="0.25">
      <c r="A34">
        <v>32</v>
      </c>
      <c r="B34" s="4">
        <v>134050244877561</v>
      </c>
      <c r="C34" s="4">
        <v>133081187406297</v>
      </c>
      <c r="D34" s="4">
        <v>133222723138431</v>
      </c>
      <c r="E34" s="4">
        <v>126230541729135</v>
      </c>
      <c r="F34" s="4">
        <v>149462257871064</v>
      </c>
      <c r="G34" s="63">
        <f t="shared" si="0"/>
        <v>135209391004497.59</v>
      </c>
      <c r="I34" s="7">
        <v>141349614692654</v>
      </c>
      <c r="J34" s="7">
        <v>140726551724138</v>
      </c>
      <c r="K34" s="7">
        <v>141200515742129</v>
      </c>
      <c r="L34" s="7">
        <v>142057471764118</v>
      </c>
      <c r="M34" s="7">
        <v>146303778110945</v>
      </c>
      <c r="N34" s="64">
        <f t="shared" si="1"/>
        <v>142327586406796.81</v>
      </c>
      <c r="Q34" s="4"/>
    </row>
    <row r="35" spans="1:17" x14ac:dyDescent="0.25">
      <c r="A35">
        <v>33</v>
      </c>
      <c r="B35" s="4">
        <v>141175447276362</v>
      </c>
      <c r="C35" s="4">
        <v>135108521739130</v>
      </c>
      <c r="D35" s="4">
        <v>142721303348326</v>
      </c>
      <c r="E35" s="4">
        <v>140327674162919</v>
      </c>
      <c r="F35" s="4">
        <v>144456810094953</v>
      </c>
      <c r="G35" s="63">
        <f t="shared" si="0"/>
        <v>140757951324338</v>
      </c>
      <c r="I35" s="7">
        <v>139578026986507</v>
      </c>
      <c r="J35" s="7">
        <v>137749288355822</v>
      </c>
      <c r="K35" s="7">
        <v>131722676661669</v>
      </c>
      <c r="L35" s="7">
        <v>114017721139430</v>
      </c>
      <c r="M35" s="7">
        <v>140922422288856</v>
      </c>
      <c r="N35" s="64">
        <f t="shared" si="1"/>
        <v>132798027086456.8</v>
      </c>
      <c r="Q35" s="4"/>
    </row>
    <row r="36" spans="1:17" x14ac:dyDescent="0.25">
      <c r="A36">
        <v>34</v>
      </c>
      <c r="B36" s="4">
        <v>134509320339830</v>
      </c>
      <c r="C36" s="4">
        <v>132189469265367</v>
      </c>
      <c r="D36" s="4">
        <v>143030163918041</v>
      </c>
      <c r="E36" s="4">
        <v>139736623688156</v>
      </c>
      <c r="F36" s="4">
        <v>135561674662669</v>
      </c>
      <c r="G36" s="63">
        <f t="shared" si="0"/>
        <v>137005450374812.59</v>
      </c>
      <c r="I36" s="7">
        <v>142970438280860</v>
      </c>
      <c r="J36" s="7">
        <v>143040858070965</v>
      </c>
      <c r="K36" s="7">
        <v>143986267366317</v>
      </c>
      <c r="L36" s="7">
        <v>126978121439280</v>
      </c>
      <c r="M36" s="7">
        <v>143468813093453</v>
      </c>
      <c r="N36" s="64">
        <f t="shared" si="1"/>
        <v>140088899650175</v>
      </c>
      <c r="Q36" s="4"/>
    </row>
    <row r="37" spans="1:17" x14ac:dyDescent="0.25">
      <c r="A37">
        <v>35</v>
      </c>
      <c r="B37" s="4">
        <v>133515855572214</v>
      </c>
      <c r="C37" s="4">
        <v>138132024987506</v>
      </c>
      <c r="D37" s="4">
        <v>141336261869065</v>
      </c>
      <c r="E37" s="4">
        <v>145453773113443</v>
      </c>
      <c r="F37" s="4">
        <v>132502461269365</v>
      </c>
      <c r="G37" s="63">
        <f t="shared" si="0"/>
        <v>138188075362318.59</v>
      </c>
      <c r="I37" s="7">
        <v>144789052973513</v>
      </c>
      <c r="J37" s="7">
        <v>142970364817591</v>
      </c>
      <c r="K37" s="7">
        <v>131708781609195</v>
      </c>
      <c r="L37" s="7">
        <v>146352666166917</v>
      </c>
      <c r="M37" s="7">
        <v>148266349325337</v>
      </c>
      <c r="N37" s="64">
        <f t="shared" si="1"/>
        <v>142817442978510.59</v>
      </c>
      <c r="Q37" s="4"/>
    </row>
    <row r="38" spans="1:17" x14ac:dyDescent="0.25">
      <c r="A38">
        <v>36</v>
      </c>
      <c r="B38" s="4">
        <v>146712331834083</v>
      </c>
      <c r="C38" s="4">
        <v>140826080459770</v>
      </c>
      <c r="D38" s="4">
        <v>146866289855072</v>
      </c>
      <c r="E38" s="4">
        <v>143628487256372</v>
      </c>
      <c r="F38" s="4">
        <v>136926093953023</v>
      </c>
      <c r="G38" s="63">
        <f t="shared" si="0"/>
        <v>142991856671664</v>
      </c>
      <c r="I38" s="7">
        <v>139840920539730</v>
      </c>
      <c r="J38" s="7">
        <v>137500723638181</v>
      </c>
      <c r="K38" s="7">
        <v>142456195402299</v>
      </c>
      <c r="L38" s="7">
        <v>142907424287856</v>
      </c>
      <c r="M38" s="7">
        <v>142612913543228</v>
      </c>
      <c r="N38" s="64">
        <f t="shared" si="1"/>
        <v>141063635482258.81</v>
      </c>
      <c r="Q38" s="4"/>
    </row>
    <row r="39" spans="1:17" x14ac:dyDescent="0.25">
      <c r="A39">
        <v>37</v>
      </c>
      <c r="B39" s="4">
        <v>135723426786607</v>
      </c>
      <c r="C39" s="4">
        <v>138273109445277</v>
      </c>
      <c r="D39" s="4">
        <v>146438667166417</v>
      </c>
      <c r="E39" s="4">
        <v>139895689155422</v>
      </c>
      <c r="F39" s="4">
        <v>135551792103948</v>
      </c>
      <c r="G39" s="63">
        <f t="shared" si="0"/>
        <v>139176536931534.2</v>
      </c>
      <c r="I39" s="7">
        <v>141125786106947</v>
      </c>
      <c r="J39" s="7">
        <v>141590826086957</v>
      </c>
      <c r="K39" s="7">
        <v>139464281359320</v>
      </c>
      <c r="L39" s="7">
        <v>144281369315342</v>
      </c>
      <c r="M39" s="7">
        <v>144320304847576</v>
      </c>
      <c r="N39" s="64">
        <f t="shared" si="1"/>
        <v>142156513543228.41</v>
      </c>
      <c r="Q39" s="4"/>
    </row>
    <row r="40" spans="1:17" x14ac:dyDescent="0.25">
      <c r="A40">
        <v>38</v>
      </c>
      <c r="B40" s="4">
        <v>137900416291854</v>
      </c>
      <c r="C40" s="4">
        <v>143217099950025</v>
      </c>
      <c r="D40" s="4">
        <v>130918481259370</v>
      </c>
      <c r="E40" s="4">
        <v>142892871564218</v>
      </c>
      <c r="F40" s="4">
        <v>136104827086457</v>
      </c>
      <c r="G40" s="63">
        <f t="shared" si="0"/>
        <v>138206739230384.8</v>
      </c>
      <c r="I40" s="7">
        <v>142736016991504</v>
      </c>
      <c r="J40" s="7">
        <v>145198579210395</v>
      </c>
      <c r="K40" s="7">
        <v>146526291354323</v>
      </c>
      <c r="L40" s="7">
        <v>145518987506247</v>
      </c>
      <c r="M40" s="7">
        <v>146265244877561</v>
      </c>
      <c r="N40" s="64">
        <f t="shared" si="1"/>
        <v>145249023988006</v>
      </c>
      <c r="Q40" s="4"/>
    </row>
    <row r="41" spans="1:17" x14ac:dyDescent="0.25">
      <c r="A41">
        <v>39</v>
      </c>
      <c r="B41" s="4">
        <v>139145804097951</v>
      </c>
      <c r="C41" s="4">
        <v>143808563218391</v>
      </c>
      <c r="D41" s="4">
        <v>143261818090955</v>
      </c>
      <c r="E41" s="4">
        <v>131025947526237</v>
      </c>
      <c r="F41" s="4">
        <v>143213489755122</v>
      </c>
      <c r="G41" s="63">
        <f t="shared" si="0"/>
        <v>140091124537731.2</v>
      </c>
      <c r="I41" s="7">
        <v>147212000999500</v>
      </c>
      <c r="J41" s="7">
        <v>145431303848076</v>
      </c>
      <c r="K41" s="7">
        <v>117584628685657</v>
      </c>
      <c r="L41" s="7">
        <v>135787696651674</v>
      </c>
      <c r="M41" s="7">
        <v>149060725137431</v>
      </c>
      <c r="N41" s="64">
        <f t="shared" si="1"/>
        <v>139015271064467.59</v>
      </c>
      <c r="Q41" s="4"/>
    </row>
    <row r="42" spans="1:17" x14ac:dyDescent="0.25">
      <c r="A42">
        <v>40</v>
      </c>
      <c r="B42" s="4">
        <v>138957724137931</v>
      </c>
      <c r="C42" s="4">
        <v>139037589205397</v>
      </c>
      <c r="D42" s="4">
        <v>129863660669665</v>
      </c>
      <c r="E42" s="4">
        <v>146913579210395</v>
      </c>
      <c r="F42" s="4">
        <v>131720115942029</v>
      </c>
      <c r="G42" s="63">
        <f t="shared" si="0"/>
        <v>137298533833083.41</v>
      </c>
      <c r="I42" s="7">
        <v>133843438780610</v>
      </c>
      <c r="J42" s="7">
        <v>143217201399300</v>
      </c>
      <c r="K42" s="7">
        <v>133870732133933</v>
      </c>
      <c r="L42" s="7">
        <v>142302590704648</v>
      </c>
      <c r="M42" s="7">
        <v>138033472263868</v>
      </c>
      <c r="N42" s="64">
        <f t="shared" si="1"/>
        <v>138253487056471.8</v>
      </c>
      <c r="Q42" s="4"/>
    </row>
    <row r="43" spans="1:17" x14ac:dyDescent="0.25">
      <c r="A43">
        <v>41</v>
      </c>
      <c r="B43" s="4">
        <v>129342183408296</v>
      </c>
      <c r="C43" s="4">
        <v>147754443278361</v>
      </c>
      <c r="D43" s="4">
        <v>145429271364318</v>
      </c>
      <c r="E43" s="4">
        <v>144020634182909</v>
      </c>
      <c r="F43" s="4">
        <v>146298901549225</v>
      </c>
      <c r="G43" s="63">
        <f t="shared" si="0"/>
        <v>142569086756621.81</v>
      </c>
      <c r="I43" s="7">
        <v>142145239380310</v>
      </c>
      <c r="J43" s="7">
        <v>144529727636182</v>
      </c>
      <c r="K43" s="7">
        <v>146306975512244</v>
      </c>
      <c r="L43" s="7">
        <v>145010040979510</v>
      </c>
      <c r="M43" s="7">
        <v>138811332833583</v>
      </c>
      <c r="N43" s="64">
        <f t="shared" si="1"/>
        <v>143360663268365.81</v>
      </c>
      <c r="Q43" s="4"/>
    </row>
    <row r="44" spans="1:17" x14ac:dyDescent="0.25">
      <c r="A44">
        <v>42</v>
      </c>
      <c r="B44" s="4">
        <v>144249206396802</v>
      </c>
      <c r="C44" s="4">
        <v>136716419290355</v>
      </c>
      <c r="D44" s="4">
        <v>111042710644678</v>
      </c>
      <c r="E44" s="4">
        <v>145845300849575</v>
      </c>
      <c r="F44" s="4">
        <v>143744251374313</v>
      </c>
      <c r="G44" s="63">
        <f t="shared" si="0"/>
        <v>136319577711144.59</v>
      </c>
      <c r="I44" s="7">
        <v>122583177911044</v>
      </c>
      <c r="J44" s="7">
        <v>142131886556722</v>
      </c>
      <c r="K44" s="7">
        <v>146446030984508</v>
      </c>
      <c r="L44" s="7">
        <v>148520843578211</v>
      </c>
      <c r="M44" s="7">
        <v>147605239380310</v>
      </c>
      <c r="N44" s="64">
        <f t="shared" si="1"/>
        <v>141457435682159</v>
      </c>
      <c r="Q44" s="4"/>
    </row>
    <row r="45" spans="1:17" x14ac:dyDescent="0.25">
      <c r="A45">
        <v>43</v>
      </c>
      <c r="B45" s="4">
        <v>144354941029485</v>
      </c>
      <c r="C45" s="4">
        <v>136272228885557</v>
      </c>
      <c r="D45" s="4">
        <v>147361159420290</v>
      </c>
      <c r="E45" s="4">
        <v>140959902548726</v>
      </c>
      <c r="F45" s="4">
        <v>141591648175912</v>
      </c>
      <c r="G45" s="63">
        <f t="shared" si="0"/>
        <v>142107976011994</v>
      </c>
      <c r="I45" s="7">
        <v>140705432783608</v>
      </c>
      <c r="J45" s="65">
        <v>148421003498251</v>
      </c>
      <c r="K45" s="7">
        <v>140157165917041</v>
      </c>
      <c r="L45" s="7">
        <v>144668345827086</v>
      </c>
      <c r="M45" s="7">
        <v>144256902548726</v>
      </c>
      <c r="N45" s="64">
        <f t="shared" si="1"/>
        <v>143641770114942.41</v>
      </c>
      <c r="Q45" s="4"/>
    </row>
    <row r="46" spans="1:17" x14ac:dyDescent="0.25">
      <c r="A46">
        <v>44</v>
      </c>
      <c r="B46" s="4">
        <v>143054725137431</v>
      </c>
      <c r="C46" s="4">
        <v>141999138430785</v>
      </c>
      <c r="D46" s="4">
        <v>140891459270365</v>
      </c>
      <c r="E46" s="4">
        <v>141245440279860</v>
      </c>
      <c r="F46" s="24">
        <v>150630785607196</v>
      </c>
      <c r="G46" s="63">
        <f t="shared" si="0"/>
        <v>143564309745127.41</v>
      </c>
      <c r="I46" s="7">
        <v>146584715642179</v>
      </c>
      <c r="J46" s="7">
        <v>128382525737131</v>
      </c>
      <c r="K46" s="7">
        <v>135476226386807</v>
      </c>
      <c r="L46" s="7">
        <v>146055755622189</v>
      </c>
      <c r="M46" s="7">
        <v>147502040979510</v>
      </c>
      <c r="N46" s="64">
        <f t="shared" si="1"/>
        <v>140800252873563.19</v>
      </c>
      <c r="Q46" s="4"/>
    </row>
    <row r="47" spans="1:17" x14ac:dyDescent="0.25">
      <c r="A47">
        <v>45</v>
      </c>
      <c r="B47" s="4">
        <v>146606551724138</v>
      </c>
      <c r="C47" s="4">
        <v>143784775112444</v>
      </c>
      <c r="D47" s="4">
        <v>139571961019490</v>
      </c>
      <c r="E47" s="4">
        <v>135640441279360</v>
      </c>
      <c r="F47" s="4">
        <v>146610417291354</v>
      </c>
      <c r="G47" s="63">
        <f t="shared" si="0"/>
        <v>142442829285357.19</v>
      </c>
      <c r="I47" s="7">
        <v>128413828085957</v>
      </c>
      <c r="J47" s="7">
        <v>138291926536732</v>
      </c>
      <c r="K47" s="7">
        <v>144248076461769</v>
      </c>
      <c r="L47" s="7">
        <v>143609288855572</v>
      </c>
      <c r="M47" s="7">
        <v>142851228385807</v>
      </c>
      <c r="N47" s="64">
        <f t="shared" si="1"/>
        <v>139482869665167.41</v>
      </c>
      <c r="Q47" s="4"/>
    </row>
    <row r="48" spans="1:17" x14ac:dyDescent="0.25">
      <c r="A48">
        <v>46</v>
      </c>
      <c r="B48" s="4">
        <v>138890403798101</v>
      </c>
      <c r="C48" s="4">
        <v>142706491754123</v>
      </c>
      <c r="D48" s="24">
        <v>148158379310345</v>
      </c>
      <c r="E48" s="4">
        <v>135158805597201</v>
      </c>
      <c r="F48" s="4">
        <v>142519597701149</v>
      </c>
      <c r="G48" s="63">
        <f t="shared" si="0"/>
        <v>141486735632183.81</v>
      </c>
      <c r="I48" s="7">
        <v>138257594702649</v>
      </c>
      <c r="J48" s="7">
        <v>142294093453273</v>
      </c>
      <c r="K48" s="7">
        <v>129849254872564</v>
      </c>
      <c r="L48" s="7">
        <v>130539004997501</v>
      </c>
      <c r="M48" s="7">
        <v>142114545727136</v>
      </c>
      <c r="N48" s="64">
        <f t="shared" si="1"/>
        <v>136610898750624.59</v>
      </c>
      <c r="Q48" s="4"/>
    </row>
    <row r="49" spans="1:17" x14ac:dyDescent="0.25">
      <c r="A49">
        <v>47</v>
      </c>
      <c r="B49" s="4">
        <v>119341516741629</v>
      </c>
      <c r="C49" s="4">
        <v>137977766116942</v>
      </c>
      <c r="D49" s="4">
        <v>147076958020990</v>
      </c>
      <c r="E49" s="24">
        <v>149733708145927</v>
      </c>
      <c r="F49" s="4">
        <v>126304207896052</v>
      </c>
      <c r="G49" s="63">
        <f t="shared" si="0"/>
        <v>136086831384308</v>
      </c>
      <c r="I49" s="7">
        <v>127600397301349</v>
      </c>
      <c r="J49" s="7">
        <v>141960731134433</v>
      </c>
      <c r="K49" s="7">
        <v>142901645177411</v>
      </c>
      <c r="L49" s="7">
        <v>149344884557721</v>
      </c>
      <c r="M49" s="7">
        <v>143759227386307</v>
      </c>
      <c r="N49" s="64">
        <f t="shared" si="1"/>
        <v>141113377111444.19</v>
      </c>
      <c r="Q49" s="4"/>
    </row>
    <row r="50" spans="1:17" x14ac:dyDescent="0.25">
      <c r="A50">
        <v>48</v>
      </c>
      <c r="B50" s="4">
        <v>141148727636182</v>
      </c>
      <c r="C50" s="4">
        <v>138711142928536</v>
      </c>
      <c r="D50" s="4">
        <v>142433530234883</v>
      </c>
      <c r="E50" s="4">
        <v>136420285357321</v>
      </c>
      <c r="F50" s="4">
        <v>139938535732134</v>
      </c>
      <c r="G50" s="63">
        <f t="shared" si="0"/>
        <v>139730444377811.2</v>
      </c>
      <c r="I50" s="7">
        <v>142076673663168</v>
      </c>
      <c r="J50" s="7">
        <v>138695600199900</v>
      </c>
      <c r="K50" s="7">
        <v>141470769615192</v>
      </c>
      <c r="L50" s="7">
        <v>145801404797601</v>
      </c>
      <c r="M50" s="7">
        <v>145140476761619</v>
      </c>
      <c r="N50" s="64">
        <f t="shared" si="1"/>
        <v>142636985007496</v>
      </c>
      <c r="Q50" s="4"/>
    </row>
    <row r="51" spans="1:17" x14ac:dyDescent="0.25">
      <c r="A51">
        <v>49</v>
      </c>
      <c r="B51" s="4">
        <v>142257204397801</v>
      </c>
      <c r="C51" s="4">
        <v>144226439780110</v>
      </c>
      <c r="D51" s="4">
        <v>142541136431784</v>
      </c>
      <c r="E51" s="4">
        <v>143329890554723</v>
      </c>
      <c r="F51" s="4">
        <v>139493138430785</v>
      </c>
      <c r="G51" s="63">
        <f t="shared" si="0"/>
        <v>142369561919040.59</v>
      </c>
      <c r="I51" s="7">
        <v>133102201399300</v>
      </c>
      <c r="J51" s="7">
        <v>140252465267366</v>
      </c>
      <c r="K51" s="7">
        <v>136835177911044</v>
      </c>
      <c r="L51" s="7">
        <v>132366288355822</v>
      </c>
      <c r="M51" s="7">
        <v>146224350324838</v>
      </c>
      <c r="N51" s="64">
        <f t="shared" si="1"/>
        <v>137756096651674</v>
      </c>
      <c r="Q51" s="4"/>
    </row>
    <row r="52" spans="1:17" x14ac:dyDescent="0.25">
      <c r="A52">
        <v>50</v>
      </c>
      <c r="B52" s="4">
        <v>134511853073463</v>
      </c>
      <c r="C52" s="4">
        <v>128756667166417</v>
      </c>
      <c r="D52" s="4">
        <v>133092458770615</v>
      </c>
      <c r="E52" s="4">
        <v>147439919040480</v>
      </c>
      <c r="F52" s="4">
        <v>145539077961019</v>
      </c>
      <c r="G52" s="63">
        <f t="shared" si="0"/>
        <v>137867995202398.8</v>
      </c>
      <c r="I52" s="7">
        <v>140999310344828</v>
      </c>
      <c r="J52" s="7">
        <v>121798905047476</v>
      </c>
      <c r="K52" s="7">
        <v>129785485257371</v>
      </c>
      <c r="L52" s="7">
        <v>145480671164418</v>
      </c>
      <c r="M52" s="7">
        <v>143899895552224</v>
      </c>
      <c r="N52" s="64">
        <f t="shared" si="1"/>
        <v>136392853473263.41</v>
      </c>
      <c r="Q52" s="4"/>
    </row>
    <row r="53" spans="1:17" x14ac:dyDescent="0.25">
      <c r="A53">
        <v>51</v>
      </c>
      <c r="B53" s="4">
        <v>143748715142429</v>
      </c>
      <c r="C53" s="4">
        <v>143121762118941</v>
      </c>
      <c r="D53" s="4">
        <v>119414721139430</v>
      </c>
      <c r="E53" s="4">
        <v>139647876561719</v>
      </c>
      <c r="F53" s="4">
        <v>140693087456272</v>
      </c>
      <c r="G53" s="63">
        <f t="shared" si="0"/>
        <v>137325232483758.2</v>
      </c>
      <c r="I53" s="7">
        <v>146711278860570</v>
      </c>
      <c r="J53" s="7">
        <v>131657843578211</v>
      </c>
      <c r="K53" s="7">
        <v>141577833583208</v>
      </c>
      <c r="L53" s="7">
        <v>144231645177411</v>
      </c>
      <c r="M53" s="7">
        <v>144420557721139</v>
      </c>
      <c r="N53" s="64">
        <f t="shared" si="1"/>
        <v>141719831784107.81</v>
      </c>
      <c r="Q53" s="4"/>
    </row>
    <row r="54" spans="1:17" x14ac:dyDescent="0.25">
      <c r="A54">
        <v>52</v>
      </c>
      <c r="B54" s="4">
        <v>144960782108946</v>
      </c>
      <c r="C54" s="4">
        <v>127496026986507</v>
      </c>
      <c r="D54" s="4">
        <v>131931529235382</v>
      </c>
      <c r="E54" s="4">
        <v>137104641179410</v>
      </c>
      <c r="F54" s="4">
        <v>142721656671664</v>
      </c>
      <c r="G54" s="63">
        <f t="shared" si="0"/>
        <v>136842927236381.8</v>
      </c>
      <c r="I54" s="7">
        <v>145804791104448</v>
      </c>
      <c r="J54" s="7">
        <v>134652213393303</v>
      </c>
      <c r="K54" s="7">
        <v>137426070964518</v>
      </c>
      <c r="L54" s="7">
        <v>130948744627686</v>
      </c>
      <c r="M54" s="7">
        <v>141483510244878</v>
      </c>
      <c r="N54" s="64">
        <f t="shared" si="1"/>
        <v>138063066066966.59</v>
      </c>
      <c r="Q54" s="4"/>
    </row>
    <row r="55" spans="1:17" x14ac:dyDescent="0.25">
      <c r="A55">
        <v>53</v>
      </c>
      <c r="B55" s="4">
        <v>139952273363318</v>
      </c>
      <c r="C55" s="4">
        <v>147159891054473</v>
      </c>
      <c r="D55" s="4">
        <v>139086053973013</v>
      </c>
      <c r="E55" s="4">
        <v>142510229385307</v>
      </c>
      <c r="F55" s="4">
        <v>129670161919040</v>
      </c>
      <c r="G55" s="63">
        <f t="shared" si="0"/>
        <v>139675721939030.2</v>
      </c>
      <c r="I55" s="7">
        <v>133784503748126</v>
      </c>
      <c r="J55" s="7">
        <v>137250311844078</v>
      </c>
      <c r="K55" s="7">
        <v>124701869065467</v>
      </c>
      <c r="L55" s="7">
        <v>138659379310345</v>
      </c>
      <c r="M55" s="7">
        <v>149171675662169</v>
      </c>
      <c r="N55" s="64">
        <f t="shared" si="1"/>
        <v>136713547926037</v>
      </c>
      <c r="Q55" s="4"/>
    </row>
    <row r="56" spans="1:17" x14ac:dyDescent="0.25">
      <c r="A56">
        <v>54</v>
      </c>
      <c r="B56" s="4">
        <v>146337004497751</v>
      </c>
      <c r="C56" s="4">
        <v>136443184907546</v>
      </c>
      <c r="D56" s="4">
        <v>144741686656672</v>
      </c>
      <c r="E56" s="4">
        <v>146641607696152</v>
      </c>
      <c r="F56" s="4">
        <v>134370758120940</v>
      </c>
      <c r="G56" s="63">
        <f t="shared" si="0"/>
        <v>141706848375812.19</v>
      </c>
      <c r="I56" s="7">
        <v>112520427786107</v>
      </c>
      <c r="J56" s="7">
        <v>133383485257371</v>
      </c>
      <c r="K56" s="7">
        <v>142957743128436</v>
      </c>
      <c r="L56" s="7">
        <v>146161164917541</v>
      </c>
      <c r="M56" s="7">
        <v>140431474262869</v>
      </c>
      <c r="N56" s="64">
        <f t="shared" si="1"/>
        <v>135090859070464.8</v>
      </c>
      <c r="Q56" s="4"/>
    </row>
    <row r="57" spans="1:17" x14ac:dyDescent="0.25">
      <c r="A57">
        <v>55</v>
      </c>
      <c r="B57" s="4">
        <v>142786412793603</v>
      </c>
      <c r="C57" s="4">
        <v>139084259370315</v>
      </c>
      <c r="D57" s="4">
        <v>132371217391304</v>
      </c>
      <c r="E57" s="4">
        <v>147309108945527</v>
      </c>
      <c r="F57" s="4">
        <v>143926615192404</v>
      </c>
      <c r="G57" s="63">
        <f t="shared" si="0"/>
        <v>141095522738630.59</v>
      </c>
      <c r="I57" s="7">
        <v>146342195902049</v>
      </c>
      <c r="J57" s="7">
        <v>136074843578211</v>
      </c>
      <c r="K57" s="7">
        <v>136057247376312</v>
      </c>
      <c r="L57" s="7">
        <v>148077303848076</v>
      </c>
      <c r="M57" s="7">
        <v>143455169915042</v>
      </c>
      <c r="N57" s="64">
        <f t="shared" si="1"/>
        <v>142001352123938</v>
      </c>
      <c r="Q57" s="4"/>
    </row>
    <row r="58" spans="1:17" x14ac:dyDescent="0.25">
      <c r="A58">
        <v>56</v>
      </c>
      <c r="B58" s="4">
        <v>127079472763618</v>
      </c>
      <c r="C58" s="4">
        <v>141776618190905</v>
      </c>
      <c r="D58" s="4">
        <v>142995468265867</v>
      </c>
      <c r="E58" s="4">
        <v>130329631184408</v>
      </c>
      <c r="F58" s="4">
        <v>145735067466267</v>
      </c>
      <c r="G58" s="63">
        <f t="shared" si="0"/>
        <v>137583251574213</v>
      </c>
      <c r="I58" s="7">
        <v>144034536231884</v>
      </c>
      <c r="J58" s="7">
        <v>143383207396302</v>
      </c>
      <c r="K58" s="7">
        <v>146862112943528</v>
      </c>
      <c r="L58" s="7">
        <v>148438365317341</v>
      </c>
      <c r="M58" s="7">
        <v>148043951524238</v>
      </c>
      <c r="N58" s="64">
        <f t="shared" si="1"/>
        <v>146152434682658.59</v>
      </c>
      <c r="Q58" s="4"/>
    </row>
    <row r="59" spans="1:17" x14ac:dyDescent="0.25">
      <c r="A59">
        <v>57</v>
      </c>
      <c r="B59" s="24">
        <v>148663666666667</v>
      </c>
      <c r="C59" s="4">
        <v>140562532733633</v>
      </c>
      <c r="D59" s="4">
        <v>133935519740130</v>
      </c>
      <c r="E59" s="4">
        <v>136528311344328</v>
      </c>
      <c r="F59" s="4">
        <v>131065484757621</v>
      </c>
      <c r="G59" s="63">
        <f t="shared" si="0"/>
        <v>138151103048475.8</v>
      </c>
      <c r="I59" s="7">
        <v>145902101949025</v>
      </c>
      <c r="J59" s="7">
        <v>133563949525237</v>
      </c>
      <c r="K59" s="7">
        <v>144268499250375</v>
      </c>
      <c r="L59" s="7">
        <v>147995070464768</v>
      </c>
      <c r="M59" s="7">
        <v>144750918540730</v>
      </c>
      <c r="N59" s="64">
        <f t="shared" si="1"/>
        <v>143296107946027</v>
      </c>
      <c r="Q59" s="4"/>
    </row>
    <row r="60" spans="1:17" x14ac:dyDescent="0.25">
      <c r="A60">
        <v>58</v>
      </c>
      <c r="B60" s="4">
        <v>148096050974513</v>
      </c>
      <c r="C60" s="4">
        <v>131427987506247</v>
      </c>
      <c r="D60" s="4">
        <v>127906903548226</v>
      </c>
      <c r="E60" s="4">
        <v>145017527236382</v>
      </c>
      <c r="F60" s="4">
        <v>127740523238381</v>
      </c>
      <c r="G60" s="63">
        <f t="shared" si="0"/>
        <v>136037798500749.8</v>
      </c>
      <c r="I60" s="7">
        <v>143987635182409</v>
      </c>
      <c r="J60" s="7">
        <v>129291028485757</v>
      </c>
      <c r="K60" s="7">
        <v>139504497251374</v>
      </c>
      <c r="L60" s="7">
        <v>146498270364818</v>
      </c>
      <c r="M60" s="7">
        <v>143230218390805</v>
      </c>
      <c r="N60" s="64">
        <f t="shared" si="1"/>
        <v>140502329935032.59</v>
      </c>
      <c r="Q60" s="4"/>
    </row>
    <row r="61" spans="1:17" x14ac:dyDescent="0.25">
      <c r="A61">
        <v>59</v>
      </c>
      <c r="B61" s="4">
        <v>145753636181909</v>
      </c>
      <c r="C61" s="4">
        <v>138041150924538</v>
      </c>
      <c r="D61" s="4">
        <v>145480503248376</v>
      </c>
      <c r="E61" s="4">
        <v>119661407296352</v>
      </c>
      <c r="F61" s="4">
        <v>139259136931534</v>
      </c>
      <c r="G61" s="63">
        <f t="shared" si="0"/>
        <v>137639166916541.8</v>
      </c>
      <c r="I61" s="7">
        <v>141862986506747</v>
      </c>
      <c r="J61" s="7">
        <v>131603848075962</v>
      </c>
      <c r="K61" s="7">
        <v>139097272863568</v>
      </c>
      <c r="L61" s="7">
        <v>147169241879060</v>
      </c>
      <c r="M61" s="7">
        <v>144857702648676</v>
      </c>
      <c r="N61" s="64">
        <f t="shared" si="1"/>
        <v>140918210394802.59</v>
      </c>
      <c r="Q61" s="4"/>
    </row>
    <row r="62" spans="1:17" x14ac:dyDescent="0.25">
      <c r="A62">
        <v>60</v>
      </c>
      <c r="B62" s="4">
        <v>140244706146927</v>
      </c>
      <c r="C62" s="4">
        <v>144389783608196</v>
      </c>
      <c r="D62" s="4">
        <v>132537317841079</v>
      </c>
      <c r="E62" s="4">
        <v>123896088955522</v>
      </c>
      <c r="F62" s="4">
        <v>140930874062969</v>
      </c>
      <c r="G62" s="63">
        <f t="shared" si="0"/>
        <v>136399754122938.59</v>
      </c>
      <c r="I62" s="7">
        <v>144422936531734</v>
      </c>
      <c r="J62" s="7">
        <v>143860939030485</v>
      </c>
      <c r="K62" s="7">
        <v>143908336831584</v>
      </c>
      <c r="L62" s="65">
        <v>149941245377311</v>
      </c>
      <c r="M62" s="7">
        <v>140564061469265</v>
      </c>
      <c r="N62" s="64">
        <f t="shared" si="1"/>
        <v>144539503848075.81</v>
      </c>
      <c r="Q62" s="4"/>
    </row>
    <row r="63" spans="1:17" x14ac:dyDescent="0.25">
      <c r="A63">
        <v>61</v>
      </c>
      <c r="B63" s="4">
        <v>143760819090455</v>
      </c>
      <c r="C63" s="4">
        <v>128075221889055</v>
      </c>
      <c r="D63" s="4">
        <v>144918817091454</v>
      </c>
      <c r="E63" s="4">
        <v>138455263368316</v>
      </c>
      <c r="F63" s="4">
        <v>145356077461269</v>
      </c>
      <c r="G63" s="63">
        <f t="shared" si="0"/>
        <v>140113239780109.8</v>
      </c>
      <c r="I63" s="7">
        <v>143773034982509</v>
      </c>
      <c r="J63" s="7">
        <v>143373195402299</v>
      </c>
      <c r="K63" s="7">
        <v>147129963518241</v>
      </c>
      <c r="L63" s="7">
        <v>144937091954023</v>
      </c>
      <c r="M63" s="7">
        <v>141690127436282</v>
      </c>
      <c r="N63" s="64">
        <f t="shared" si="1"/>
        <v>144180682658670.81</v>
      </c>
      <c r="Q63" s="4"/>
    </row>
    <row r="64" spans="1:17" x14ac:dyDescent="0.25">
      <c r="A64">
        <v>62</v>
      </c>
      <c r="B64" s="4">
        <v>141381151424288</v>
      </c>
      <c r="C64" s="4">
        <v>146670426286857</v>
      </c>
      <c r="D64" s="4">
        <v>142947787106447</v>
      </c>
      <c r="E64" s="4">
        <v>147257600699650</v>
      </c>
      <c r="F64" s="4">
        <v>138998121939030</v>
      </c>
      <c r="G64" s="63">
        <f t="shared" si="0"/>
        <v>143451017491254.41</v>
      </c>
      <c r="I64" s="7">
        <v>134381060469765</v>
      </c>
      <c r="J64" s="7">
        <v>143052395302349</v>
      </c>
      <c r="K64" s="7">
        <v>124648716641679</v>
      </c>
      <c r="L64" s="7">
        <v>147509187906047</v>
      </c>
      <c r="M64" s="7">
        <v>130354468765617</v>
      </c>
      <c r="N64" s="64">
        <f t="shared" si="1"/>
        <v>135989165817091.41</v>
      </c>
      <c r="Q64" s="4"/>
    </row>
    <row r="65" spans="1:17" x14ac:dyDescent="0.25">
      <c r="A65">
        <v>63</v>
      </c>
      <c r="B65" s="4">
        <v>147962722138931</v>
      </c>
      <c r="C65" s="4">
        <v>142359703148426</v>
      </c>
      <c r="D65" s="4">
        <v>134213798600700</v>
      </c>
      <c r="E65" s="4">
        <v>138746538230885</v>
      </c>
      <c r="F65" s="4">
        <v>126467523738131</v>
      </c>
      <c r="G65" s="63">
        <f t="shared" si="0"/>
        <v>137950057171414.59</v>
      </c>
      <c r="I65" s="7">
        <v>132143995502249</v>
      </c>
      <c r="J65" s="7">
        <v>142169520739630</v>
      </c>
      <c r="K65" s="7">
        <v>124798105947026</v>
      </c>
      <c r="L65" s="7">
        <v>144758947026487</v>
      </c>
      <c r="M65" s="7">
        <v>146255246876562</v>
      </c>
      <c r="N65" s="64">
        <f t="shared" si="1"/>
        <v>138025163218390.8</v>
      </c>
      <c r="Q65" s="4"/>
    </row>
    <row r="66" spans="1:17" x14ac:dyDescent="0.25">
      <c r="A66">
        <v>64</v>
      </c>
      <c r="B66" s="4">
        <v>146393441779110</v>
      </c>
      <c r="C66" s="4">
        <v>140340729635182</v>
      </c>
      <c r="D66" s="4">
        <v>138633047976012</v>
      </c>
      <c r="E66" s="4">
        <v>143476586206897</v>
      </c>
      <c r="F66" s="4">
        <v>124765446276862</v>
      </c>
      <c r="G66" s="63">
        <f t="shared" si="0"/>
        <v>138721850374812.59</v>
      </c>
      <c r="I66" s="7">
        <v>145312601199400</v>
      </c>
      <c r="J66" s="7">
        <v>139245458770615</v>
      </c>
      <c r="K66" s="7">
        <v>127344076961519</v>
      </c>
      <c r="L66" s="7">
        <v>149431560719640</v>
      </c>
      <c r="M66" s="7">
        <v>144011832583708</v>
      </c>
      <c r="N66" s="64">
        <f t="shared" si="1"/>
        <v>141069106046976.41</v>
      </c>
      <c r="Q66" s="4"/>
    </row>
    <row r="67" spans="1:17" x14ac:dyDescent="0.25">
      <c r="A67">
        <v>65</v>
      </c>
      <c r="B67" s="4">
        <v>144633111444278</v>
      </c>
      <c r="C67" s="4">
        <v>141824222388806</v>
      </c>
      <c r="D67" s="4">
        <v>143320802098951</v>
      </c>
      <c r="E67" s="4">
        <v>140877413793103</v>
      </c>
      <c r="F67" s="4">
        <v>137427046976512</v>
      </c>
      <c r="G67" s="63">
        <f t="shared" si="0"/>
        <v>141616519340330</v>
      </c>
      <c r="I67" s="7">
        <v>137773951024488</v>
      </c>
      <c r="J67" s="7">
        <v>120673811594203</v>
      </c>
      <c r="K67" s="7">
        <v>131069423788106</v>
      </c>
      <c r="L67" s="7">
        <v>147071500749625</v>
      </c>
      <c r="M67" s="7">
        <v>141827664667666</v>
      </c>
      <c r="N67" s="64">
        <f t="shared" si="1"/>
        <v>135683270364817.59</v>
      </c>
      <c r="Q67" s="4"/>
    </row>
    <row r="68" spans="1:17" x14ac:dyDescent="0.25">
      <c r="A68">
        <v>66</v>
      </c>
      <c r="B68" s="4">
        <v>140509971514243</v>
      </c>
      <c r="C68" s="4">
        <v>145267267366317</v>
      </c>
      <c r="D68" s="4">
        <v>137217281359320</v>
      </c>
      <c r="E68" s="4">
        <v>133956446276862</v>
      </c>
      <c r="F68" s="4">
        <v>141749800599700</v>
      </c>
      <c r="G68" s="63">
        <f t="shared" ref="G68" si="2">+AVERAGE(B68:F68)</f>
        <v>139740153423288.41</v>
      </c>
      <c r="I68" s="7">
        <v>134271537231384</v>
      </c>
      <c r="J68" s="7">
        <v>142838207896052</v>
      </c>
      <c r="K68" s="7">
        <v>137075315342329</v>
      </c>
      <c r="L68" s="7">
        <v>131843159920040</v>
      </c>
      <c r="M68" s="7">
        <v>147474968015992</v>
      </c>
      <c r="N68" s="64">
        <f t="shared" ref="N68" si="3">+AVERAGE(I68:M68)</f>
        <v>138700637681159.41</v>
      </c>
      <c r="Q68" s="4"/>
    </row>
    <row r="69" spans="1:17" x14ac:dyDescent="0.25">
      <c r="A69" s="66" t="s">
        <v>7</v>
      </c>
      <c r="B69" s="67">
        <f>+AVERAGE(B3:B68)</f>
        <v>139128572403192.42</v>
      </c>
      <c r="C69" s="67">
        <f t="shared" ref="C69:G69" si="4">+AVERAGE(C3:C68)</f>
        <v>138851827949661.58</v>
      </c>
      <c r="D69" s="67">
        <f t="shared" si="4"/>
        <v>139782658390501.7</v>
      </c>
      <c r="E69" s="67">
        <f t="shared" si="4"/>
        <v>139448123521572.58</v>
      </c>
      <c r="F69" s="67">
        <f t="shared" si="4"/>
        <v>139172743067859.97</v>
      </c>
      <c r="G69" s="68">
        <f t="shared" si="4"/>
        <v>139276785066557.67</v>
      </c>
      <c r="I69" s="67">
        <f>+AVERAGE(I3:I68)</f>
        <v>138819046688776.78</v>
      </c>
      <c r="J69" s="67">
        <f t="shared" ref="J69" si="5">+AVERAGE(J3:J68)</f>
        <v>138166495161510.16</v>
      </c>
      <c r="K69" s="67">
        <f t="shared" ref="K69" si="6">+AVERAGE(K3:K68)</f>
        <v>138361066921084.84</v>
      </c>
      <c r="L69" s="67">
        <f t="shared" ref="L69" si="7">+AVERAGE(L3:L68)</f>
        <v>140253864408704.73</v>
      </c>
      <c r="M69" s="67">
        <f t="shared" ref="M69" si="8">+AVERAGE(M3:M68)</f>
        <v>141953771629336.81</v>
      </c>
      <c r="N69" s="68">
        <f t="shared" ref="N69" si="9">+AVERAGE(N3:N68)</f>
        <v>139510848961882.7</v>
      </c>
      <c r="Q69" s="4"/>
    </row>
    <row r="70" spans="1:17" x14ac:dyDescent="0.25">
      <c r="B70"/>
    </row>
  </sheetData>
  <sortState xmlns:xlrd2="http://schemas.microsoft.com/office/spreadsheetml/2017/richdata2" ref="Q4:R69">
    <sortCondition ref="R4:R69"/>
  </sortState>
  <mergeCells count="2">
    <mergeCell ref="B1:G1"/>
    <mergeCell ref="I1:N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98B2-C039-478B-8BF3-D0DBCD5DB196}">
  <sheetPr>
    <tabColor rgb="FF00B0F0"/>
  </sheetPr>
  <dimension ref="A1:Z50"/>
  <sheetViews>
    <sheetView zoomScale="70" zoomScaleNormal="70" workbookViewId="0">
      <selection activeCell="F4" sqref="F4"/>
    </sheetView>
  </sheetViews>
  <sheetFormatPr baseColWidth="10" defaultRowHeight="15" x14ac:dyDescent="0.25"/>
  <cols>
    <col min="1" max="1" width="22.42578125" style="5" customWidth="1"/>
    <col min="2" max="2" width="15" style="5" customWidth="1"/>
    <col min="3" max="3" width="16.28515625" style="5" bestFit="1" customWidth="1"/>
    <col min="4" max="6" width="15.85546875" style="5" bestFit="1" customWidth="1"/>
    <col min="7" max="7" width="15.85546875" style="5" customWidth="1"/>
    <col min="8" max="10" width="11.42578125" style="5"/>
    <col min="11" max="11" width="15" style="5" bestFit="1" customWidth="1"/>
    <col min="12" max="12" width="16.28515625" style="5" bestFit="1" customWidth="1"/>
    <col min="13" max="15" width="15.85546875" style="5" bestFit="1" customWidth="1"/>
    <col min="16" max="16" width="12.42578125" style="5" bestFit="1" customWidth="1"/>
    <col min="20" max="20" width="45.85546875" bestFit="1" customWidth="1"/>
    <col min="21" max="21" width="23" bestFit="1" customWidth="1"/>
    <col min="22" max="25" width="23" customWidth="1"/>
  </cols>
  <sheetData>
    <row r="1" spans="1:26" x14ac:dyDescent="0.25">
      <c r="A1" s="83" t="s">
        <v>4</v>
      </c>
      <c r="B1" s="83"/>
      <c r="C1" s="83"/>
      <c r="D1" s="83"/>
      <c r="E1" s="83"/>
      <c r="F1" s="83"/>
      <c r="G1" s="83"/>
      <c r="J1" s="83" t="s">
        <v>8</v>
      </c>
      <c r="K1" s="83"/>
      <c r="L1" s="83"/>
      <c r="M1" s="83"/>
      <c r="N1" s="83"/>
      <c r="O1" s="83"/>
      <c r="P1" s="83"/>
      <c r="T1" s="81" t="s">
        <v>199</v>
      </c>
      <c r="U1" s="81"/>
      <c r="V1" s="81"/>
      <c r="W1" s="81"/>
      <c r="X1" s="81"/>
      <c r="Y1" s="81"/>
      <c r="Z1" s="81"/>
    </row>
    <row r="2" spans="1:26" x14ac:dyDescent="0.25">
      <c r="T2" s="20" t="s">
        <v>44</v>
      </c>
      <c r="U2" s="20" t="s">
        <v>9</v>
      </c>
      <c r="V2" s="20" t="s">
        <v>10</v>
      </c>
      <c r="W2" s="20" t="s">
        <v>11</v>
      </c>
      <c r="X2" s="20" t="s">
        <v>12</v>
      </c>
      <c r="Y2" s="20" t="s">
        <v>13</v>
      </c>
      <c r="Z2" s="5"/>
    </row>
    <row r="3" spans="1:26" x14ac:dyDescent="0.25">
      <c r="A3" s="82" t="s">
        <v>6</v>
      </c>
      <c r="B3" s="82"/>
      <c r="C3" s="82"/>
      <c r="D3" s="82"/>
      <c r="E3" s="82"/>
      <c r="F3" s="82"/>
      <c r="G3" s="82"/>
      <c r="J3" s="82" t="s">
        <v>6</v>
      </c>
      <c r="K3" s="82"/>
      <c r="L3" s="82"/>
      <c r="M3" s="82"/>
      <c r="N3" s="82"/>
      <c r="O3" s="82"/>
      <c r="P3" s="82"/>
      <c r="T3" s="20" t="s">
        <v>62</v>
      </c>
      <c r="U3" s="21">
        <f>+'BO Base Sem 1'!R2</f>
        <v>295</v>
      </c>
      <c r="V3" s="21" t="e">
        <f>+'BO Base Sem 2'!#REF!</f>
        <v>#REF!</v>
      </c>
      <c r="W3" s="21" t="e">
        <f>+'BO Base Sem 3'!#REF!</f>
        <v>#REF!</v>
      </c>
      <c r="X3" s="21">
        <f>+'BO Base Sem 4'!R2</f>
        <v>476</v>
      </c>
      <c r="Y3" s="21"/>
      <c r="Z3" s="5"/>
    </row>
    <row r="4" spans="1:26" x14ac:dyDescent="0.25">
      <c r="A4" s="11" t="s">
        <v>0</v>
      </c>
      <c r="B4" s="10" t="s">
        <v>9</v>
      </c>
      <c r="C4" s="10" t="s">
        <v>10</v>
      </c>
      <c r="D4" s="10" t="s">
        <v>11</v>
      </c>
      <c r="E4" s="10" t="s">
        <v>12</v>
      </c>
      <c r="F4" s="10" t="s">
        <v>13</v>
      </c>
      <c r="G4" s="11" t="s">
        <v>7</v>
      </c>
      <c r="J4" s="11" t="s">
        <v>0</v>
      </c>
      <c r="K4" s="10" t="str">
        <f>+B4</f>
        <v>Sem1  (279511)</v>
      </c>
      <c r="L4" s="10" t="str">
        <f t="shared" ref="L4:O4" si="0">+C4</f>
        <v>Sem 2 (279523)</v>
      </c>
      <c r="M4" s="10" t="str">
        <f t="shared" si="0"/>
        <v>Sem 3 (279541)</v>
      </c>
      <c r="N4" s="10" t="str">
        <f t="shared" si="0"/>
        <v>Sem 4 (279551)</v>
      </c>
      <c r="O4" s="10" t="str">
        <f t="shared" si="0"/>
        <v>Sem 5 (279571)</v>
      </c>
      <c r="P4" s="11" t="s">
        <v>7</v>
      </c>
      <c r="S4" s="6"/>
      <c r="T4" s="20" t="s">
        <v>73</v>
      </c>
      <c r="U4" s="21" t="str">
        <f>+'BO Base Sem 1'!AC2</f>
        <v>0.115263606182819</v>
      </c>
      <c r="V4" s="21" t="str">
        <f>+'BO Base Sem 2'!J2</f>
        <v>TRUE</v>
      </c>
      <c r="W4" s="21" t="str">
        <f>+'BO Base Sem 3'!J2</f>
        <v>TRUE</v>
      </c>
      <c r="X4" s="21" t="str">
        <f>+'BO Base Sem 4'!AC2</f>
        <v>0.122784533476965</v>
      </c>
      <c r="Y4" s="21"/>
      <c r="Z4" s="5"/>
    </row>
    <row r="5" spans="1:26" x14ac:dyDescent="0.25">
      <c r="A5" s="12">
        <f>+'Prom. En búsqueda de la meseta'!A4</f>
        <v>8000</v>
      </c>
      <c r="B5" s="10">
        <f>+'Semill búsqueda de la meseta'!B4</f>
        <v>95.063999999999993</v>
      </c>
      <c r="C5" s="10" t="e">
        <f>+'Semill búsqueda de la meseta'!#REF!</f>
        <v>#REF!</v>
      </c>
      <c r="D5" s="10">
        <f>+'Semill búsqueda de la meseta'!H4</f>
        <v>0</v>
      </c>
      <c r="E5" s="10">
        <f>+'Semill búsqueda de la meseta'!K4</f>
        <v>0</v>
      </c>
      <c r="F5" s="10">
        <f>+'Semill búsqueda de la meseta'!N4</f>
        <v>0</v>
      </c>
      <c r="G5" s="11" t="e">
        <f>+AVERAGEIFS(B5:F5,B5:F5,"&lt;&gt;0")</f>
        <v>#REF!</v>
      </c>
      <c r="J5" s="12">
        <f>+A5</f>
        <v>8000</v>
      </c>
      <c r="K5" s="10">
        <f>+'Semill búsqueda de la meseta'!Y4</f>
        <v>0</v>
      </c>
      <c r="L5" s="10">
        <f>+'Semill búsqueda de la meseta'!AB4</f>
        <v>0</v>
      </c>
      <c r="M5" s="10">
        <f>+'Semill búsqueda de la meseta'!AE4</f>
        <v>0</v>
      </c>
      <c r="N5" s="10">
        <f>+'Semill búsqueda de la meseta'!AH4</f>
        <v>0</v>
      </c>
      <c r="O5" s="10">
        <f>+'Semill búsqueda de la meseta'!AK4</f>
        <v>0</v>
      </c>
      <c r="P5" s="11" t="e">
        <f>+AVERAGEIFS(K5:O5,K5:O5,"&lt;&gt;0")</f>
        <v>#DIV/0!</v>
      </c>
      <c r="S5" s="6"/>
      <c r="T5" s="20" t="s">
        <v>74</v>
      </c>
      <c r="U5" s="21" t="str">
        <f>+'BO Base Sem 1'!AD2</f>
        <v>0.955540002846599</v>
      </c>
      <c r="V5" s="21">
        <f>+'BO Base Sem 2'!K2</f>
        <v>-100</v>
      </c>
      <c r="W5" s="21">
        <f>+'BO Base Sem 3'!K2</f>
        <v>-100</v>
      </c>
      <c r="X5" s="21" t="str">
        <f>+'BO Base Sem 4'!AD2</f>
        <v>0.914559179257937</v>
      </c>
      <c r="Y5" s="21"/>
      <c r="Z5" s="5"/>
    </row>
    <row r="6" spans="1:26" x14ac:dyDescent="0.25">
      <c r="A6" s="12">
        <f>+'Prom. En búsqueda de la meseta'!A5</f>
        <v>8500</v>
      </c>
      <c r="B6" s="10">
        <f>+'Semill búsqueda de la meseta'!B5</f>
        <v>93.942999999999998</v>
      </c>
      <c r="C6" s="10" t="e">
        <f>+'Semill búsqueda de la meseta'!#REF!</f>
        <v>#REF!</v>
      </c>
      <c r="D6" s="10">
        <f>+'Semill búsqueda de la meseta'!H5</f>
        <v>0</v>
      </c>
      <c r="E6" s="10">
        <f>+'Semill búsqueda de la meseta'!K5</f>
        <v>0</v>
      </c>
      <c r="F6" s="10">
        <f>+'Semill búsqueda de la meseta'!N5</f>
        <v>0</v>
      </c>
      <c r="G6" s="11" t="e">
        <f t="shared" ref="G6:G15" si="1">+AVERAGEIFS(B6:F6,B6:F6,"&lt;&gt;0")</f>
        <v>#REF!</v>
      </c>
      <c r="J6" s="12">
        <f t="shared" ref="J6:J15" si="2">+A6</f>
        <v>8500</v>
      </c>
      <c r="K6" s="10">
        <f>+'Semill búsqueda de la meseta'!Y5</f>
        <v>0</v>
      </c>
      <c r="L6" s="10">
        <f>+'Semill búsqueda de la meseta'!AB5</f>
        <v>0</v>
      </c>
      <c r="M6" s="10">
        <f>+'Semill búsqueda de la meseta'!AE5</f>
        <v>0</v>
      </c>
      <c r="N6" s="10">
        <f>+'Semill búsqueda de la meseta'!AH5</f>
        <v>0</v>
      </c>
      <c r="O6" s="10">
        <f>+'Semill búsqueda de la meseta'!AK5</f>
        <v>0</v>
      </c>
      <c r="P6" s="11" t="e">
        <f t="shared" ref="P6:P15" si="3">+AVERAGEIFS(K6:O6,K6:O6,"&lt;&gt;0")</f>
        <v>#DIV/0!</v>
      </c>
      <c r="S6" s="6"/>
      <c r="T6" s="20" t="s">
        <v>76</v>
      </c>
      <c r="U6" s="21">
        <f>+'BO Base Sem 1'!AF2</f>
        <v>8468</v>
      </c>
      <c r="V6" s="21">
        <f>+'BO Base Sem 2'!M2</f>
        <v>0</v>
      </c>
      <c r="W6" s="21">
        <f>+'BO Base Sem 3'!M2</f>
        <v>0</v>
      </c>
      <c r="X6" s="21">
        <f>+'BO Base Sem 4'!AF2</f>
        <v>28870</v>
      </c>
      <c r="Y6" s="21"/>
      <c r="Z6" s="5"/>
    </row>
    <row r="7" spans="1:26" x14ac:dyDescent="0.25">
      <c r="A7" s="12">
        <f>+'Prom. En búsqueda de la meseta'!A6</f>
        <v>9000</v>
      </c>
      <c r="B7" s="10">
        <f>+'Semill búsqueda de la meseta'!B6</f>
        <v>102.34399999999999</v>
      </c>
      <c r="C7" s="10" t="e">
        <f>+'Semill búsqueda de la meseta'!#REF!</f>
        <v>#REF!</v>
      </c>
      <c r="D7" s="10">
        <f>+'Semill búsqueda de la meseta'!H6</f>
        <v>0</v>
      </c>
      <c r="E7" s="10">
        <f>+'Semill búsqueda de la meseta'!K6</f>
        <v>0</v>
      </c>
      <c r="F7" s="10">
        <f>+'Semill búsqueda de la meseta'!N6</f>
        <v>0</v>
      </c>
      <c r="G7" s="11" t="e">
        <f t="shared" si="1"/>
        <v>#REF!</v>
      </c>
      <c r="J7" s="12">
        <f t="shared" si="2"/>
        <v>9000</v>
      </c>
      <c r="K7" s="10">
        <f>+'Semill búsqueda de la meseta'!Y6</f>
        <v>0</v>
      </c>
      <c r="L7" s="10">
        <f>+'Semill búsqueda de la meseta'!AB6</f>
        <v>0</v>
      </c>
      <c r="M7" s="10">
        <f>+'Semill búsqueda de la meseta'!AE6</f>
        <v>0</v>
      </c>
      <c r="N7" s="10">
        <f>+'Semill búsqueda de la meseta'!AH6</f>
        <v>0</v>
      </c>
      <c r="O7" s="10">
        <f>+'Semill búsqueda de la meseta'!AK6</f>
        <v>0</v>
      </c>
      <c r="P7" s="11" t="e">
        <f t="shared" si="3"/>
        <v>#DIV/0!</v>
      </c>
      <c r="S7" s="6"/>
      <c r="T7" s="20" t="s">
        <v>75</v>
      </c>
      <c r="U7" s="21">
        <f>+'BO Base Sem 1'!AE2</f>
        <v>664</v>
      </c>
      <c r="V7" s="21">
        <f>+'BO Base Sem 2'!L2</f>
        <v>-1</v>
      </c>
      <c r="W7" s="21">
        <f>+'BO Base Sem 3'!L2</f>
        <v>-1</v>
      </c>
      <c r="X7" s="21">
        <f>+'BO Base Sem 4'!AE2</f>
        <v>510</v>
      </c>
      <c r="Y7" s="21"/>
      <c r="Z7" s="5"/>
    </row>
    <row r="8" spans="1:26" x14ac:dyDescent="0.25">
      <c r="A8" s="12">
        <f>+'Prom. En búsqueda de la meseta'!A7</f>
        <v>9500</v>
      </c>
      <c r="B8" s="10">
        <f>+'Semill búsqueda de la meseta'!B7</f>
        <v>104.794</v>
      </c>
      <c r="C8" s="10" t="e">
        <f>+'Semill búsqueda de la meseta'!#REF!</f>
        <v>#REF!</v>
      </c>
      <c r="D8" s="10">
        <f>+'Semill búsqueda de la meseta'!H7</f>
        <v>0</v>
      </c>
      <c r="E8" s="10">
        <f>+'Semill búsqueda de la meseta'!K7</f>
        <v>0</v>
      </c>
      <c r="F8" s="10">
        <f>+'Semill búsqueda de la meseta'!N7</f>
        <v>0</v>
      </c>
      <c r="G8" s="11" t="e">
        <f t="shared" si="1"/>
        <v>#REF!</v>
      </c>
      <c r="J8" s="12">
        <f t="shared" si="2"/>
        <v>9500</v>
      </c>
      <c r="K8" s="10">
        <f>+'Semill búsqueda de la meseta'!Y7</f>
        <v>0</v>
      </c>
      <c r="L8" s="10">
        <f>+'Semill búsqueda de la meseta'!AB7</f>
        <v>0</v>
      </c>
      <c r="M8" s="10">
        <f>+'Semill búsqueda de la meseta'!AE7</f>
        <v>0</v>
      </c>
      <c r="N8" s="10">
        <f>+'Semill búsqueda de la meseta'!AH7</f>
        <v>0</v>
      </c>
      <c r="O8" s="10">
        <f>+'Semill búsqueda de la meseta'!AK7</f>
        <v>0</v>
      </c>
      <c r="P8" s="11" t="e">
        <f t="shared" si="3"/>
        <v>#DIV/0!</v>
      </c>
      <c r="S8" s="6"/>
    </row>
    <row r="9" spans="1:26" x14ac:dyDescent="0.25">
      <c r="A9" s="12">
        <f>+'Prom. En búsqueda de la meseta'!A8</f>
        <v>10000</v>
      </c>
      <c r="B9" s="10">
        <f>+'Semill búsqueda de la meseta'!B8</f>
        <v>109.834</v>
      </c>
      <c r="C9" s="10" t="e">
        <f>+'Semill búsqueda de la meseta'!#REF!</f>
        <v>#REF!</v>
      </c>
      <c r="D9" s="10">
        <f>+'Semill búsqueda de la meseta'!H8</f>
        <v>0</v>
      </c>
      <c r="E9" s="10">
        <f>+'Semill búsqueda de la meseta'!K8</f>
        <v>0</v>
      </c>
      <c r="F9" s="10">
        <f>+'Semill búsqueda de la meseta'!N8</f>
        <v>0</v>
      </c>
      <c r="G9" s="11" t="e">
        <f t="shared" si="1"/>
        <v>#REF!</v>
      </c>
      <c r="J9" s="12">
        <f t="shared" si="2"/>
        <v>10000</v>
      </c>
      <c r="K9" s="10">
        <f>+'Semill búsqueda de la meseta'!Y8</f>
        <v>0</v>
      </c>
      <c r="L9" s="10">
        <f>+'Semill búsqueda de la meseta'!AB8</f>
        <v>0</v>
      </c>
      <c r="M9" s="10">
        <f>+'Semill búsqueda de la meseta'!AE8</f>
        <v>0</v>
      </c>
      <c r="N9" s="10">
        <f>+'Semill búsqueda de la meseta'!AH8</f>
        <v>0</v>
      </c>
      <c r="O9" s="10">
        <f>+'Semill búsqueda de la meseta'!AK8</f>
        <v>0</v>
      </c>
      <c r="P9" s="11" t="e">
        <f t="shared" si="3"/>
        <v>#DIV/0!</v>
      </c>
    </row>
    <row r="10" spans="1:26" x14ac:dyDescent="0.25">
      <c r="A10" s="12">
        <f>+'Prom. En búsqueda de la meseta'!A9</f>
        <v>10500</v>
      </c>
      <c r="B10" s="10">
        <f>+'Semill búsqueda de la meseta'!B9</f>
        <v>116.904</v>
      </c>
      <c r="C10" s="10" t="e">
        <f>+'Semill búsqueda de la meseta'!#REF!</f>
        <v>#REF!</v>
      </c>
      <c r="D10" s="10">
        <f>+'Semill búsqueda de la meseta'!H9</f>
        <v>0</v>
      </c>
      <c r="E10" s="10">
        <f>+'Semill búsqueda de la meseta'!K9</f>
        <v>0</v>
      </c>
      <c r="F10" s="10">
        <f>+'Semill búsqueda de la meseta'!N9</f>
        <v>0</v>
      </c>
      <c r="G10" s="11" t="e">
        <f t="shared" si="1"/>
        <v>#REF!</v>
      </c>
      <c r="J10" s="12">
        <f t="shared" si="2"/>
        <v>10500</v>
      </c>
      <c r="K10" s="10">
        <f>+'Semill búsqueda de la meseta'!Y9</f>
        <v>0</v>
      </c>
      <c r="L10" s="10">
        <f>+'Semill búsqueda de la meseta'!AB9</f>
        <v>0</v>
      </c>
      <c r="M10" s="10">
        <f>+'Semill búsqueda de la meseta'!AE9</f>
        <v>0</v>
      </c>
      <c r="N10" s="10">
        <f>+'Semill búsqueda de la meseta'!AH9</f>
        <v>0</v>
      </c>
      <c r="O10" s="10">
        <f>+'Semill búsqueda de la meseta'!AK9</f>
        <v>0</v>
      </c>
      <c r="P10" s="11" t="e">
        <f t="shared" si="3"/>
        <v>#DIV/0!</v>
      </c>
    </row>
    <row r="11" spans="1:26" x14ac:dyDescent="0.25">
      <c r="A11" s="12">
        <f>+'Prom. En búsqueda de la meseta'!A10</f>
        <v>11000</v>
      </c>
      <c r="B11" s="10">
        <f>+'Semill búsqueda de la meseta'!B10</f>
        <v>119.215</v>
      </c>
      <c r="C11" s="10" t="e">
        <f>+'Semill búsqueda de la meseta'!#REF!</f>
        <v>#REF!</v>
      </c>
      <c r="D11" s="10">
        <f>+'Semill búsqueda de la meseta'!H10</f>
        <v>0</v>
      </c>
      <c r="E11" s="10">
        <f>+'Semill búsqueda de la meseta'!K10</f>
        <v>0</v>
      </c>
      <c r="F11" s="10">
        <f>+'Semill búsqueda de la meseta'!N10</f>
        <v>0</v>
      </c>
      <c r="G11" s="11" t="e">
        <f t="shared" si="1"/>
        <v>#REF!</v>
      </c>
      <c r="J11" s="12">
        <f t="shared" ref="J11" si="4">+A11</f>
        <v>11000</v>
      </c>
      <c r="K11" s="10">
        <f>+'Semill búsqueda de la meseta'!Y10</f>
        <v>0</v>
      </c>
      <c r="L11" s="10">
        <f>+'Semill búsqueda de la meseta'!AB10</f>
        <v>0</v>
      </c>
      <c r="M11" s="10">
        <f>+'Semill búsqueda de la meseta'!AE10</f>
        <v>0</v>
      </c>
      <c r="N11" s="10">
        <f>+'Semill búsqueda de la meseta'!AH10</f>
        <v>0</v>
      </c>
      <c r="O11" s="10">
        <f>+'Semill búsqueda de la meseta'!AK10</f>
        <v>0</v>
      </c>
      <c r="P11" s="11" t="e">
        <f t="shared" si="3"/>
        <v>#DIV/0!</v>
      </c>
    </row>
    <row r="12" spans="1:26" x14ac:dyDescent="0.25">
      <c r="A12" s="12">
        <f>+'Prom. En búsqueda de la meseta'!A11</f>
        <v>11500</v>
      </c>
      <c r="B12" s="10">
        <f>+'Semill búsqueda de la meseta'!B11</f>
        <v>122.295</v>
      </c>
      <c r="C12" s="10" t="e">
        <f>+'Semill búsqueda de la meseta'!#REF!</f>
        <v>#REF!</v>
      </c>
      <c r="D12" s="10">
        <f>+'Semill búsqueda de la meseta'!H11</f>
        <v>0</v>
      </c>
      <c r="E12" s="10">
        <f>+'Semill búsqueda de la meseta'!K11</f>
        <v>0</v>
      </c>
      <c r="F12" s="10">
        <f>+'Semill búsqueda de la meseta'!N11</f>
        <v>0</v>
      </c>
      <c r="G12" s="11" t="e">
        <f t="shared" si="1"/>
        <v>#REF!</v>
      </c>
      <c r="J12" s="12">
        <f t="shared" si="2"/>
        <v>11500</v>
      </c>
      <c r="K12" s="10">
        <f>+'Semill búsqueda de la meseta'!Y11</f>
        <v>0</v>
      </c>
      <c r="L12" s="10">
        <f>+'Semill búsqueda de la meseta'!AB11</f>
        <v>0</v>
      </c>
      <c r="M12" s="10">
        <f>+'Semill búsqueda de la meseta'!AE11</f>
        <v>0</v>
      </c>
      <c r="N12" s="10">
        <f>+'Semill búsqueda de la meseta'!AH11</f>
        <v>0</v>
      </c>
      <c r="O12" s="10">
        <f>+'Semill búsqueda de la meseta'!AK11</f>
        <v>0</v>
      </c>
      <c r="P12" s="11" t="e">
        <f t="shared" si="3"/>
        <v>#DIV/0!</v>
      </c>
    </row>
    <row r="13" spans="1:26" x14ac:dyDescent="0.25">
      <c r="A13" s="12">
        <f>+'Prom. En búsqueda de la meseta'!A12</f>
        <v>12000</v>
      </c>
      <c r="B13" s="10">
        <f>+'Semill búsqueda de la meseta'!B12</f>
        <v>118.515</v>
      </c>
      <c r="C13" s="10" t="e">
        <f>+'Semill búsqueda de la meseta'!#REF!</f>
        <v>#REF!</v>
      </c>
      <c r="D13" s="10">
        <f>+'Semill búsqueda de la meseta'!H12</f>
        <v>0</v>
      </c>
      <c r="E13" s="10">
        <f>+'Semill búsqueda de la meseta'!K12</f>
        <v>0</v>
      </c>
      <c r="F13" s="10">
        <f>+'Semill búsqueda de la meseta'!N12</f>
        <v>0</v>
      </c>
      <c r="G13" s="11" t="e">
        <f t="shared" si="1"/>
        <v>#REF!</v>
      </c>
      <c r="J13" s="12">
        <f t="shared" si="2"/>
        <v>12000</v>
      </c>
      <c r="K13" s="10">
        <f>+'Semill búsqueda de la meseta'!Y12</f>
        <v>0</v>
      </c>
      <c r="L13" s="10">
        <f>+'Semill búsqueda de la meseta'!AB12</f>
        <v>0</v>
      </c>
      <c r="M13" s="10">
        <f>+'Semill búsqueda de la meseta'!AE12</f>
        <v>0</v>
      </c>
      <c r="N13" s="10">
        <f>+'Semill búsqueda de la meseta'!AH12</f>
        <v>0</v>
      </c>
      <c r="O13" s="10">
        <f>+'Semill búsqueda de la meseta'!AK12</f>
        <v>0</v>
      </c>
      <c r="P13" s="11" t="e">
        <f t="shared" si="3"/>
        <v>#DIV/0!</v>
      </c>
    </row>
    <row r="14" spans="1:26" x14ac:dyDescent="0.25">
      <c r="A14" s="12">
        <f>+'Prom. En búsqueda de la meseta'!A13</f>
        <v>12500</v>
      </c>
      <c r="B14" s="10">
        <f>+'Semill búsqueda de la meseta'!B13</f>
        <v>117.324</v>
      </c>
      <c r="C14" s="10">
        <f>+'Semill búsqueda de la meseta'!E13</f>
        <v>0</v>
      </c>
      <c r="D14" s="10">
        <f>+'Semill búsqueda de la meseta'!H13</f>
        <v>0</v>
      </c>
      <c r="E14" s="10">
        <f>+'Semill búsqueda de la meseta'!K13</f>
        <v>0</v>
      </c>
      <c r="F14" s="10">
        <f>+'Semill búsqueda de la meseta'!N13</f>
        <v>0</v>
      </c>
      <c r="G14" s="11">
        <f t="shared" si="1"/>
        <v>117.324</v>
      </c>
      <c r="J14" s="12">
        <f t="shared" si="2"/>
        <v>12500</v>
      </c>
      <c r="K14" s="10">
        <f>+'Semill búsqueda de la meseta'!Y13</f>
        <v>0</v>
      </c>
      <c r="L14" s="10">
        <f>+'Semill búsqueda de la meseta'!AB13</f>
        <v>0</v>
      </c>
      <c r="M14" s="10">
        <f>+'Semill búsqueda de la meseta'!AE13</f>
        <v>0</v>
      </c>
      <c r="N14" s="10">
        <f>+'Semill búsqueda de la meseta'!AH13</f>
        <v>0</v>
      </c>
      <c r="O14" s="10">
        <f>+'Semill búsqueda de la meseta'!AK13</f>
        <v>0</v>
      </c>
      <c r="P14" s="11" t="e">
        <f t="shared" si="3"/>
        <v>#DIV/0!</v>
      </c>
    </row>
    <row r="15" spans="1:26" x14ac:dyDescent="0.25">
      <c r="A15" s="12">
        <f>+'Prom. En búsqueda de la meseta'!A14</f>
        <v>13000</v>
      </c>
      <c r="B15" s="10">
        <f>+'Semill búsqueda de la meseta'!B14</f>
        <v>114.31399999999999</v>
      </c>
      <c r="C15" s="10">
        <f>+'Semill búsqueda de la meseta'!E14</f>
        <v>0</v>
      </c>
      <c r="D15" s="10">
        <f>+'Semill búsqueda de la meseta'!H14</f>
        <v>0</v>
      </c>
      <c r="E15" s="10">
        <f>+'Semill búsqueda de la meseta'!K14</f>
        <v>0</v>
      </c>
      <c r="F15" s="10">
        <f>+'Semill búsqueda de la meseta'!N14</f>
        <v>0</v>
      </c>
      <c r="G15" s="11">
        <f t="shared" si="1"/>
        <v>114.31399999999999</v>
      </c>
      <c r="J15" s="12">
        <f t="shared" si="2"/>
        <v>13000</v>
      </c>
      <c r="K15" s="10">
        <f>+'Semill búsqueda de la meseta'!Y14</f>
        <v>0</v>
      </c>
      <c r="L15" s="10">
        <f>+'Semill búsqueda de la meseta'!AB14</f>
        <v>0</v>
      </c>
      <c r="M15" s="10">
        <f>+'Semill búsqueda de la meseta'!AE14</f>
        <v>0</v>
      </c>
      <c r="N15" s="10">
        <f>+'Semill búsqueda de la meseta'!AH14</f>
        <v>0</v>
      </c>
      <c r="O15" s="10">
        <f>+'Semill búsqueda de la meseta'!AK14</f>
        <v>0</v>
      </c>
      <c r="P15" s="11" t="e">
        <f t="shared" si="3"/>
        <v>#DIV/0!</v>
      </c>
    </row>
    <row r="16" spans="1:26" x14ac:dyDescent="0.25">
      <c r="A16" s="7"/>
      <c r="J16" s="7"/>
    </row>
    <row r="17" spans="1:16" x14ac:dyDescent="0.25">
      <c r="J17" s="7"/>
    </row>
    <row r="18" spans="1:16" x14ac:dyDescent="0.25">
      <c r="J18" s="7"/>
    </row>
    <row r="19" spans="1:16" x14ac:dyDescent="0.25">
      <c r="A19" s="7"/>
      <c r="J19" s="7"/>
    </row>
    <row r="20" spans="1:16" x14ac:dyDescent="0.25">
      <c r="A20" s="7"/>
      <c r="J20" s="7"/>
    </row>
    <row r="21" spans="1:16" x14ac:dyDescent="0.25">
      <c r="A21" s="7"/>
      <c r="J21" s="7"/>
    </row>
    <row r="22" spans="1:16" x14ac:dyDescent="0.25">
      <c r="A22" s="7"/>
      <c r="J22" s="7"/>
    </row>
    <row r="23" spans="1:16" x14ac:dyDescent="0.25">
      <c r="A23" s="7"/>
      <c r="J23" s="7"/>
    </row>
    <row r="24" spans="1:16" x14ac:dyDescent="0.25">
      <c r="A24" s="7"/>
      <c r="J24" s="7"/>
    </row>
    <row r="25" spans="1:16" x14ac:dyDescent="0.25">
      <c r="A25" s="7"/>
      <c r="J25" s="7"/>
    </row>
    <row r="26" spans="1:16" x14ac:dyDescent="0.25">
      <c r="A26" s="7"/>
      <c r="J26" s="7"/>
    </row>
    <row r="27" spans="1:16" x14ac:dyDescent="0.25">
      <c r="A27" s="82" t="s">
        <v>14</v>
      </c>
      <c r="B27" s="82"/>
      <c r="C27" s="82"/>
      <c r="D27" s="82"/>
      <c r="E27" s="82"/>
      <c r="F27" s="82"/>
      <c r="G27" s="82"/>
      <c r="J27" s="82" t="s">
        <v>14</v>
      </c>
      <c r="K27" s="82"/>
      <c r="L27" s="82"/>
      <c r="M27" s="82"/>
      <c r="N27" s="82"/>
      <c r="O27" s="82"/>
      <c r="P27" s="82"/>
    </row>
    <row r="28" spans="1:16" x14ac:dyDescent="0.25">
      <c r="A28" s="11" t="s">
        <v>0</v>
      </c>
      <c r="B28" s="10" t="str">
        <f>+B4</f>
        <v>Sem1  (279511)</v>
      </c>
      <c r="C28" s="10" t="str">
        <f t="shared" ref="C28:F28" si="5">+C4</f>
        <v>Sem 2 (279523)</v>
      </c>
      <c r="D28" s="10" t="str">
        <f t="shared" si="5"/>
        <v>Sem 3 (279541)</v>
      </c>
      <c r="E28" s="10" t="str">
        <f t="shared" si="5"/>
        <v>Sem 4 (279551)</v>
      </c>
      <c r="F28" s="10" t="str">
        <f t="shared" si="5"/>
        <v>Sem 5 (279571)</v>
      </c>
      <c r="G28" s="11" t="s">
        <v>7</v>
      </c>
      <c r="J28" s="11" t="s">
        <v>0</v>
      </c>
      <c r="K28" s="10" t="str">
        <f>+K4</f>
        <v>Sem1  (279511)</v>
      </c>
      <c r="L28" s="10" t="str">
        <f t="shared" ref="L28:O28" si="6">+L4</f>
        <v>Sem 2 (279523)</v>
      </c>
      <c r="M28" s="10" t="str">
        <f t="shared" si="6"/>
        <v>Sem 3 (279541)</v>
      </c>
      <c r="N28" s="10" t="str">
        <f t="shared" si="6"/>
        <v>Sem 4 (279551)</v>
      </c>
      <c r="O28" s="10" t="str">
        <f t="shared" si="6"/>
        <v>Sem 5 (279571)</v>
      </c>
      <c r="P28" s="11" t="s">
        <v>7</v>
      </c>
    </row>
    <row r="29" spans="1:16" x14ac:dyDescent="0.25">
      <c r="A29" s="12">
        <f>+'Prom. En búsqueda de la meseta'!A4</f>
        <v>8000</v>
      </c>
      <c r="B29" s="10">
        <f>+'Semill búsqueda de la meseta'!C4</f>
        <v>0</v>
      </c>
      <c r="C29" s="10">
        <f>+'Semill búsqueda de la meseta'!F4</f>
        <v>0</v>
      </c>
      <c r="D29" s="10">
        <f>+'Semill búsqueda de la meseta'!I4</f>
        <v>0</v>
      </c>
      <c r="E29" s="10">
        <f>+'Semill búsqueda de la meseta'!L4</f>
        <v>0</v>
      </c>
      <c r="F29" s="10">
        <f>+'Semill búsqueda de la meseta'!O4</f>
        <v>0</v>
      </c>
      <c r="G29" s="11" t="e">
        <f>+AVERAGEIFS(B29:F29,B29:F29,"&lt;&gt;0")</f>
        <v>#DIV/0!</v>
      </c>
      <c r="J29" s="12">
        <f>+A29</f>
        <v>8000</v>
      </c>
      <c r="K29" s="10">
        <f>+'Semill búsqueda de la meseta'!Z4</f>
        <v>0</v>
      </c>
      <c r="L29" s="10">
        <f>+'Semill búsqueda de la meseta'!AC4</f>
        <v>0</v>
      </c>
      <c r="M29" s="10">
        <f>+'Semill búsqueda de la meseta'!AF4</f>
        <v>0</v>
      </c>
      <c r="N29" s="10">
        <f>+'Semill búsqueda de la meseta'!AI4</f>
        <v>0</v>
      </c>
      <c r="O29" s="10">
        <f>+'Semill búsqueda de la meseta'!AL4</f>
        <v>0</v>
      </c>
      <c r="P29" s="11" t="e">
        <f>+AVERAGEIFS(K29:O29,K29:O29,"&lt;&gt;0")</f>
        <v>#DIV/0!</v>
      </c>
    </row>
    <row r="30" spans="1:16" x14ac:dyDescent="0.25">
      <c r="A30" s="12">
        <f>+'Prom. En búsqueda de la meseta'!A5</f>
        <v>8500</v>
      </c>
      <c r="B30" s="10">
        <f>+'Semill búsqueda de la meseta'!C5</f>
        <v>0</v>
      </c>
      <c r="C30" s="10">
        <f>+'Semill búsqueda de la meseta'!F5</f>
        <v>0</v>
      </c>
      <c r="D30" s="10">
        <f>+'Semill búsqueda de la meseta'!I5</f>
        <v>0</v>
      </c>
      <c r="E30" s="10">
        <f>+'Semill búsqueda de la meseta'!L5</f>
        <v>0</v>
      </c>
      <c r="F30" s="10">
        <f>+'Semill búsqueda de la meseta'!O5</f>
        <v>0</v>
      </c>
      <c r="G30" s="11" t="e">
        <f t="shared" ref="G30:G39" si="7">+AVERAGEIFS(B30:F30,B30:F30,"&lt;&gt;0")</f>
        <v>#DIV/0!</v>
      </c>
      <c r="J30" s="12">
        <f t="shared" ref="J30:J39" si="8">+A30</f>
        <v>8500</v>
      </c>
      <c r="K30" s="10">
        <f>+'Semill búsqueda de la meseta'!Z5</f>
        <v>0</v>
      </c>
      <c r="L30" s="10">
        <f>+'Semill búsqueda de la meseta'!AC5</f>
        <v>0</v>
      </c>
      <c r="M30" s="10">
        <f>+'Semill búsqueda de la meseta'!AF5</f>
        <v>0</v>
      </c>
      <c r="N30" s="10">
        <f>+'Semill búsqueda de la meseta'!AI5</f>
        <v>0</v>
      </c>
      <c r="O30" s="10">
        <f>+'Semill búsqueda de la meseta'!AL5</f>
        <v>0</v>
      </c>
      <c r="P30" s="11" t="e">
        <f t="shared" ref="P30:P39" si="9">+AVERAGEIFS(K30:O30,K30:O30,"&lt;&gt;0")</f>
        <v>#DIV/0!</v>
      </c>
    </row>
    <row r="31" spans="1:16" x14ac:dyDescent="0.25">
      <c r="A31" s="12">
        <f>+'Prom. En búsqueda de la meseta'!A6</f>
        <v>9000</v>
      </c>
      <c r="B31" s="10">
        <f>+'Semill búsqueda de la meseta'!C6</f>
        <v>0</v>
      </c>
      <c r="C31" s="10">
        <f>+'Semill búsqueda de la meseta'!F6</f>
        <v>0</v>
      </c>
      <c r="D31" s="10">
        <f>+'Semill búsqueda de la meseta'!I6</f>
        <v>0</v>
      </c>
      <c r="E31" s="10">
        <f>+'Semill búsqueda de la meseta'!L6</f>
        <v>0</v>
      </c>
      <c r="F31" s="10">
        <f>+'Semill búsqueda de la meseta'!O6</f>
        <v>0</v>
      </c>
      <c r="G31" s="11" t="e">
        <f t="shared" si="7"/>
        <v>#DIV/0!</v>
      </c>
      <c r="J31" s="12">
        <f t="shared" si="8"/>
        <v>9000</v>
      </c>
      <c r="K31" s="10">
        <f>+'Semill búsqueda de la meseta'!Z6</f>
        <v>0</v>
      </c>
      <c r="L31" s="10">
        <f>+'Semill búsqueda de la meseta'!AC6</f>
        <v>0</v>
      </c>
      <c r="M31" s="10">
        <f>+'Semill búsqueda de la meseta'!AF6</f>
        <v>0</v>
      </c>
      <c r="N31" s="10">
        <f>+'Semill búsqueda de la meseta'!AI6</f>
        <v>0</v>
      </c>
      <c r="O31" s="10">
        <f>+'Semill búsqueda de la meseta'!AL6</f>
        <v>0</v>
      </c>
      <c r="P31" s="11" t="e">
        <f t="shared" si="9"/>
        <v>#DIV/0!</v>
      </c>
    </row>
    <row r="32" spans="1:16" x14ac:dyDescent="0.25">
      <c r="A32" s="12">
        <f>+'Prom. En búsqueda de la meseta'!A7</f>
        <v>9500</v>
      </c>
      <c r="B32" s="10">
        <f>+'Semill búsqueda de la meseta'!C7</f>
        <v>0</v>
      </c>
      <c r="C32" s="10">
        <f>+'Semill búsqueda de la meseta'!F7</f>
        <v>0</v>
      </c>
      <c r="D32" s="10">
        <f>+'Semill búsqueda de la meseta'!I7</f>
        <v>0</v>
      </c>
      <c r="E32" s="10">
        <f>+'Semill búsqueda de la meseta'!L7</f>
        <v>0</v>
      </c>
      <c r="F32" s="10">
        <f>+'Semill búsqueda de la meseta'!O7</f>
        <v>0</v>
      </c>
      <c r="G32" s="11" t="e">
        <f t="shared" si="7"/>
        <v>#DIV/0!</v>
      </c>
      <c r="J32" s="12">
        <f t="shared" si="8"/>
        <v>9500</v>
      </c>
      <c r="K32" s="10">
        <f>+'Semill búsqueda de la meseta'!Z7</f>
        <v>0</v>
      </c>
      <c r="L32" s="10">
        <f>+'Semill búsqueda de la meseta'!AC7</f>
        <v>0</v>
      </c>
      <c r="M32" s="10">
        <f>+'Semill búsqueda de la meseta'!AF7</f>
        <v>0</v>
      </c>
      <c r="N32" s="10">
        <f>+'Semill búsqueda de la meseta'!AI7</f>
        <v>0</v>
      </c>
      <c r="O32" s="10">
        <f>+'Semill búsqueda de la meseta'!AL7</f>
        <v>0</v>
      </c>
      <c r="P32" s="11" t="e">
        <f t="shared" si="9"/>
        <v>#DIV/0!</v>
      </c>
    </row>
    <row r="33" spans="1:16" x14ac:dyDescent="0.25">
      <c r="A33" s="12">
        <f>+'Prom. En búsqueda de la meseta'!A8</f>
        <v>10000</v>
      </c>
      <c r="B33" s="10">
        <f>+'Semill búsqueda de la meseta'!C8</f>
        <v>0</v>
      </c>
      <c r="C33" s="10">
        <f>+'Semill búsqueda de la meseta'!F8</f>
        <v>0</v>
      </c>
      <c r="D33" s="10">
        <f>+'Semill búsqueda de la meseta'!I8</f>
        <v>0</v>
      </c>
      <c r="E33" s="10">
        <f>+'Semill búsqueda de la meseta'!L8</f>
        <v>0</v>
      </c>
      <c r="F33" s="10">
        <f>+'Semill búsqueda de la meseta'!O8</f>
        <v>0</v>
      </c>
      <c r="G33" s="11" t="e">
        <f t="shared" si="7"/>
        <v>#DIV/0!</v>
      </c>
      <c r="J33" s="12">
        <f t="shared" si="8"/>
        <v>10000</v>
      </c>
      <c r="K33" s="10">
        <f>+'Semill búsqueda de la meseta'!Z8</f>
        <v>0</v>
      </c>
      <c r="L33" s="10">
        <f>+'Semill búsqueda de la meseta'!AC8</f>
        <v>0</v>
      </c>
      <c r="M33" s="10">
        <f>+'Semill búsqueda de la meseta'!AF8</f>
        <v>0</v>
      </c>
      <c r="N33" s="10">
        <f>+'Semill búsqueda de la meseta'!AI8</f>
        <v>0</v>
      </c>
      <c r="O33" s="10">
        <f>+'Semill búsqueda de la meseta'!AL8</f>
        <v>0</v>
      </c>
      <c r="P33" s="11" t="e">
        <f t="shared" si="9"/>
        <v>#DIV/0!</v>
      </c>
    </row>
    <row r="34" spans="1:16" x14ac:dyDescent="0.25">
      <c r="A34" s="12">
        <f>+'Prom. En búsqueda de la meseta'!A9</f>
        <v>10500</v>
      </c>
      <c r="B34" s="10">
        <f>+'Semill búsqueda de la meseta'!C9</f>
        <v>0</v>
      </c>
      <c r="C34" s="10">
        <f>+'Semill búsqueda de la meseta'!F9</f>
        <v>0</v>
      </c>
      <c r="D34" s="10">
        <f>+'Semill búsqueda de la meseta'!I9</f>
        <v>0</v>
      </c>
      <c r="E34" s="10">
        <f>+'Semill búsqueda de la meseta'!L9</f>
        <v>0</v>
      </c>
      <c r="F34" s="10">
        <f>+'Semill búsqueda de la meseta'!O9</f>
        <v>0</v>
      </c>
      <c r="G34" s="11" t="e">
        <f t="shared" si="7"/>
        <v>#DIV/0!</v>
      </c>
      <c r="J34" s="12">
        <f t="shared" si="8"/>
        <v>10500</v>
      </c>
      <c r="K34" s="10">
        <f>+'Semill búsqueda de la meseta'!Z9</f>
        <v>0</v>
      </c>
      <c r="L34" s="10">
        <f>+'Semill búsqueda de la meseta'!AC9</f>
        <v>0</v>
      </c>
      <c r="M34" s="10">
        <f>+'Semill búsqueda de la meseta'!AF9</f>
        <v>0</v>
      </c>
      <c r="N34" s="10">
        <f>+'Semill búsqueda de la meseta'!AI9</f>
        <v>0</v>
      </c>
      <c r="O34" s="10">
        <f>+'Semill búsqueda de la meseta'!AL9</f>
        <v>0</v>
      </c>
      <c r="P34" s="11" t="e">
        <f t="shared" si="9"/>
        <v>#DIV/0!</v>
      </c>
    </row>
    <row r="35" spans="1:16" x14ac:dyDescent="0.25">
      <c r="A35" s="12">
        <f>+'Prom. En búsqueda de la meseta'!A10</f>
        <v>11000</v>
      </c>
      <c r="B35" s="10">
        <f>+'Semill búsqueda de la meseta'!C10</f>
        <v>0</v>
      </c>
      <c r="C35" s="10">
        <f>+'Semill búsqueda de la meseta'!F10</f>
        <v>0</v>
      </c>
      <c r="D35" s="10">
        <f>+'Semill búsqueda de la meseta'!I10</f>
        <v>0</v>
      </c>
      <c r="E35" s="10">
        <f>+'Semill búsqueda de la meseta'!L10</f>
        <v>0</v>
      </c>
      <c r="F35" s="10">
        <f>+'Semill búsqueda de la meseta'!O10</f>
        <v>0</v>
      </c>
      <c r="G35" s="11" t="e">
        <f t="shared" si="7"/>
        <v>#DIV/0!</v>
      </c>
      <c r="J35" s="12">
        <f t="shared" ref="J35" si="10">+A35</f>
        <v>11000</v>
      </c>
      <c r="K35" s="10">
        <f>+'Semill búsqueda de la meseta'!Z10</f>
        <v>0</v>
      </c>
      <c r="L35" s="10">
        <f>+'Semill búsqueda de la meseta'!AC10</f>
        <v>0</v>
      </c>
      <c r="M35" s="10">
        <f>+'Semill búsqueda de la meseta'!AF10</f>
        <v>0</v>
      </c>
      <c r="N35" s="10">
        <f>+'Semill búsqueda de la meseta'!AI10</f>
        <v>0</v>
      </c>
      <c r="O35" s="10">
        <f>+'Semill búsqueda de la meseta'!AL10</f>
        <v>0</v>
      </c>
      <c r="P35" s="11" t="e">
        <f t="shared" si="9"/>
        <v>#DIV/0!</v>
      </c>
    </row>
    <row r="36" spans="1:16" x14ac:dyDescent="0.25">
      <c r="A36" s="12">
        <f>+'Prom. En búsqueda de la meseta'!A11</f>
        <v>11500</v>
      </c>
      <c r="B36" s="10">
        <f>+'Semill búsqueda de la meseta'!C11</f>
        <v>0</v>
      </c>
      <c r="C36" s="10">
        <f>+'Semill búsqueda de la meseta'!F11</f>
        <v>0</v>
      </c>
      <c r="D36" s="10">
        <f>+'Semill búsqueda de la meseta'!I11</f>
        <v>0</v>
      </c>
      <c r="E36" s="10">
        <f>+'Semill búsqueda de la meseta'!L11</f>
        <v>0</v>
      </c>
      <c r="F36" s="10">
        <f>+'Semill búsqueda de la meseta'!O11</f>
        <v>0</v>
      </c>
      <c r="G36" s="11" t="e">
        <f t="shared" si="7"/>
        <v>#DIV/0!</v>
      </c>
      <c r="J36" s="12">
        <f t="shared" si="8"/>
        <v>11500</v>
      </c>
      <c r="K36" s="10">
        <f>+'Semill búsqueda de la meseta'!Z11</f>
        <v>0</v>
      </c>
      <c r="L36" s="10">
        <f>+'Semill búsqueda de la meseta'!AC11</f>
        <v>0</v>
      </c>
      <c r="M36" s="10">
        <f>+'Semill búsqueda de la meseta'!AF11</f>
        <v>0</v>
      </c>
      <c r="N36" s="10">
        <f>+'Semill búsqueda de la meseta'!AI11</f>
        <v>0</v>
      </c>
      <c r="O36" s="10">
        <f>+'Semill búsqueda de la meseta'!AL11</f>
        <v>0</v>
      </c>
      <c r="P36" s="11" t="e">
        <f t="shared" si="9"/>
        <v>#DIV/0!</v>
      </c>
    </row>
    <row r="37" spans="1:16" x14ac:dyDescent="0.25">
      <c r="A37" s="12">
        <f>+'Prom. En búsqueda de la meseta'!A12</f>
        <v>12000</v>
      </c>
      <c r="B37" s="10">
        <f>+'Semill búsqueda de la meseta'!C12</f>
        <v>0</v>
      </c>
      <c r="C37" s="10">
        <f>+'Semill búsqueda de la meseta'!F12</f>
        <v>0</v>
      </c>
      <c r="D37" s="10">
        <f>+'Semill búsqueda de la meseta'!I12</f>
        <v>0</v>
      </c>
      <c r="E37" s="10">
        <f>+'Semill búsqueda de la meseta'!L12</f>
        <v>0</v>
      </c>
      <c r="F37" s="10">
        <f>+'Semill búsqueda de la meseta'!O12</f>
        <v>0</v>
      </c>
      <c r="G37" s="11" t="e">
        <f t="shared" si="7"/>
        <v>#DIV/0!</v>
      </c>
      <c r="J37" s="12">
        <f t="shared" si="8"/>
        <v>12000</v>
      </c>
      <c r="K37" s="10">
        <f>+'Semill búsqueda de la meseta'!Z12</f>
        <v>0</v>
      </c>
      <c r="L37" s="10">
        <f>+'Semill búsqueda de la meseta'!AC12</f>
        <v>0</v>
      </c>
      <c r="M37" s="10">
        <f>+'Semill búsqueda de la meseta'!AF12</f>
        <v>0</v>
      </c>
      <c r="N37" s="10">
        <f>+'Semill búsqueda de la meseta'!AI12</f>
        <v>0</v>
      </c>
      <c r="O37" s="10">
        <f>+'Semill búsqueda de la meseta'!AL12</f>
        <v>0</v>
      </c>
      <c r="P37" s="11" t="e">
        <f t="shared" si="9"/>
        <v>#DIV/0!</v>
      </c>
    </row>
    <row r="38" spans="1:16" x14ac:dyDescent="0.25">
      <c r="A38" s="12">
        <f>+'Prom. En búsqueda de la meseta'!A13</f>
        <v>12500</v>
      </c>
      <c r="B38" s="10">
        <f>+'Semill búsqueda de la meseta'!C13</f>
        <v>0</v>
      </c>
      <c r="C38" s="10">
        <f>+'Semill búsqueda de la meseta'!F13</f>
        <v>0</v>
      </c>
      <c r="D38" s="10">
        <f>+'Semill búsqueda de la meseta'!I13</f>
        <v>0</v>
      </c>
      <c r="E38" s="10">
        <f>+'Semill búsqueda de la meseta'!L13</f>
        <v>0</v>
      </c>
      <c r="F38" s="10">
        <f>+'Semill búsqueda de la meseta'!O13</f>
        <v>0</v>
      </c>
      <c r="G38" s="11" t="e">
        <f t="shared" si="7"/>
        <v>#DIV/0!</v>
      </c>
      <c r="J38" s="12">
        <f t="shared" si="8"/>
        <v>12500</v>
      </c>
      <c r="K38" s="10">
        <f>+'Semill búsqueda de la meseta'!Z13</f>
        <v>0</v>
      </c>
      <c r="L38" s="10">
        <f>+'Semill búsqueda de la meseta'!AC13</f>
        <v>0</v>
      </c>
      <c r="M38" s="10">
        <f>+'Semill búsqueda de la meseta'!AF13</f>
        <v>0</v>
      </c>
      <c r="N38" s="10">
        <f>+'Semill búsqueda de la meseta'!AI13</f>
        <v>0</v>
      </c>
      <c r="O38" s="10">
        <f>+'Semill búsqueda de la meseta'!AL13</f>
        <v>0</v>
      </c>
      <c r="P38" s="11" t="e">
        <f t="shared" si="9"/>
        <v>#DIV/0!</v>
      </c>
    </row>
    <row r="39" spans="1:16" x14ac:dyDescent="0.25">
      <c r="A39" s="12">
        <f>+'Prom. En búsqueda de la meseta'!A14</f>
        <v>13000</v>
      </c>
      <c r="B39" s="10">
        <f>+'Semill búsqueda de la meseta'!C14</f>
        <v>0</v>
      </c>
      <c r="C39" s="10">
        <f>+'Semill búsqueda de la meseta'!F14</f>
        <v>0</v>
      </c>
      <c r="D39" s="10">
        <f>+'Semill búsqueda de la meseta'!I14</f>
        <v>0</v>
      </c>
      <c r="E39" s="10">
        <f>+'Semill búsqueda de la meseta'!L14</f>
        <v>0</v>
      </c>
      <c r="F39" s="10">
        <f>+'Semill búsqueda de la meseta'!O14</f>
        <v>0</v>
      </c>
      <c r="G39" s="11" t="e">
        <f t="shared" si="7"/>
        <v>#DIV/0!</v>
      </c>
      <c r="J39" s="12">
        <f t="shared" si="8"/>
        <v>13000</v>
      </c>
      <c r="K39" s="10">
        <f>+'Semill búsqueda de la meseta'!Z14</f>
        <v>0</v>
      </c>
      <c r="L39" s="10">
        <f>+'Semill búsqueda de la meseta'!AC14</f>
        <v>0</v>
      </c>
      <c r="M39" s="10">
        <f>+'Semill búsqueda de la meseta'!AF14</f>
        <v>0</v>
      </c>
      <c r="N39" s="10">
        <f>+'Semill búsqueda de la meseta'!AI14</f>
        <v>0</v>
      </c>
      <c r="O39" s="10">
        <f>+'Semill búsqueda de la meseta'!AL14</f>
        <v>0</v>
      </c>
      <c r="P39" s="11" t="e">
        <f t="shared" si="9"/>
        <v>#DIV/0!</v>
      </c>
    </row>
    <row r="45" spans="1:16" x14ac:dyDescent="0.25">
      <c r="P45"/>
    </row>
    <row r="46" spans="1:16" x14ac:dyDescent="0.25">
      <c r="P46"/>
    </row>
    <row r="47" spans="1:16" x14ac:dyDescent="0.25">
      <c r="P47"/>
    </row>
    <row r="48" spans="1:16" x14ac:dyDescent="0.25">
      <c r="P48"/>
    </row>
    <row r="49" spans="16:16" x14ac:dyDescent="0.25">
      <c r="P49"/>
    </row>
    <row r="50" spans="16:16" x14ac:dyDescent="0.25">
      <c r="P50"/>
    </row>
  </sheetData>
  <mergeCells count="7">
    <mergeCell ref="T1:Z1"/>
    <mergeCell ref="A3:G3"/>
    <mergeCell ref="A27:G27"/>
    <mergeCell ref="A1:G1"/>
    <mergeCell ref="J1:P1"/>
    <mergeCell ref="J3:P3"/>
    <mergeCell ref="J27:P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D383-DE4C-4EB3-84E8-ED97B3924408}">
  <sheetPr>
    <tabColor theme="7" tint="0.79998168889431442"/>
  </sheetPr>
  <dimension ref="A1:AI67"/>
  <sheetViews>
    <sheetView topLeftCell="X1" workbookViewId="0">
      <selection activeCell="AH1" sqref="AH1:AI68"/>
    </sheetView>
  </sheetViews>
  <sheetFormatPr baseColWidth="10" defaultRowHeight="15" x14ac:dyDescent="0.25"/>
  <cols>
    <col min="34" max="34" width="18.42578125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279</v>
      </c>
      <c r="B2" s="23">
        <v>602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295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279511</v>
      </c>
      <c r="AC2" s="25" t="s">
        <v>187</v>
      </c>
      <c r="AD2" s="25" t="s">
        <v>188</v>
      </c>
      <c r="AE2" s="25">
        <v>664</v>
      </c>
      <c r="AF2" s="25">
        <v>8468</v>
      </c>
      <c r="AG2" s="23">
        <v>12629</v>
      </c>
      <c r="AH2" s="24">
        <v>148663666666667</v>
      </c>
      <c r="AI2" s="23">
        <v>57</v>
      </c>
    </row>
    <row r="3" spans="1:35" hidden="1" x14ac:dyDescent="0.25">
      <c r="A3" t="s">
        <v>280</v>
      </c>
      <c r="B3">
        <v>602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508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279511</v>
      </c>
      <c r="AC3" t="s">
        <v>189</v>
      </c>
      <c r="AD3" t="s">
        <v>190</v>
      </c>
      <c r="AE3">
        <v>534</v>
      </c>
      <c r="AF3">
        <v>26044</v>
      </c>
      <c r="AG3">
        <v>12046</v>
      </c>
      <c r="AH3" s="4">
        <v>148096050974513</v>
      </c>
      <c r="AI3">
        <v>58</v>
      </c>
    </row>
    <row r="4" spans="1:35" hidden="1" x14ac:dyDescent="0.25">
      <c r="A4" t="s">
        <v>285</v>
      </c>
      <c r="B4">
        <v>602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536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279511</v>
      </c>
      <c r="AC4" t="s">
        <v>286</v>
      </c>
      <c r="AD4" t="s">
        <v>287</v>
      </c>
      <c r="AE4">
        <v>661</v>
      </c>
      <c r="AF4">
        <v>22994</v>
      </c>
      <c r="AG4">
        <v>13199</v>
      </c>
      <c r="AH4" s="4">
        <v>147962722138931</v>
      </c>
      <c r="AI4">
        <v>63</v>
      </c>
    </row>
    <row r="5" spans="1:35" hidden="1" x14ac:dyDescent="0.25">
      <c r="A5" t="s">
        <v>251</v>
      </c>
      <c r="B5">
        <v>602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631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279511</v>
      </c>
      <c r="AC5" t="s">
        <v>131</v>
      </c>
      <c r="AD5" t="s">
        <v>132</v>
      </c>
      <c r="AE5">
        <v>622</v>
      </c>
      <c r="AF5">
        <v>9623</v>
      </c>
      <c r="AG5">
        <v>14184</v>
      </c>
      <c r="AH5" s="4">
        <v>147592659670165</v>
      </c>
      <c r="AI5">
        <v>29</v>
      </c>
    </row>
    <row r="6" spans="1:35" hidden="1" x14ac:dyDescent="0.25">
      <c r="A6" t="s">
        <v>258</v>
      </c>
      <c r="B6">
        <v>602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677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279511</v>
      </c>
      <c r="AC6" t="s">
        <v>145</v>
      </c>
      <c r="AD6" t="s">
        <v>146</v>
      </c>
      <c r="AE6">
        <v>506</v>
      </c>
      <c r="AF6">
        <v>10341</v>
      </c>
      <c r="AG6">
        <v>12072</v>
      </c>
      <c r="AH6" s="4">
        <v>146712331834083</v>
      </c>
      <c r="AI6">
        <v>36</v>
      </c>
    </row>
    <row r="7" spans="1:35" hidden="1" x14ac:dyDescent="0.25">
      <c r="A7" t="s">
        <v>267</v>
      </c>
      <c r="B7">
        <v>602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260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279511</v>
      </c>
      <c r="AC7" t="s">
        <v>163</v>
      </c>
      <c r="AD7" t="s">
        <v>164</v>
      </c>
      <c r="AE7">
        <v>18</v>
      </c>
      <c r="AF7">
        <v>25558</v>
      </c>
      <c r="AG7">
        <v>14270</v>
      </c>
      <c r="AH7" s="4">
        <v>146606551724138</v>
      </c>
      <c r="AI7">
        <v>45</v>
      </c>
    </row>
    <row r="8" spans="1:35" hidden="1" x14ac:dyDescent="0.25">
      <c r="A8" t="s">
        <v>276</v>
      </c>
      <c r="B8">
        <v>602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400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279511</v>
      </c>
      <c r="AC8" t="s">
        <v>181</v>
      </c>
      <c r="AD8" t="s">
        <v>182</v>
      </c>
      <c r="AE8">
        <v>903</v>
      </c>
      <c r="AF8">
        <v>11552</v>
      </c>
      <c r="AG8">
        <v>11882</v>
      </c>
      <c r="AH8" s="4">
        <v>146337004497751</v>
      </c>
      <c r="AI8">
        <v>54</v>
      </c>
    </row>
    <row r="9" spans="1:35" hidden="1" x14ac:dyDescent="0.25">
      <c r="A9" t="s">
        <v>252</v>
      </c>
      <c r="B9">
        <v>602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606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279511</v>
      </c>
      <c r="AC9" t="s">
        <v>133</v>
      </c>
      <c r="AD9" t="s">
        <v>134</v>
      </c>
      <c r="AE9">
        <v>711</v>
      </c>
      <c r="AF9">
        <v>42638</v>
      </c>
      <c r="AG9">
        <v>13524</v>
      </c>
      <c r="AH9" s="4">
        <v>146277807096452</v>
      </c>
      <c r="AI9">
        <v>30</v>
      </c>
    </row>
    <row r="10" spans="1:35" hidden="1" x14ac:dyDescent="0.25">
      <c r="A10" t="s">
        <v>281</v>
      </c>
      <c r="B10">
        <v>602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642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279511</v>
      </c>
      <c r="AC10" t="s">
        <v>191</v>
      </c>
      <c r="AD10" t="s">
        <v>192</v>
      </c>
      <c r="AE10">
        <v>736</v>
      </c>
      <c r="AF10">
        <v>20491</v>
      </c>
      <c r="AG10">
        <v>12202</v>
      </c>
      <c r="AH10" s="4">
        <v>145753636181909</v>
      </c>
      <c r="AI10">
        <v>59</v>
      </c>
    </row>
    <row r="11" spans="1:35" hidden="1" x14ac:dyDescent="0.25">
      <c r="A11" t="s">
        <v>274</v>
      </c>
      <c r="B11">
        <v>602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1315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279511</v>
      </c>
      <c r="AC11" t="s">
        <v>177</v>
      </c>
      <c r="AD11" t="s">
        <v>178</v>
      </c>
      <c r="AE11">
        <v>168</v>
      </c>
      <c r="AF11">
        <v>33304</v>
      </c>
      <c r="AG11">
        <v>12005</v>
      </c>
      <c r="AH11" s="4">
        <v>144960782108946</v>
      </c>
      <c r="AI11">
        <v>52</v>
      </c>
    </row>
    <row r="12" spans="1:35" hidden="1" x14ac:dyDescent="0.25">
      <c r="A12" t="s">
        <v>291</v>
      </c>
      <c r="B12">
        <v>602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582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279511</v>
      </c>
      <c r="AC12" t="s">
        <v>292</v>
      </c>
      <c r="AD12" t="s">
        <v>293</v>
      </c>
      <c r="AE12">
        <v>181</v>
      </c>
      <c r="AF12">
        <v>24178</v>
      </c>
      <c r="AG12">
        <v>12592</v>
      </c>
      <c r="AH12" s="4">
        <v>144633111444278</v>
      </c>
      <c r="AI12">
        <v>65</v>
      </c>
    </row>
    <row r="13" spans="1:35" hidden="1" x14ac:dyDescent="0.25">
      <c r="A13" t="s">
        <v>241</v>
      </c>
      <c r="B13">
        <v>602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314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279511</v>
      </c>
      <c r="AC13" t="s">
        <v>242</v>
      </c>
      <c r="AD13" t="s">
        <v>243</v>
      </c>
      <c r="AE13">
        <v>887</v>
      </c>
      <c r="AF13">
        <v>40318</v>
      </c>
      <c r="AG13">
        <v>11654</v>
      </c>
      <c r="AH13" s="4">
        <v>144552994502749</v>
      </c>
      <c r="AI13">
        <v>25</v>
      </c>
    </row>
    <row r="14" spans="1:35" hidden="1" x14ac:dyDescent="0.25">
      <c r="A14" t="s">
        <v>265</v>
      </c>
      <c r="B14">
        <v>602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407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279511</v>
      </c>
      <c r="AC14" t="s">
        <v>159</v>
      </c>
      <c r="AD14" t="s">
        <v>160</v>
      </c>
      <c r="AE14">
        <v>740</v>
      </c>
      <c r="AF14">
        <v>40599</v>
      </c>
      <c r="AG14">
        <v>12629</v>
      </c>
      <c r="AH14" s="4">
        <v>144354941029485</v>
      </c>
      <c r="AI14">
        <v>43</v>
      </c>
    </row>
    <row r="15" spans="1:35" hidden="1" x14ac:dyDescent="0.25">
      <c r="A15" t="s">
        <v>264</v>
      </c>
      <c r="B15">
        <v>602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215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279511</v>
      </c>
      <c r="AC15" t="s">
        <v>157</v>
      </c>
      <c r="AD15" t="s">
        <v>158</v>
      </c>
      <c r="AE15">
        <v>754</v>
      </c>
      <c r="AF15">
        <v>26666</v>
      </c>
      <c r="AG15">
        <v>14054</v>
      </c>
      <c r="AH15" s="4">
        <v>144249206396802</v>
      </c>
      <c r="AI15">
        <v>42</v>
      </c>
    </row>
    <row r="16" spans="1:35" hidden="1" x14ac:dyDescent="0.25">
      <c r="A16" t="s">
        <v>283</v>
      </c>
      <c r="B16">
        <v>602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482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279511</v>
      </c>
      <c r="AC16" t="s">
        <v>195</v>
      </c>
      <c r="AD16" t="s">
        <v>196</v>
      </c>
      <c r="AE16">
        <v>204</v>
      </c>
      <c r="AF16">
        <v>29904</v>
      </c>
      <c r="AG16">
        <v>11943</v>
      </c>
      <c r="AH16" s="4">
        <v>143760819090455</v>
      </c>
      <c r="AI16">
        <v>61</v>
      </c>
    </row>
    <row r="17" spans="1:35" hidden="1" x14ac:dyDescent="0.25">
      <c r="A17" t="s">
        <v>273</v>
      </c>
      <c r="B17">
        <v>602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859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279511</v>
      </c>
      <c r="AC17" t="s">
        <v>175</v>
      </c>
      <c r="AD17" t="s">
        <v>176</v>
      </c>
      <c r="AE17">
        <v>1021</v>
      </c>
      <c r="AF17">
        <v>16604</v>
      </c>
      <c r="AG17">
        <v>11203</v>
      </c>
      <c r="AH17" s="4">
        <v>143748715142429</v>
      </c>
      <c r="AI17">
        <v>51</v>
      </c>
    </row>
    <row r="18" spans="1:35" hidden="1" x14ac:dyDescent="0.25">
      <c r="A18" t="s">
        <v>214</v>
      </c>
      <c r="B18">
        <v>602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644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279511</v>
      </c>
      <c r="AC18" t="s">
        <v>98</v>
      </c>
      <c r="AD18" t="s">
        <v>99</v>
      </c>
      <c r="AE18">
        <v>412</v>
      </c>
      <c r="AF18">
        <v>23029</v>
      </c>
      <c r="AG18">
        <v>10467</v>
      </c>
      <c r="AH18" s="4">
        <v>143230050474763</v>
      </c>
      <c r="AI18">
        <v>6</v>
      </c>
    </row>
    <row r="19" spans="1:35" hidden="1" x14ac:dyDescent="0.25">
      <c r="A19" t="s">
        <v>266</v>
      </c>
      <c r="B19">
        <v>602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1093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279511</v>
      </c>
      <c r="AC19" t="s">
        <v>161</v>
      </c>
      <c r="AD19" t="s">
        <v>162</v>
      </c>
      <c r="AE19">
        <v>983</v>
      </c>
      <c r="AF19">
        <v>21400</v>
      </c>
      <c r="AG19">
        <v>11425</v>
      </c>
      <c r="AH19" s="4">
        <v>143054725137431</v>
      </c>
      <c r="AI19">
        <v>44</v>
      </c>
    </row>
    <row r="20" spans="1:35" hidden="1" x14ac:dyDescent="0.25">
      <c r="A20" t="s">
        <v>277</v>
      </c>
      <c r="B20">
        <v>602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111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279511</v>
      </c>
      <c r="AC20" t="s">
        <v>183</v>
      </c>
      <c r="AD20" t="s">
        <v>184</v>
      </c>
      <c r="AE20">
        <v>589</v>
      </c>
      <c r="AF20">
        <v>3938</v>
      </c>
      <c r="AG20">
        <v>11484</v>
      </c>
      <c r="AH20" s="4">
        <v>142786412793603</v>
      </c>
      <c r="AI20">
        <v>55</v>
      </c>
    </row>
    <row r="21" spans="1:35" hidden="1" x14ac:dyDescent="0.25">
      <c r="A21" t="s">
        <v>238</v>
      </c>
      <c r="B21">
        <v>602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150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279511</v>
      </c>
      <c r="AC21" t="s">
        <v>239</v>
      </c>
      <c r="AD21" t="s">
        <v>240</v>
      </c>
      <c r="AE21">
        <v>887</v>
      </c>
      <c r="AF21">
        <v>16110</v>
      </c>
      <c r="AG21">
        <v>11676</v>
      </c>
      <c r="AH21" s="4">
        <v>142701083458271</v>
      </c>
      <c r="AI21">
        <v>24</v>
      </c>
    </row>
    <row r="22" spans="1:35" hidden="1" x14ac:dyDescent="0.25">
      <c r="A22" t="s">
        <v>271</v>
      </c>
      <c r="B22">
        <v>602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332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279511</v>
      </c>
      <c r="AC22" t="s">
        <v>171</v>
      </c>
      <c r="AD22" t="s">
        <v>172</v>
      </c>
      <c r="AE22">
        <v>359</v>
      </c>
      <c r="AF22">
        <v>22591</v>
      </c>
      <c r="AG22">
        <v>12522</v>
      </c>
      <c r="AH22" s="4">
        <v>142257204397801</v>
      </c>
      <c r="AI22">
        <v>49</v>
      </c>
    </row>
    <row r="23" spans="1:35" hidden="1" x14ac:dyDescent="0.25">
      <c r="A23" t="s">
        <v>221</v>
      </c>
      <c r="B23">
        <v>602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594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279511</v>
      </c>
      <c r="AC23" t="s">
        <v>112</v>
      </c>
      <c r="AD23" t="s">
        <v>113</v>
      </c>
      <c r="AE23">
        <v>887</v>
      </c>
      <c r="AF23">
        <v>48584</v>
      </c>
      <c r="AG23">
        <v>12788</v>
      </c>
      <c r="AH23" s="4">
        <v>142064009995003</v>
      </c>
      <c r="AI23">
        <v>13</v>
      </c>
    </row>
    <row r="24" spans="1:35" hidden="1" x14ac:dyDescent="0.25">
      <c r="A24" t="s">
        <v>219</v>
      </c>
      <c r="B24">
        <v>602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505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279511</v>
      </c>
      <c r="AC24" t="s">
        <v>108</v>
      </c>
      <c r="AD24" t="s">
        <v>109</v>
      </c>
      <c r="AE24">
        <v>268</v>
      </c>
      <c r="AF24">
        <v>29593</v>
      </c>
      <c r="AG24">
        <v>11923</v>
      </c>
      <c r="AH24" s="4">
        <v>142063677661169</v>
      </c>
      <c r="AI24">
        <v>11</v>
      </c>
    </row>
    <row r="25" spans="1:35" hidden="1" x14ac:dyDescent="0.25">
      <c r="A25" s="23" t="s">
        <v>209</v>
      </c>
      <c r="B25" s="23">
        <v>602</v>
      </c>
      <c r="C25" s="23">
        <v>976271</v>
      </c>
      <c r="D25" s="23" t="s">
        <v>80</v>
      </c>
      <c r="E25" s="23" t="s">
        <v>81</v>
      </c>
      <c r="F25" s="23" t="s">
        <v>82</v>
      </c>
      <c r="G25" s="23" t="s">
        <v>83</v>
      </c>
      <c r="H25" s="23" t="s">
        <v>83</v>
      </c>
      <c r="I25" s="23" t="s">
        <v>84</v>
      </c>
      <c r="J25" s="23" t="s">
        <v>83</v>
      </c>
      <c r="K25" s="23">
        <v>-100</v>
      </c>
      <c r="L25" s="23">
        <v>-1</v>
      </c>
      <c r="M25" s="23">
        <v>0</v>
      </c>
      <c r="N25" s="23" t="s">
        <v>85</v>
      </c>
      <c r="O25" s="23">
        <v>0</v>
      </c>
      <c r="P25" s="23">
        <v>0</v>
      </c>
      <c r="Q25" s="23">
        <v>31</v>
      </c>
      <c r="R25" s="25">
        <v>399</v>
      </c>
      <c r="S25" s="23">
        <v>1</v>
      </c>
      <c r="T25" s="23">
        <v>1</v>
      </c>
      <c r="U25" s="23">
        <v>1</v>
      </c>
      <c r="V25" s="23" t="s">
        <v>84</v>
      </c>
      <c r="W25" s="23">
        <v>1</v>
      </c>
      <c r="X25" s="23" t="s">
        <v>86</v>
      </c>
      <c r="Y25" s="23">
        <v>50</v>
      </c>
      <c r="Z25" s="23" t="s">
        <v>87</v>
      </c>
      <c r="AA25" s="23" t="s">
        <v>83</v>
      </c>
      <c r="AB25" s="23">
        <v>279511</v>
      </c>
      <c r="AC25" s="25" t="s">
        <v>88</v>
      </c>
      <c r="AD25" s="25" t="s">
        <v>89</v>
      </c>
      <c r="AE25" s="25">
        <v>759</v>
      </c>
      <c r="AF25" s="25">
        <v>20645</v>
      </c>
      <c r="AG25" s="23">
        <v>14326</v>
      </c>
      <c r="AH25" s="24">
        <v>141615191404298</v>
      </c>
      <c r="AI25" s="23">
        <v>1</v>
      </c>
    </row>
    <row r="26" spans="1:35" hidden="1" x14ac:dyDescent="0.25">
      <c r="A26" t="s">
        <v>284</v>
      </c>
      <c r="B26">
        <v>602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371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279511</v>
      </c>
      <c r="AC26" t="s">
        <v>197</v>
      </c>
      <c r="AD26" t="s">
        <v>198</v>
      </c>
      <c r="AE26">
        <v>540</v>
      </c>
      <c r="AF26">
        <v>17870</v>
      </c>
      <c r="AG26">
        <v>11588</v>
      </c>
      <c r="AH26" s="4">
        <v>141381151424288</v>
      </c>
      <c r="AI26">
        <v>62</v>
      </c>
    </row>
    <row r="27" spans="1:35" hidden="1" x14ac:dyDescent="0.25">
      <c r="A27" t="s">
        <v>224</v>
      </c>
      <c r="B27">
        <v>602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94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279511</v>
      </c>
      <c r="AC27" t="s">
        <v>118</v>
      </c>
      <c r="AD27" t="s">
        <v>119</v>
      </c>
      <c r="AE27">
        <v>253</v>
      </c>
      <c r="AF27">
        <v>10265</v>
      </c>
      <c r="AG27">
        <v>12932</v>
      </c>
      <c r="AH27" s="4">
        <v>141255550224888</v>
      </c>
      <c r="AI27">
        <v>16</v>
      </c>
    </row>
    <row r="28" spans="1:35" hidden="1" x14ac:dyDescent="0.25">
      <c r="A28" t="s">
        <v>255</v>
      </c>
      <c r="B28">
        <v>602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298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279511</v>
      </c>
      <c r="AC28" t="s">
        <v>139</v>
      </c>
      <c r="AD28" t="s">
        <v>140</v>
      </c>
      <c r="AE28">
        <v>324</v>
      </c>
      <c r="AF28">
        <v>15442</v>
      </c>
      <c r="AG28">
        <v>12070</v>
      </c>
      <c r="AH28" s="4">
        <v>141175447276362</v>
      </c>
      <c r="AI28">
        <v>33</v>
      </c>
    </row>
    <row r="29" spans="1:35" hidden="1" x14ac:dyDescent="0.25">
      <c r="A29" t="s">
        <v>270</v>
      </c>
      <c r="B29">
        <v>602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408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279511</v>
      </c>
      <c r="AC29" t="s">
        <v>169</v>
      </c>
      <c r="AD29" t="s">
        <v>170</v>
      </c>
      <c r="AE29">
        <v>130</v>
      </c>
      <c r="AF29">
        <v>2987</v>
      </c>
      <c r="AG29">
        <v>10828</v>
      </c>
      <c r="AH29" s="4">
        <v>141148727636182</v>
      </c>
      <c r="AI29">
        <v>48</v>
      </c>
    </row>
    <row r="30" spans="1:35" hidden="1" x14ac:dyDescent="0.25">
      <c r="A30" t="s">
        <v>211</v>
      </c>
      <c r="B30">
        <v>602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272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279511</v>
      </c>
      <c r="AC30" t="s">
        <v>92</v>
      </c>
      <c r="AD30" t="s">
        <v>93</v>
      </c>
      <c r="AE30">
        <v>621</v>
      </c>
      <c r="AF30">
        <v>15235</v>
      </c>
      <c r="AG30">
        <v>12668</v>
      </c>
      <c r="AH30" s="4">
        <v>140902730634683</v>
      </c>
      <c r="AI30">
        <v>3</v>
      </c>
    </row>
    <row r="31" spans="1:35" hidden="1" x14ac:dyDescent="0.25">
      <c r="A31" t="s">
        <v>294</v>
      </c>
      <c r="B31">
        <v>602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369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279511</v>
      </c>
      <c r="AC31" t="s">
        <v>295</v>
      </c>
      <c r="AD31" t="s">
        <v>296</v>
      </c>
      <c r="AE31">
        <v>540</v>
      </c>
      <c r="AF31">
        <v>28904</v>
      </c>
      <c r="AG31">
        <v>14461</v>
      </c>
      <c r="AH31" s="4">
        <v>140509971514243</v>
      </c>
      <c r="AI31">
        <v>66</v>
      </c>
    </row>
    <row r="32" spans="1:35" hidden="1" x14ac:dyDescent="0.25">
      <c r="A32" t="s">
        <v>282</v>
      </c>
      <c r="B32">
        <v>602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600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279511</v>
      </c>
      <c r="AC32" t="s">
        <v>193</v>
      </c>
      <c r="AD32" t="s">
        <v>194</v>
      </c>
      <c r="AE32">
        <v>225</v>
      </c>
      <c r="AF32">
        <v>35605</v>
      </c>
      <c r="AG32">
        <v>14409</v>
      </c>
      <c r="AH32" s="4">
        <v>140244706146927</v>
      </c>
      <c r="AI32">
        <v>60</v>
      </c>
    </row>
    <row r="33" spans="1:35" hidden="1" x14ac:dyDescent="0.25">
      <c r="A33" t="s">
        <v>275</v>
      </c>
      <c r="B33">
        <v>602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598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279511</v>
      </c>
      <c r="AC33" t="s">
        <v>179</v>
      </c>
      <c r="AD33" t="s">
        <v>180</v>
      </c>
      <c r="AE33">
        <v>281</v>
      </c>
      <c r="AF33">
        <v>43983</v>
      </c>
      <c r="AG33">
        <v>12243</v>
      </c>
      <c r="AH33" s="4">
        <v>139952273363318</v>
      </c>
      <c r="AI33">
        <v>53</v>
      </c>
    </row>
    <row r="34" spans="1:35" hidden="1" x14ac:dyDescent="0.25">
      <c r="A34" t="s">
        <v>261</v>
      </c>
      <c r="B34">
        <v>602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410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279511</v>
      </c>
      <c r="AC34" t="s">
        <v>151</v>
      </c>
      <c r="AD34" t="s">
        <v>152</v>
      </c>
      <c r="AE34">
        <v>503</v>
      </c>
      <c r="AF34">
        <v>49398</v>
      </c>
      <c r="AG34">
        <v>12178</v>
      </c>
      <c r="AH34" s="4">
        <v>139145804097951</v>
      </c>
      <c r="AI34">
        <v>39</v>
      </c>
    </row>
    <row r="35" spans="1:35" hidden="1" x14ac:dyDescent="0.25">
      <c r="A35" t="s">
        <v>236</v>
      </c>
      <c r="B35">
        <v>602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141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279511</v>
      </c>
      <c r="AC35" t="s">
        <v>125</v>
      </c>
      <c r="AD35" t="s">
        <v>126</v>
      </c>
      <c r="AE35">
        <v>23</v>
      </c>
      <c r="AF35">
        <v>22695</v>
      </c>
      <c r="AG35">
        <v>13379</v>
      </c>
      <c r="AH35" s="4">
        <v>139106620189905</v>
      </c>
      <c r="AI35">
        <v>22</v>
      </c>
    </row>
    <row r="36" spans="1:35" hidden="1" x14ac:dyDescent="0.25">
      <c r="A36" t="s">
        <v>262</v>
      </c>
      <c r="B36">
        <v>602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429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279511</v>
      </c>
      <c r="AC36" t="s">
        <v>153</v>
      </c>
      <c r="AD36" t="s">
        <v>154</v>
      </c>
      <c r="AE36">
        <v>539</v>
      </c>
      <c r="AF36">
        <v>44955</v>
      </c>
      <c r="AG36">
        <v>11782</v>
      </c>
      <c r="AH36" s="4">
        <v>138957724137931</v>
      </c>
      <c r="AI36">
        <v>40</v>
      </c>
    </row>
    <row r="37" spans="1:35" hidden="1" x14ac:dyDescent="0.25">
      <c r="A37" t="s">
        <v>268</v>
      </c>
      <c r="B37">
        <v>602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1282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279511</v>
      </c>
      <c r="AC37" t="s">
        <v>165</v>
      </c>
      <c r="AD37" t="s">
        <v>166</v>
      </c>
      <c r="AE37">
        <v>667</v>
      </c>
      <c r="AF37">
        <v>16154</v>
      </c>
      <c r="AG37">
        <v>12466</v>
      </c>
      <c r="AH37" s="4">
        <v>138890403798101</v>
      </c>
      <c r="AI37">
        <v>46</v>
      </c>
    </row>
    <row r="38" spans="1:35" hidden="1" x14ac:dyDescent="0.25">
      <c r="A38" t="s">
        <v>244</v>
      </c>
      <c r="B38">
        <v>602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396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279511</v>
      </c>
      <c r="AC38" t="s">
        <v>245</v>
      </c>
      <c r="AD38" t="s">
        <v>246</v>
      </c>
      <c r="AE38">
        <v>887</v>
      </c>
      <c r="AF38">
        <v>33121</v>
      </c>
      <c r="AG38">
        <v>13614</v>
      </c>
      <c r="AH38" s="4">
        <v>137991815092454</v>
      </c>
      <c r="AI38">
        <v>26</v>
      </c>
    </row>
    <row r="39" spans="1:35" hidden="1" x14ac:dyDescent="0.25">
      <c r="A39" t="s">
        <v>260</v>
      </c>
      <c r="B39">
        <v>602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521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279511</v>
      </c>
      <c r="AC39" t="s">
        <v>149</v>
      </c>
      <c r="AD39" t="s">
        <v>150</v>
      </c>
      <c r="AE39">
        <v>516</v>
      </c>
      <c r="AF39">
        <v>37566</v>
      </c>
      <c r="AG39">
        <v>14621</v>
      </c>
      <c r="AH39" s="4">
        <v>137900416291854</v>
      </c>
      <c r="AI39">
        <v>38</v>
      </c>
    </row>
    <row r="40" spans="1:35" hidden="1" x14ac:dyDescent="0.25">
      <c r="A40" t="s">
        <v>217</v>
      </c>
      <c r="B40">
        <v>602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127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279511</v>
      </c>
      <c r="AC40" t="s">
        <v>104</v>
      </c>
      <c r="AD40" t="s">
        <v>105</v>
      </c>
      <c r="AE40">
        <v>905</v>
      </c>
      <c r="AF40">
        <v>3322</v>
      </c>
      <c r="AG40">
        <v>13484</v>
      </c>
      <c r="AH40" s="4">
        <v>137726682658671</v>
      </c>
      <c r="AI40">
        <v>9</v>
      </c>
    </row>
    <row r="41" spans="1:35" hidden="1" x14ac:dyDescent="0.25">
      <c r="A41" t="s">
        <v>231</v>
      </c>
      <c r="B41">
        <v>602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190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279511</v>
      </c>
      <c r="AC41" t="s">
        <v>232</v>
      </c>
      <c r="AD41" t="s">
        <v>233</v>
      </c>
      <c r="AE41">
        <v>412</v>
      </c>
      <c r="AF41">
        <v>19314</v>
      </c>
      <c r="AG41">
        <v>12191</v>
      </c>
      <c r="AH41" s="4">
        <v>137169946526737</v>
      </c>
      <c r="AI41">
        <v>19</v>
      </c>
    </row>
    <row r="42" spans="1:35" hidden="1" x14ac:dyDescent="0.25">
      <c r="A42" t="s">
        <v>215</v>
      </c>
      <c r="B42">
        <v>602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176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279511</v>
      </c>
      <c r="AC42" t="s">
        <v>100</v>
      </c>
      <c r="AD42" t="s">
        <v>101</v>
      </c>
      <c r="AE42">
        <v>661</v>
      </c>
      <c r="AF42">
        <v>16723</v>
      </c>
      <c r="AG42">
        <v>15586</v>
      </c>
      <c r="AH42" s="4">
        <v>137061378310845</v>
      </c>
      <c r="AI42">
        <v>7</v>
      </c>
    </row>
    <row r="43" spans="1:35" hidden="1" x14ac:dyDescent="0.25">
      <c r="A43" t="s">
        <v>225</v>
      </c>
      <c r="B43">
        <v>602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104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279511</v>
      </c>
      <c r="AC43" t="s">
        <v>226</v>
      </c>
      <c r="AD43" t="s">
        <v>227</v>
      </c>
      <c r="AE43">
        <v>824</v>
      </c>
      <c r="AF43">
        <v>22274</v>
      </c>
      <c r="AG43">
        <v>14710</v>
      </c>
      <c r="AH43" s="4">
        <v>136904782608696</v>
      </c>
      <c r="AI43">
        <v>17</v>
      </c>
    </row>
    <row r="44" spans="1:35" hidden="1" x14ac:dyDescent="0.25">
      <c r="A44" t="s">
        <v>210</v>
      </c>
      <c r="B44">
        <v>602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35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279511</v>
      </c>
      <c r="AC44" t="s">
        <v>90</v>
      </c>
      <c r="AD44" t="s">
        <v>91</v>
      </c>
      <c r="AE44">
        <v>371</v>
      </c>
      <c r="AF44">
        <v>38535</v>
      </c>
      <c r="AG44">
        <v>12652</v>
      </c>
      <c r="AH44" s="4">
        <v>136609593203398</v>
      </c>
      <c r="AI44">
        <v>2</v>
      </c>
    </row>
    <row r="45" spans="1:35" hidden="1" x14ac:dyDescent="0.25">
      <c r="A45" t="s">
        <v>213</v>
      </c>
      <c r="B45">
        <v>602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198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279511</v>
      </c>
      <c r="AC45" t="s">
        <v>96</v>
      </c>
      <c r="AD45" t="s">
        <v>97</v>
      </c>
      <c r="AE45">
        <v>542</v>
      </c>
      <c r="AF45">
        <v>2127</v>
      </c>
      <c r="AG45">
        <v>14054</v>
      </c>
      <c r="AH45" s="4">
        <v>136554033983009</v>
      </c>
      <c r="AI45">
        <v>5</v>
      </c>
    </row>
    <row r="46" spans="1:35" hidden="1" x14ac:dyDescent="0.25">
      <c r="A46" t="s">
        <v>212</v>
      </c>
      <c r="B46">
        <v>602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253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279511</v>
      </c>
      <c r="AC46" t="s">
        <v>94</v>
      </c>
      <c r="AD46" t="s">
        <v>95</v>
      </c>
      <c r="AE46">
        <v>116</v>
      </c>
      <c r="AF46">
        <v>34014</v>
      </c>
      <c r="AG46">
        <v>15020</v>
      </c>
      <c r="AH46" s="4">
        <v>136361889055472</v>
      </c>
      <c r="AI46">
        <v>4</v>
      </c>
    </row>
    <row r="47" spans="1:35" hidden="1" x14ac:dyDescent="0.25">
      <c r="A47" t="s">
        <v>247</v>
      </c>
      <c r="B47">
        <v>602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129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279511</v>
      </c>
      <c r="AC47" t="s">
        <v>248</v>
      </c>
      <c r="AD47" t="s">
        <v>249</v>
      </c>
      <c r="AE47">
        <v>887</v>
      </c>
      <c r="AF47">
        <v>15992</v>
      </c>
      <c r="AG47">
        <v>13886</v>
      </c>
      <c r="AH47" s="4">
        <v>136140008995502</v>
      </c>
      <c r="AI47">
        <v>27</v>
      </c>
    </row>
    <row r="48" spans="1:35" hidden="1" x14ac:dyDescent="0.25">
      <c r="A48" t="s">
        <v>259</v>
      </c>
      <c r="B48">
        <v>602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38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279511</v>
      </c>
      <c r="AC48" t="s">
        <v>147</v>
      </c>
      <c r="AD48" t="s">
        <v>148</v>
      </c>
      <c r="AE48">
        <v>820</v>
      </c>
      <c r="AF48">
        <v>38314</v>
      </c>
      <c r="AG48">
        <v>13729</v>
      </c>
      <c r="AH48" s="4">
        <v>135723426786607</v>
      </c>
      <c r="AI48">
        <v>37</v>
      </c>
    </row>
    <row r="49" spans="1:35" hidden="1" x14ac:dyDescent="0.25">
      <c r="A49" t="s">
        <v>234</v>
      </c>
      <c r="B49">
        <v>602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433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279511</v>
      </c>
      <c r="AC49" t="s">
        <v>121</v>
      </c>
      <c r="AD49" t="s">
        <v>122</v>
      </c>
      <c r="AE49">
        <v>379</v>
      </c>
      <c r="AF49">
        <v>30892</v>
      </c>
      <c r="AG49">
        <v>13308</v>
      </c>
      <c r="AH49" s="4">
        <v>135468407796102</v>
      </c>
      <c r="AI49">
        <v>20</v>
      </c>
    </row>
    <row r="50" spans="1:35" hidden="1" x14ac:dyDescent="0.25">
      <c r="A50" t="s">
        <v>272</v>
      </c>
      <c r="B50">
        <v>602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634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279511</v>
      </c>
      <c r="AC50" t="s">
        <v>173</v>
      </c>
      <c r="AD50" t="s">
        <v>174</v>
      </c>
      <c r="AE50">
        <v>974</v>
      </c>
      <c r="AF50">
        <v>5457</v>
      </c>
      <c r="AG50">
        <v>13186</v>
      </c>
      <c r="AH50" s="4">
        <v>134511853073463</v>
      </c>
      <c r="AI50">
        <v>50</v>
      </c>
    </row>
    <row r="51" spans="1:35" hidden="1" x14ac:dyDescent="0.25">
      <c r="A51" t="s">
        <v>216</v>
      </c>
      <c r="B51">
        <v>602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60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279511</v>
      </c>
      <c r="AC51" t="s">
        <v>102</v>
      </c>
      <c r="AD51" t="s">
        <v>103</v>
      </c>
      <c r="AE51">
        <v>150</v>
      </c>
      <c r="AF51">
        <v>42638</v>
      </c>
      <c r="AG51">
        <v>15411</v>
      </c>
      <c r="AH51" s="4">
        <v>134464329335332</v>
      </c>
      <c r="AI51">
        <v>8</v>
      </c>
    </row>
    <row r="52" spans="1:35" hidden="1" x14ac:dyDescent="0.25">
      <c r="A52" t="s">
        <v>228</v>
      </c>
      <c r="B52">
        <v>602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231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279511</v>
      </c>
      <c r="AC52" t="s">
        <v>229</v>
      </c>
      <c r="AD52" t="s">
        <v>230</v>
      </c>
      <c r="AE52">
        <v>419</v>
      </c>
      <c r="AF52">
        <v>12463</v>
      </c>
      <c r="AG52">
        <v>13516</v>
      </c>
      <c r="AH52" s="4">
        <v>134298564717641</v>
      </c>
      <c r="AI52">
        <v>18</v>
      </c>
    </row>
    <row r="53" spans="1:35" hidden="1" x14ac:dyDescent="0.25">
      <c r="A53" t="s">
        <v>254</v>
      </c>
      <c r="B53">
        <v>602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455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279511</v>
      </c>
      <c r="AC53" t="s">
        <v>137</v>
      </c>
      <c r="AD53" t="s">
        <v>138</v>
      </c>
      <c r="AE53">
        <v>180</v>
      </c>
      <c r="AF53">
        <v>41347</v>
      </c>
      <c r="AG53">
        <v>13540</v>
      </c>
      <c r="AH53" s="4">
        <v>134050244877561</v>
      </c>
      <c r="AI53">
        <v>32</v>
      </c>
    </row>
    <row r="54" spans="1:35" hidden="1" x14ac:dyDescent="0.25">
      <c r="A54" t="s">
        <v>220</v>
      </c>
      <c r="B54">
        <v>602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118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279511</v>
      </c>
      <c r="AC54" t="s">
        <v>110</v>
      </c>
      <c r="AD54" t="s">
        <v>111</v>
      </c>
      <c r="AE54">
        <v>500</v>
      </c>
      <c r="AF54">
        <v>8456</v>
      </c>
      <c r="AG54">
        <v>15701</v>
      </c>
      <c r="AH54" s="4">
        <v>133673689655172</v>
      </c>
      <c r="AI54">
        <v>12</v>
      </c>
    </row>
    <row r="55" spans="1:35" hidden="1" x14ac:dyDescent="0.25">
      <c r="A55" t="s">
        <v>257</v>
      </c>
      <c r="B55">
        <v>602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586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279511</v>
      </c>
      <c r="AC55" t="s">
        <v>143</v>
      </c>
      <c r="AD55" t="s">
        <v>144</v>
      </c>
      <c r="AE55">
        <v>965</v>
      </c>
      <c r="AF55">
        <v>6633</v>
      </c>
      <c r="AG55">
        <v>13019</v>
      </c>
      <c r="AH55" s="4">
        <v>133515855572214</v>
      </c>
      <c r="AI55">
        <v>35</v>
      </c>
    </row>
    <row r="56" spans="1:35" hidden="1" x14ac:dyDescent="0.25">
      <c r="A56" t="s">
        <v>235</v>
      </c>
      <c r="B56">
        <v>602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30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279511</v>
      </c>
      <c r="AC56" t="s">
        <v>123</v>
      </c>
      <c r="AD56" t="s">
        <v>124</v>
      </c>
      <c r="AE56">
        <v>1024</v>
      </c>
      <c r="AF56">
        <v>32800</v>
      </c>
      <c r="AG56">
        <v>15792</v>
      </c>
      <c r="AH56" s="4">
        <v>131054860569715</v>
      </c>
      <c r="AI56">
        <v>21</v>
      </c>
    </row>
    <row r="57" spans="1:35" hidden="1" x14ac:dyDescent="0.25">
      <c r="A57" t="s">
        <v>253</v>
      </c>
      <c r="B57">
        <v>602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404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279511</v>
      </c>
      <c r="AC57" t="s">
        <v>135</v>
      </c>
      <c r="AD57" t="s">
        <v>136</v>
      </c>
      <c r="AE57">
        <v>920</v>
      </c>
      <c r="AF57">
        <v>2080</v>
      </c>
      <c r="AG57">
        <v>13524</v>
      </c>
      <c r="AH57" s="4">
        <v>130318926536732</v>
      </c>
      <c r="AI57">
        <v>31</v>
      </c>
    </row>
    <row r="58" spans="1:35" hidden="1" x14ac:dyDescent="0.25">
      <c r="A58" t="s">
        <v>263</v>
      </c>
      <c r="B58">
        <v>602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38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279511</v>
      </c>
      <c r="AC58" t="s">
        <v>155</v>
      </c>
      <c r="AD58" t="s">
        <v>156</v>
      </c>
      <c r="AE58">
        <v>415</v>
      </c>
      <c r="AF58">
        <v>36107</v>
      </c>
      <c r="AG58">
        <v>14533</v>
      </c>
      <c r="AH58" s="4">
        <v>129342183408296</v>
      </c>
      <c r="AI58">
        <v>41</v>
      </c>
    </row>
    <row r="59" spans="1:35" hidden="1" x14ac:dyDescent="0.25">
      <c r="A59" t="s">
        <v>218</v>
      </c>
      <c r="B59">
        <v>602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32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279511</v>
      </c>
      <c r="AC59" t="s">
        <v>106</v>
      </c>
      <c r="AD59" t="s">
        <v>107</v>
      </c>
      <c r="AE59">
        <v>831</v>
      </c>
      <c r="AF59">
        <v>46409</v>
      </c>
      <c r="AG59">
        <v>13641</v>
      </c>
      <c r="AH59" s="4">
        <v>128659226886557</v>
      </c>
      <c r="AI59">
        <v>10</v>
      </c>
    </row>
    <row r="60" spans="1:35" hidden="1" x14ac:dyDescent="0.25">
      <c r="A60" t="s">
        <v>222</v>
      </c>
      <c r="B60">
        <v>602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113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279511</v>
      </c>
      <c r="AC60" t="s">
        <v>114</v>
      </c>
      <c r="AD60" t="s">
        <v>115</v>
      </c>
      <c r="AE60">
        <v>56</v>
      </c>
      <c r="AF60">
        <v>34450</v>
      </c>
      <c r="AG60">
        <v>13958</v>
      </c>
      <c r="AH60" s="4">
        <v>128553590204898</v>
      </c>
      <c r="AI60">
        <v>14</v>
      </c>
    </row>
    <row r="61" spans="1:35" hidden="1" x14ac:dyDescent="0.25">
      <c r="A61" t="s">
        <v>250</v>
      </c>
      <c r="B61">
        <v>602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30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279511</v>
      </c>
      <c r="AC61" t="s">
        <v>129</v>
      </c>
      <c r="AD61" t="s">
        <v>130</v>
      </c>
      <c r="AE61">
        <v>865</v>
      </c>
      <c r="AF61">
        <v>41216</v>
      </c>
      <c r="AG61">
        <v>15532</v>
      </c>
      <c r="AH61" s="4">
        <v>128085895052474</v>
      </c>
      <c r="AI61">
        <v>28</v>
      </c>
    </row>
    <row r="62" spans="1:35" hidden="1" x14ac:dyDescent="0.25">
      <c r="A62" t="s">
        <v>278</v>
      </c>
      <c r="B62">
        <v>602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478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279511</v>
      </c>
      <c r="AC62" t="s">
        <v>185</v>
      </c>
      <c r="AD62" t="s">
        <v>186</v>
      </c>
      <c r="AE62">
        <v>185</v>
      </c>
      <c r="AF62">
        <v>8986</v>
      </c>
      <c r="AG62">
        <v>13105</v>
      </c>
      <c r="AH62" s="4">
        <v>127079472763618</v>
      </c>
      <c r="AI62">
        <v>56</v>
      </c>
    </row>
    <row r="63" spans="1:35" hidden="1" x14ac:dyDescent="0.25">
      <c r="A63" t="s">
        <v>269</v>
      </c>
      <c r="B63">
        <v>602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159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279511</v>
      </c>
      <c r="AC63" t="s">
        <v>167</v>
      </c>
      <c r="AD63" t="s">
        <v>168</v>
      </c>
      <c r="AE63">
        <v>344</v>
      </c>
      <c r="AF63">
        <v>2520</v>
      </c>
      <c r="AG63">
        <v>13815</v>
      </c>
      <c r="AH63" s="4">
        <v>119341516741629</v>
      </c>
      <c r="AI63">
        <v>47</v>
      </c>
    </row>
    <row r="64" spans="1:35" hidden="1" x14ac:dyDescent="0.25">
      <c r="A64" t="s">
        <v>288</v>
      </c>
      <c r="B64">
        <v>602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393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279511</v>
      </c>
      <c r="AC64" t="s">
        <v>289</v>
      </c>
      <c r="AD64" t="s">
        <v>290</v>
      </c>
      <c r="AE64">
        <v>650</v>
      </c>
      <c r="AF64">
        <v>15029</v>
      </c>
      <c r="AG64">
        <v>11709</v>
      </c>
      <c r="AH64" s="4">
        <v>14639344177911</v>
      </c>
      <c r="AI64">
        <v>64</v>
      </c>
    </row>
    <row r="65" spans="1:35" hidden="1" x14ac:dyDescent="0.25">
      <c r="A65" t="s">
        <v>223</v>
      </c>
      <c r="B65">
        <v>602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1601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279511</v>
      </c>
      <c r="AC65" t="s">
        <v>116</v>
      </c>
      <c r="AD65" t="s">
        <v>117</v>
      </c>
      <c r="AE65">
        <v>995</v>
      </c>
      <c r="AF65">
        <v>27067</v>
      </c>
      <c r="AG65">
        <v>12639</v>
      </c>
      <c r="AH65" s="4">
        <v>14148508095952</v>
      </c>
      <c r="AI65">
        <v>15</v>
      </c>
    </row>
    <row r="66" spans="1:35" hidden="1" x14ac:dyDescent="0.25">
      <c r="A66" t="s">
        <v>237</v>
      </c>
      <c r="B66">
        <v>602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281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279511</v>
      </c>
      <c r="AC66" t="s">
        <v>127</v>
      </c>
      <c r="AD66" t="s">
        <v>128</v>
      </c>
      <c r="AE66">
        <v>419</v>
      </c>
      <c r="AF66">
        <v>3467</v>
      </c>
      <c r="AG66">
        <v>12402</v>
      </c>
      <c r="AH66" s="4">
        <v>13482887856072</v>
      </c>
      <c r="AI66">
        <v>23</v>
      </c>
    </row>
    <row r="67" spans="1:35" hidden="1" x14ac:dyDescent="0.25">
      <c r="A67" t="s">
        <v>256</v>
      </c>
      <c r="B67">
        <v>602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151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279511</v>
      </c>
      <c r="AC67" t="s">
        <v>141</v>
      </c>
      <c r="AD67" t="s">
        <v>142</v>
      </c>
      <c r="AE67">
        <v>924</v>
      </c>
      <c r="AF67">
        <v>3355</v>
      </c>
      <c r="AG67">
        <v>14750</v>
      </c>
      <c r="AH67" s="4">
        <v>13450932033983</v>
      </c>
      <c r="AI67">
        <v>34</v>
      </c>
    </row>
  </sheetData>
  <autoFilter ref="A1:AI67" xr:uid="{D469D383-DE4C-4EB3-84E8-ED97B3924408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4D66-2706-4783-8E97-EAB16CB3D2B0}">
  <sheetPr>
    <tabColor theme="7" tint="0.79998168889431442"/>
  </sheetPr>
  <dimension ref="A1:AI191"/>
  <sheetViews>
    <sheetView topLeftCell="X1" workbookViewId="0">
      <pane ySplit="1" topLeftCell="A2" activePane="bottomLeft" state="frozen"/>
      <selection activeCell="AD1" sqref="AD1"/>
      <selection pane="bottomLeft" activeCell="AH1" sqref="AH1:AI68"/>
    </sheetView>
  </sheetViews>
  <sheetFormatPr baseColWidth="10" defaultRowHeight="15" x14ac:dyDescent="0.25"/>
  <cols>
    <col min="15" max="15" width="18.42578125" style="22" bestFit="1" customWidth="1"/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s="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342</v>
      </c>
      <c r="B2" s="23">
        <v>602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610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279523</v>
      </c>
      <c r="AC2" s="25" t="s">
        <v>343</v>
      </c>
      <c r="AD2" s="25" t="s">
        <v>344</v>
      </c>
      <c r="AE2" s="25">
        <v>785</v>
      </c>
      <c r="AF2" s="25">
        <v>24824</v>
      </c>
      <c r="AG2" s="23">
        <v>11937</v>
      </c>
      <c r="AH2" s="24">
        <v>148209075962019</v>
      </c>
      <c r="AI2" s="23">
        <v>16</v>
      </c>
    </row>
    <row r="3" spans="1:35" hidden="1" x14ac:dyDescent="0.25">
      <c r="A3" t="s">
        <v>417</v>
      </c>
      <c r="B3">
        <v>602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1263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279523</v>
      </c>
      <c r="AC3" t="s">
        <v>418</v>
      </c>
      <c r="AD3" t="s">
        <v>419</v>
      </c>
      <c r="AE3">
        <v>330</v>
      </c>
      <c r="AF3">
        <v>31213</v>
      </c>
      <c r="AG3">
        <v>11377</v>
      </c>
      <c r="AH3" s="4">
        <v>147754443278361</v>
      </c>
      <c r="AI3">
        <v>41</v>
      </c>
    </row>
    <row r="4" spans="1:35" hidden="1" x14ac:dyDescent="0.25">
      <c r="A4" t="s">
        <v>453</v>
      </c>
      <c r="B4">
        <v>602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333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279523</v>
      </c>
      <c r="AC4" t="s">
        <v>454</v>
      </c>
      <c r="AD4" t="s">
        <v>455</v>
      </c>
      <c r="AE4">
        <v>280</v>
      </c>
      <c r="AF4">
        <v>22518</v>
      </c>
      <c r="AG4">
        <v>11734</v>
      </c>
      <c r="AH4" s="4">
        <v>147159891054473</v>
      </c>
      <c r="AI4">
        <v>53</v>
      </c>
    </row>
    <row r="5" spans="1:35" hidden="1" x14ac:dyDescent="0.25">
      <c r="A5" t="s">
        <v>369</v>
      </c>
      <c r="B5">
        <v>602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683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279523</v>
      </c>
      <c r="AC5" t="s">
        <v>370</v>
      </c>
      <c r="AD5" t="s">
        <v>371</v>
      </c>
      <c r="AE5">
        <v>683</v>
      </c>
      <c r="AF5">
        <v>24420</v>
      </c>
      <c r="AG5">
        <v>12487</v>
      </c>
      <c r="AH5" s="4">
        <v>147091629685157</v>
      </c>
      <c r="AI5">
        <v>25</v>
      </c>
    </row>
    <row r="6" spans="1:35" hidden="1" x14ac:dyDescent="0.25">
      <c r="A6" t="s">
        <v>303</v>
      </c>
      <c r="B6">
        <v>602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475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279523</v>
      </c>
      <c r="AC6" t="s">
        <v>304</v>
      </c>
      <c r="AD6" t="s">
        <v>305</v>
      </c>
      <c r="AE6">
        <v>381</v>
      </c>
      <c r="AF6">
        <v>28634</v>
      </c>
      <c r="AG6">
        <v>12523</v>
      </c>
      <c r="AH6" s="4">
        <v>147009924537731</v>
      </c>
      <c r="AI6">
        <v>3</v>
      </c>
    </row>
    <row r="7" spans="1:35" hidden="1" x14ac:dyDescent="0.25">
      <c r="A7" t="s">
        <v>480</v>
      </c>
      <c r="B7">
        <v>602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773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279523</v>
      </c>
      <c r="AC7" t="s">
        <v>481</v>
      </c>
      <c r="AD7" t="s">
        <v>482</v>
      </c>
      <c r="AE7">
        <v>820</v>
      </c>
      <c r="AF7">
        <v>12296</v>
      </c>
      <c r="AG7">
        <v>12931</v>
      </c>
      <c r="AH7" s="4">
        <v>146670426286857</v>
      </c>
      <c r="AI7">
        <v>62</v>
      </c>
    </row>
    <row r="8" spans="1:35" hidden="1" x14ac:dyDescent="0.25">
      <c r="A8" t="s">
        <v>297</v>
      </c>
      <c r="B8">
        <v>602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873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279523</v>
      </c>
      <c r="AC8" t="s">
        <v>298</v>
      </c>
      <c r="AD8" t="s">
        <v>299</v>
      </c>
      <c r="AE8">
        <v>603</v>
      </c>
      <c r="AF8">
        <v>34060</v>
      </c>
      <c r="AG8">
        <v>13231</v>
      </c>
      <c r="AH8" s="4">
        <v>145524889055472</v>
      </c>
      <c r="AI8">
        <v>1</v>
      </c>
    </row>
    <row r="9" spans="1:35" hidden="1" x14ac:dyDescent="0.25">
      <c r="A9" t="s">
        <v>357</v>
      </c>
      <c r="B9">
        <v>602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619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279523</v>
      </c>
      <c r="AC9" t="s">
        <v>358</v>
      </c>
      <c r="AD9" t="s">
        <v>359</v>
      </c>
      <c r="AE9">
        <v>741</v>
      </c>
      <c r="AF9">
        <v>27334</v>
      </c>
      <c r="AG9">
        <v>10932</v>
      </c>
      <c r="AH9" s="4">
        <v>145352141929035</v>
      </c>
      <c r="AI9">
        <v>21</v>
      </c>
    </row>
    <row r="10" spans="1:35" hidden="1" x14ac:dyDescent="0.25">
      <c r="A10" t="s">
        <v>492</v>
      </c>
      <c r="B10">
        <v>602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480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279523</v>
      </c>
      <c r="AC10" t="s">
        <v>493</v>
      </c>
      <c r="AD10" t="s">
        <v>494</v>
      </c>
      <c r="AE10">
        <v>414</v>
      </c>
      <c r="AF10">
        <v>1078</v>
      </c>
      <c r="AG10">
        <v>14154</v>
      </c>
      <c r="AH10" s="4">
        <v>145267267366317</v>
      </c>
      <c r="AI10">
        <v>66</v>
      </c>
    </row>
    <row r="11" spans="1:35" hidden="1" x14ac:dyDescent="0.25">
      <c r="A11" t="s">
        <v>324</v>
      </c>
      <c r="B11">
        <v>602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357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279523</v>
      </c>
      <c r="AC11" t="s">
        <v>325</v>
      </c>
      <c r="AD11" t="s">
        <v>326</v>
      </c>
      <c r="AE11">
        <v>31</v>
      </c>
      <c r="AF11">
        <v>34846</v>
      </c>
      <c r="AG11">
        <v>13544</v>
      </c>
      <c r="AH11" s="4">
        <v>144734168915542</v>
      </c>
      <c r="AI11">
        <v>10</v>
      </c>
    </row>
    <row r="12" spans="1:35" hidden="1" x14ac:dyDescent="0.25">
      <c r="A12" t="s">
        <v>363</v>
      </c>
      <c r="B12">
        <v>602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433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279523</v>
      </c>
      <c r="AC12" t="s">
        <v>364</v>
      </c>
      <c r="AD12" t="s">
        <v>365</v>
      </c>
      <c r="AE12">
        <v>892</v>
      </c>
      <c r="AF12">
        <v>24204</v>
      </c>
      <c r="AG12">
        <v>13734</v>
      </c>
      <c r="AH12" s="4">
        <v>144513394302849</v>
      </c>
      <c r="AI12">
        <v>23</v>
      </c>
    </row>
    <row r="13" spans="1:35" hidden="1" x14ac:dyDescent="0.25">
      <c r="A13" t="s">
        <v>474</v>
      </c>
      <c r="B13">
        <v>602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662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279523</v>
      </c>
      <c r="AC13" t="s">
        <v>475</v>
      </c>
      <c r="AD13" t="s">
        <v>476</v>
      </c>
      <c r="AE13">
        <v>1014</v>
      </c>
      <c r="AF13">
        <v>20076</v>
      </c>
      <c r="AG13">
        <v>13629</v>
      </c>
      <c r="AH13" s="4">
        <v>144389783608196</v>
      </c>
      <c r="AI13">
        <v>60</v>
      </c>
    </row>
    <row r="14" spans="1:35" hidden="1" x14ac:dyDescent="0.25">
      <c r="A14" t="s">
        <v>336</v>
      </c>
      <c r="B14">
        <v>602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507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279523</v>
      </c>
      <c r="AC14" t="s">
        <v>337</v>
      </c>
      <c r="AD14" t="s">
        <v>338</v>
      </c>
      <c r="AE14">
        <v>417</v>
      </c>
      <c r="AF14">
        <v>43892</v>
      </c>
      <c r="AG14">
        <v>12547</v>
      </c>
      <c r="AH14" s="4">
        <v>144346132433783</v>
      </c>
      <c r="AI14">
        <v>14</v>
      </c>
    </row>
    <row r="15" spans="1:35" hidden="1" x14ac:dyDescent="0.25">
      <c r="A15" t="s">
        <v>411</v>
      </c>
      <c r="B15">
        <v>602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1112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279523</v>
      </c>
      <c r="AC15" t="s">
        <v>412</v>
      </c>
      <c r="AD15" t="s">
        <v>413</v>
      </c>
      <c r="AE15">
        <v>1006</v>
      </c>
      <c r="AF15">
        <v>10586</v>
      </c>
      <c r="AG15">
        <v>13495</v>
      </c>
      <c r="AH15" s="4">
        <v>143808563218391</v>
      </c>
      <c r="AI15">
        <v>39</v>
      </c>
    </row>
    <row r="16" spans="1:35" hidden="1" x14ac:dyDescent="0.25">
      <c r="A16" t="s">
        <v>429</v>
      </c>
      <c r="B16">
        <v>602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753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279523</v>
      </c>
      <c r="AC16" t="s">
        <v>430</v>
      </c>
      <c r="AD16" t="s">
        <v>431</v>
      </c>
      <c r="AE16">
        <v>743</v>
      </c>
      <c r="AF16">
        <v>44445</v>
      </c>
      <c r="AG16">
        <v>12535</v>
      </c>
      <c r="AH16" s="4">
        <v>143784775112444</v>
      </c>
      <c r="AI16">
        <v>45</v>
      </c>
    </row>
    <row r="17" spans="1:35" hidden="1" x14ac:dyDescent="0.25">
      <c r="A17" t="s">
        <v>351</v>
      </c>
      <c r="B17">
        <v>602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433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279523</v>
      </c>
      <c r="AC17" t="s">
        <v>352</v>
      </c>
      <c r="AD17" t="s">
        <v>353</v>
      </c>
      <c r="AE17">
        <v>741</v>
      </c>
      <c r="AF17">
        <v>43090</v>
      </c>
      <c r="AG17">
        <v>13528</v>
      </c>
      <c r="AH17" s="4">
        <v>143630456771614</v>
      </c>
      <c r="AI17">
        <v>19</v>
      </c>
    </row>
    <row r="18" spans="1:35" hidden="1" x14ac:dyDescent="0.25">
      <c r="A18" t="s">
        <v>408</v>
      </c>
      <c r="B18">
        <v>602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99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279523</v>
      </c>
      <c r="AC18" t="s">
        <v>409</v>
      </c>
      <c r="AD18" t="s">
        <v>410</v>
      </c>
      <c r="AE18">
        <v>399</v>
      </c>
      <c r="AF18">
        <v>9546</v>
      </c>
      <c r="AG18">
        <v>12369</v>
      </c>
      <c r="AH18" s="4">
        <v>143217099950025</v>
      </c>
      <c r="AI18">
        <v>38</v>
      </c>
    </row>
    <row r="19" spans="1:35" hidden="1" x14ac:dyDescent="0.25">
      <c r="A19" t="s">
        <v>447</v>
      </c>
      <c r="B19">
        <v>602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312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279523</v>
      </c>
      <c r="AC19" t="s">
        <v>448</v>
      </c>
      <c r="AD19" t="s">
        <v>449</v>
      </c>
      <c r="AE19">
        <v>334</v>
      </c>
      <c r="AF19">
        <v>34931</v>
      </c>
      <c r="AG19">
        <v>12142</v>
      </c>
      <c r="AH19" s="4">
        <v>143121762118941</v>
      </c>
      <c r="AI19">
        <v>51</v>
      </c>
    </row>
    <row r="20" spans="1:35" hidden="1" x14ac:dyDescent="0.25">
      <c r="A20" t="s">
        <v>432</v>
      </c>
      <c r="B20">
        <v>602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283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279523</v>
      </c>
      <c r="AC20" t="s">
        <v>433</v>
      </c>
      <c r="AD20" t="s">
        <v>434</v>
      </c>
      <c r="AE20">
        <v>451</v>
      </c>
      <c r="AF20">
        <v>27342</v>
      </c>
      <c r="AG20">
        <v>13730</v>
      </c>
      <c r="AH20" s="4">
        <v>142706491754123</v>
      </c>
      <c r="AI20">
        <v>46</v>
      </c>
    </row>
    <row r="21" spans="1:35" hidden="1" x14ac:dyDescent="0.25">
      <c r="A21" t="s">
        <v>483</v>
      </c>
      <c r="B21">
        <v>602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928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279523</v>
      </c>
      <c r="AC21" t="s">
        <v>484</v>
      </c>
      <c r="AD21" t="s">
        <v>485</v>
      </c>
      <c r="AE21">
        <v>841</v>
      </c>
      <c r="AF21">
        <v>12589</v>
      </c>
      <c r="AG21">
        <v>14422</v>
      </c>
      <c r="AH21" s="4">
        <v>142359703148426</v>
      </c>
      <c r="AI21">
        <v>63</v>
      </c>
    </row>
    <row r="22" spans="1:35" hidden="1" x14ac:dyDescent="0.25">
      <c r="A22" t="s">
        <v>426</v>
      </c>
      <c r="B22">
        <v>602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439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279523</v>
      </c>
      <c r="AC22" t="s">
        <v>427</v>
      </c>
      <c r="AD22" t="s">
        <v>428</v>
      </c>
      <c r="AE22">
        <v>764</v>
      </c>
      <c r="AF22">
        <v>15744</v>
      </c>
      <c r="AG22">
        <v>13372</v>
      </c>
      <c r="AH22" s="4">
        <v>141999138430785</v>
      </c>
      <c r="AI22">
        <v>44</v>
      </c>
    </row>
    <row r="23" spans="1:35" hidden="1" x14ac:dyDescent="0.25">
      <c r="A23" t="s">
        <v>489</v>
      </c>
      <c r="B23">
        <v>602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286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279523</v>
      </c>
      <c r="AC23" t="s">
        <v>490</v>
      </c>
      <c r="AD23" t="s">
        <v>491</v>
      </c>
      <c r="AE23">
        <v>630</v>
      </c>
      <c r="AF23">
        <v>15332</v>
      </c>
      <c r="AG23">
        <v>11293</v>
      </c>
      <c r="AH23" s="4">
        <v>141824222388806</v>
      </c>
      <c r="AI23">
        <v>65</v>
      </c>
    </row>
    <row r="24" spans="1:35" hidden="1" x14ac:dyDescent="0.25">
      <c r="A24" t="s">
        <v>462</v>
      </c>
      <c r="B24">
        <v>602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255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279523</v>
      </c>
      <c r="AC24" t="s">
        <v>463</v>
      </c>
      <c r="AD24" t="s">
        <v>464</v>
      </c>
      <c r="AE24">
        <v>971</v>
      </c>
      <c r="AF24">
        <v>24120</v>
      </c>
      <c r="AG24">
        <v>13421</v>
      </c>
      <c r="AH24" s="4">
        <v>141776618190905</v>
      </c>
      <c r="AI24">
        <v>56</v>
      </c>
    </row>
    <row r="25" spans="1:35" hidden="1" x14ac:dyDescent="0.25">
      <c r="A25" s="23" t="s">
        <v>465</v>
      </c>
      <c r="B25" s="23">
        <v>602</v>
      </c>
      <c r="C25" s="23">
        <v>976271</v>
      </c>
      <c r="D25" s="23" t="s">
        <v>80</v>
      </c>
      <c r="E25" s="23" t="s">
        <v>81</v>
      </c>
      <c r="F25" s="23" t="s">
        <v>82</v>
      </c>
      <c r="G25" s="23" t="s">
        <v>83</v>
      </c>
      <c r="H25" s="23" t="s">
        <v>83</v>
      </c>
      <c r="I25" s="23" t="s">
        <v>84</v>
      </c>
      <c r="J25" s="23" t="s">
        <v>83</v>
      </c>
      <c r="K25" s="23">
        <v>-100</v>
      </c>
      <c r="L25" s="23">
        <v>-1</v>
      </c>
      <c r="M25" s="23">
        <v>0</v>
      </c>
      <c r="N25" s="23" t="s">
        <v>85</v>
      </c>
      <c r="O25" s="23">
        <v>0</v>
      </c>
      <c r="P25" s="23">
        <v>0</v>
      </c>
      <c r="Q25" s="23">
        <v>31</v>
      </c>
      <c r="R25" s="25">
        <v>22</v>
      </c>
      <c r="S25" s="23">
        <v>1</v>
      </c>
      <c r="T25" s="23">
        <v>1</v>
      </c>
      <c r="U25" s="23">
        <v>1</v>
      </c>
      <c r="V25" s="23" t="s">
        <v>84</v>
      </c>
      <c r="W25" s="23">
        <v>1</v>
      </c>
      <c r="X25" s="23" t="s">
        <v>86</v>
      </c>
      <c r="Y25" s="23">
        <v>50</v>
      </c>
      <c r="Z25" s="23" t="s">
        <v>87</v>
      </c>
      <c r="AA25" s="23" t="s">
        <v>83</v>
      </c>
      <c r="AB25" s="23">
        <v>279523</v>
      </c>
      <c r="AC25" s="25" t="s">
        <v>466</v>
      </c>
      <c r="AD25" s="25" t="s">
        <v>467</v>
      </c>
      <c r="AE25" s="25">
        <v>30</v>
      </c>
      <c r="AF25" s="25">
        <v>45043</v>
      </c>
      <c r="AG25" s="23">
        <v>13516</v>
      </c>
      <c r="AH25" s="24">
        <v>140562532733633</v>
      </c>
      <c r="AI25" s="23">
        <v>57</v>
      </c>
    </row>
    <row r="26" spans="1:35" hidden="1" x14ac:dyDescent="0.25">
      <c r="A26" t="s">
        <v>315</v>
      </c>
      <c r="B26">
        <v>602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30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279523</v>
      </c>
      <c r="AC26" t="s">
        <v>316</v>
      </c>
      <c r="AD26" t="s">
        <v>317</v>
      </c>
      <c r="AE26">
        <v>845</v>
      </c>
      <c r="AF26">
        <v>42464</v>
      </c>
      <c r="AG26">
        <v>15371</v>
      </c>
      <c r="AH26" s="4">
        <v>140431925537231</v>
      </c>
      <c r="AI26">
        <v>7</v>
      </c>
    </row>
    <row r="27" spans="1:35" hidden="1" x14ac:dyDescent="0.25">
      <c r="A27" t="s">
        <v>486</v>
      </c>
      <c r="B27">
        <v>602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23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279523</v>
      </c>
      <c r="AC27" t="s">
        <v>487</v>
      </c>
      <c r="AD27" t="s">
        <v>488</v>
      </c>
      <c r="AE27">
        <v>865</v>
      </c>
      <c r="AF27">
        <v>45401</v>
      </c>
      <c r="AG27">
        <v>15440</v>
      </c>
      <c r="AH27" s="4">
        <v>140340729635182</v>
      </c>
      <c r="AI27">
        <v>64</v>
      </c>
    </row>
    <row r="28" spans="1:35" hidden="1" x14ac:dyDescent="0.25">
      <c r="A28" t="s">
        <v>375</v>
      </c>
      <c r="B28">
        <v>602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270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279523</v>
      </c>
      <c r="AC28" t="s">
        <v>376</v>
      </c>
      <c r="AD28" t="s">
        <v>377</v>
      </c>
      <c r="AE28">
        <v>440</v>
      </c>
      <c r="AF28">
        <v>2387</v>
      </c>
      <c r="AG28">
        <v>12422</v>
      </c>
      <c r="AH28" s="4">
        <v>139640022988506</v>
      </c>
      <c r="AI28">
        <v>27</v>
      </c>
    </row>
    <row r="29" spans="1:35" hidden="1" x14ac:dyDescent="0.25">
      <c r="A29" t="s">
        <v>321</v>
      </c>
      <c r="B29">
        <v>602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83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279523</v>
      </c>
      <c r="AC29" t="s">
        <v>322</v>
      </c>
      <c r="AD29" t="s">
        <v>323</v>
      </c>
      <c r="AE29">
        <v>306</v>
      </c>
      <c r="AF29">
        <v>19296</v>
      </c>
      <c r="AG29">
        <v>12936</v>
      </c>
      <c r="AH29" s="4">
        <v>139210738630685</v>
      </c>
      <c r="AI29">
        <v>9</v>
      </c>
    </row>
    <row r="30" spans="1:35" hidden="1" x14ac:dyDescent="0.25">
      <c r="A30" t="s">
        <v>318</v>
      </c>
      <c r="B30">
        <v>602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48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279523</v>
      </c>
      <c r="AC30" t="s">
        <v>319</v>
      </c>
      <c r="AD30" t="s">
        <v>320</v>
      </c>
      <c r="AE30">
        <v>938</v>
      </c>
      <c r="AF30">
        <v>38948</v>
      </c>
      <c r="AG30">
        <v>14293</v>
      </c>
      <c r="AH30" s="4">
        <v>139202773113443</v>
      </c>
      <c r="AI30">
        <v>8</v>
      </c>
    </row>
    <row r="31" spans="1:35" hidden="1" x14ac:dyDescent="0.25">
      <c r="A31" t="s">
        <v>459</v>
      </c>
      <c r="B31">
        <v>602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16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279523</v>
      </c>
      <c r="AC31" t="s">
        <v>460</v>
      </c>
      <c r="AD31" t="s">
        <v>461</v>
      </c>
      <c r="AE31">
        <v>942</v>
      </c>
      <c r="AF31">
        <v>19129</v>
      </c>
      <c r="AG31">
        <v>12211</v>
      </c>
      <c r="AH31" s="4">
        <v>139084259370315</v>
      </c>
      <c r="AI31">
        <v>55</v>
      </c>
    </row>
    <row r="32" spans="1:35" hidden="1" x14ac:dyDescent="0.25">
      <c r="A32" t="s">
        <v>414</v>
      </c>
      <c r="B32">
        <v>602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45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279523</v>
      </c>
      <c r="AC32" t="s">
        <v>415</v>
      </c>
      <c r="AD32" t="s">
        <v>416</v>
      </c>
      <c r="AE32">
        <v>618</v>
      </c>
      <c r="AF32">
        <v>40211</v>
      </c>
      <c r="AG32">
        <v>13592</v>
      </c>
      <c r="AH32" s="4">
        <v>139037589205397</v>
      </c>
      <c r="AI32">
        <v>40</v>
      </c>
    </row>
    <row r="33" spans="1:35" hidden="1" x14ac:dyDescent="0.25">
      <c r="A33" t="s">
        <v>309</v>
      </c>
      <c r="B33">
        <v>602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147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279523</v>
      </c>
      <c r="AC33" t="s">
        <v>310</v>
      </c>
      <c r="AD33" t="s">
        <v>311</v>
      </c>
      <c r="AE33">
        <v>723</v>
      </c>
      <c r="AF33">
        <v>16035</v>
      </c>
      <c r="AG33">
        <v>12014</v>
      </c>
      <c r="AH33" s="4">
        <v>139029256371814</v>
      </c>
      <c r="AI33">
        <v>5</v>
      </c>
    </row>
    <row r="34" spans="1:35" hidden="1" x14ac:dyDescent="0.25">
      <c r="A34" t="s">
        <v>384</v>
      </c>
      <c r="B34">
        <v>602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138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279523</v>
      </c>
      <c r="AC34" t="s">
        <v>385</v>
      </c>
      <c r="AD34" t="s">
        <v>386</v>
      </c>
      <c r="AE34">
        <v>994</v>
      </c>
      <c r="AF34">
        <v>14329</v>
      </c>
      <c r="AG34">
        <v>14892</v>
      </c>
      <c r="AH34" s="4">
        <v>138838538730635</v>
      </c>
      <c r="AI34">
        <v>30</v>
      </c>
    </row>
    <row r="35" spans="1:35" hidden="1" x14ac:dyDescent="0.25">
      <c r="A35" t="s">
        <v>438</v>
      </c>
      <c r="B35">
        <v>602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1644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279523</v>
      </c>
      <c r="AC35" t="s">
        <v>439</v>
      </c>
      <c r="AD35" t="s">
        <v>440</v>
      </c>
      <c r="AE35">
        <v>951</v>
      </c>
      <c r="AF35">
        <v>17707</v>
      </c>
      <c r="AG35">
        <v>13989</v>
      </c>
      <c r="AH35" s="4">
        <v>138711142928536</v>
      </c>
      <c r="AI35">
        <v>48</v>
      </c>
    </row>
    <row r="36" spans="1:35" hidden="1" x14ac:dyDescent="0.25">
      <c r="A36" t="s">
        <v>405</v>
      </c>
      <c r="B36">
        <v>602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105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279523</v>
      </c>
      <c r="AC36" t="s">
        <v>406</v>
      </c>
      <c r="AD36" t="s">
        <v>407</v>
      </c>
      <c r="AE36">
        <v>341</v>
      </c>
      <c r="AF36">
        <v>49600</v>
      </c>
      <c r="AG36">
        <v>13044</v>
      </c>
      <c r="AH36" s="4">
        <v>138273109445277</v>
      </c>
      <c r="AI36">
        <v>37</v>
      </c>
    </row>
    <row r="37" spans="1:35" hidden="1" x14ac:dyDescent="0.25">
      <c r="A37" t="s">
        <v>399</v>
      </c>
      <c r="B37">
        <v>602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304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279523</v>
      </c>
      <c r="AC37" t="s">
        <v>400</v>
      </c>
      <c r="AD37" t="s">
        <v>401</v>
      </c>
      <c r="AE37">
        <v>141</v>
      </c>
      <c r="AF37">
        <v>1495</v>
      </c>
      <c r="AG37">
        <v>14734</v>
      </c>
      <c r="AH37" s="4">
        <v>138132024987506</v>
      </c>
      <c r="AI37">
        <v>35</v>
      </c>
    </row>
    <row r="38" spans="1:35" hidden="1" x14ac:dyDescent="0.25">
      <c r="A38" t="s">
        <v>471</v>
      </c>
      <c r="B38">
        <v>602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95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279523</v>
      </c>
      <c r="AC38" t="s">
        <v>472</v>
      </c>
      <c r="AD38" t="s">
        <v>473</v>
      </c>
      <c r="AE38">
        <v>159</v>
      </c>
      <c r="AF38">
        <v>6390</v>
      </c>
      <c r="AG38">
        <v>11791</v>
      </c>
      <c r="AH38" s="4">
        <v>138041150924538</v>
      </c>
      <c r="AI38">
        <v>59</v>
      </c>
    </row>
    <row r="39" spans="1:35" hidden="1" x14ac:dyDescent="0.25">
      <c r="A39" t="s">
        <v>435</v>
      </c>
      <c r="B39">
        <v>602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1370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279523</v>
      </c>
      <c r="AC39" t="s">
        <v>436</v>
      </c>
      <c r="AD39" t="s">
        <v>437</v>
      </c>
      <c r="AE39">
        <v>309</v>
      </c>
      <c r="AF39">
        <v>11539</v>
      </c>
      <c r="AG39">
        <v>17030</v>
      </c>
      <c r="AH39" s="4">
        <v>137977766116942</v>
      </c>
      <c r="AI39">
        <v>47</v>
      </c>
    </row>
    <row r="40" spans="1:35" hidden="1" x14ac:dyDescent="0.25">
      <c r="A40" t="s">
        <v>420</v>
      </c>
      <c r="B40">
        <v>602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235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279523</v>
      </c>
      <c r="AC40" t="s">
        <v>421</v>
      </c>
      <c r="AD40" t="s">
        <v>422</v>
      </c>
      <c r="AE40">
        <v>928</v>
      </c>
      <c r="AF40">
        <v>1255</v>
      </c>
      <c r="AG40">
        <v>12715</v>
      </c>
      <c r="AH40" s="4">
        <v>136716419290355</v>
      </c>
      <c r="AI40">
        <v>42</v>
      </c>
    </row>
    <row r="41" spans="1:35" hidden="1" x14ac:dyDescent="0.25">
      <c r="A41" t="s">
        <v>312</v>
      </c>
      <c r="B41">
        <v>602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244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279523</v>
      </c>
      <c r="AC41" t="s">
        <v>313</v>
      </c>
      <c r="AD41" t="s">
        <v>314</v>
      </c>
      <c r="AE41">
        <v>502</v>
      </c>
      <c r="AF41">
        <v>12627</v>
      </c>
      <c r="AG41">
        <v>12947</v>
      </c>
      <c r="AH41" s="4">
        <v>136597086956522</v>
      </c>
      <c r="AI41">
        <v>6</v>
      </c>
    </row>
    <row r="42" spans="1:35" hidden="1" x14ac:dyDescent="0.25">
      <c r="A42" t="s">
        <v>456</v>
      </c>
      <c r="B42">
        <v>602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647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279523</v>
      </c>
      <c r="AC42" t="s">
        <v>457</v>
      </c>
      <c r="AD42" t="s">
        <v>458</v>
      </c>
      <c r="AE42">
        <v>112</v>
      </c>
      <c r="AF42">
        <v>5242</v>
      </c>
      <c r="AG42">
        <v>11341</v>
      </c>
      <c r="AH42" s="4">
        <v>136443184907546</v>
      </c>
      <c r="AI42">
        <v>54</v>
      </c>
    </row>
    <row r="43" spans="1:35" hidden="1" x14ac:dyDescent="0.25">
      <c r="A43" t="s">
        <v>423</v>
      </c>
      <c r="B43">
        <v>602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257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279523</v>
      </c>
      <c r="AC43" t="s">
        <v>424</v>
      </c>
      <c r="AD43" t="s">
        <v>425</v>
      </c>
      <c r="AE43">
        <v>911</v>
      </c>
      <c r="AF43">
        <v>11445</v>
      </c>
      <c r="AG43">
        <v>13170</v>
      </c>
      <c r="AH43" s="4">
        <v>136272228885557</v>
      </c>
      <c r="AI43">
        <v>43</v>
      </c>
    </row>
    <row r="44" spans="1:35" hidden="1" x14ac:dyDescent="0.25">
      <c r="A44" t="s">
        <v>345</v>
      </c>
      <c r="B44">
        <v>602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20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279523</v>
      </c>
      <c r="AC44" t="s">
        <v>346</v>
      </c>
      <c r="AD44" t="s">
        <v>347</v>
      </c>
      <c r="AE44">
        <v>924</v>
      </c>
      <c r="AF44">
        <v>17911</v>
      </c>
      <c r="AG44">
        <v>14936</v>
      </c>
      <c r="AH44" s="4">
        <v>136184331834083</v>
      </c>
      <c r="AI44">
        <v>17</v>
      </c>
    </row>
    <row r="45" spans="1:35" hidden="1" x14ac:dyDescent="0.25">
      <c r="A45" t="s">
        <v>354</v>
      </c>
      <c r="B45">
        <v>602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39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279523</v>
      </c>
      <c r="AC45" t="s">
        <v>355</v>
      </c>
      <c r="AD45" t="s">
        <v>356</v>
      </c>
      <c r="AE45">
        <v>53</v>
      </c>
      <c r="AF45">
        <v>46146</v>
      </c>
      <c r="AG45">
        <v>14734</v>
      </c>
      <c r="AH45" s="4">
        <v>135854103948026</v>
      </c>
      <c r="AI45">
        <v>20</v>
      </c>
    </row>
    <row r="46" spans="1:35" hidden="1" x14ac:dyDescent="0.25">
      <c r="A46" t="s">
        <v>306</v>
      </c>
      <c r="B46">
        <v>602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245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279523</v>
      </c>
      <c r="AC46" t="s">
        <v>307</v>
      </c>
      <c r="AD46" t="s">
        <v>308</v>
      </c>
      <c r="AE46">
        <v>542</v>
      </c>
      <c r="AF46">
        <v>6859</v>
      </c>
      <c r="AG46">
        <v>13767</v>
      </c>
      <c r="AH46" s="4">
        <v>135654868065967</v>
      </c>
      <c r="AI46">
        <v>4</v>
      </c>
    </row>
    <row r="47" spans="1:35" hidden="1" x14ac:dyDescent="0.25">
      <c r="A47" t="s">
        <v>333</v>
      </c>
      <c r="B47">
        <v>602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67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279523</v>
      </c>
      <c r="AC47" t="s">
        <v>334</v>
      </c>
      <c r="AD47" t="s">
        <v>335</v>
      </c>
      <c r="AE47">
        <v>981</v>
      </c>
      <c r="AF47">
        <v>9632</v>
      </c>
      <c r="AG47">
        <v>13214</v>
      </c>
      <c r="AH47" s="4">
        <v>134417302348826</v>
      </c>
      <c r="AI47">
        <v>13</v>
      </c>
    </row>
    <row r="48" spans="1:35" hidden="1" x14ac:dyDescent="0.25">
      <c r="A48" t="s">
        <v>366</v>
      </c>
      <c r="B48">
        <v>602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62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279523</v>
      </c>
      <c r="AC48" t="s">
        <v>367</v>
      </c>
      <c r="AD48" t="s">
        <v>368</v>
      </c>
      <c r="AE48">
        <v>784</v>
      </c>
      <c r="AF48">
        <v>24506</v>
      </c>
      <c r="AG48">
        <v>14981</v>
      </c>
      <c r="AH48" s="4">
        <v>133802425287356</v>
      </c>
      <c r="AI48">
        <v>24</v>
      </c>
    </row>
    <row r="49" spans="1:35" hidden="1" x14ac:dyDescent="0.25">
      <c r="A49" t="s">
        <v>390</v>
      </c>
      <c r="B49">
        <v>602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30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279523</v>
      </c>
      <c r="AC49" t="s">
        <v>391</v>
      </c>
      <c r="AD49" t="s">
        <v>392</v>
      </c>
      <c r="AE49">
        <v>548</v>
      </c>
      <c r="AF49">
        <v>36307</v>
      </c>
      <c r="AG49">
        <v>15712</v>
      </c>
      <c r="AH49" s="4">
        <v>133081187406297</v>
      </c>
      <c r="AI49">
        <v>32</v>
      </c>
    </row>
    <row r="50" spans="1:35" hidden="1" x14ac:dyDescent="0.25">
      <c r="A50" t="s">
        <v>396</v>
      </c>
      <c r="B50">
        <v>602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368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279523</v>
      </c>
      <c r="AC50" t="s">
        <v>397</v>
      </c>
      <c r="AD50" t="s">
        <v>398</v>
      </c>
      <c r="AE50">
        <v>866</v>
      </c>
      <c r="AF50">
        <v>2414</v>
      </c>
      <c r="AG50">
        <v>12616</v>
      </c>
      <c r="AH50" s="4">
        <v>132189469265367</v>
      </c>
      <c r="AI50">
        <v>34</v>
      </c>
    </row>
    <row r="51" spans="1:35" hidden="1" x14ac:dyDescent="0.25">
      <c r="A51" t="s">
        <v>468</v>
      </c>
      <c r="B51">
        <v>602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147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279523</v>
      </c>
      <c r="AC51" t="s">
        <v>469</v>
      </c>
      <c r="AD51" t="s">
        <v>470</v>
      </c>
      <c r="AE51">
        <v>815</v>
      </c>
      <c r="AF51">
        <v>16089</v>
      </c>
      <c r="AG51">
        <v>11531</v>
      </c>
      <c r="AH51" s="4">
        <v>131427987506247</v>
      </c>
      <c r="AI51">
        <v>58</v>
      </c>
    </row>
    <row r="52" spans="1:35" hidden="1" x14ac:dyDescent="0.25">
      <c r="A52" t="s">
        <v>339</v>
      </c>
      <c r="B52">
        <v>602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357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279523</v>
      </c>
      <c r="AC52" t="s">
        <v>340</v>
      </c>
      <c r="AD52" t="s">
        <v>341</v>
      </c>
      <c r="AE52">
        <v>107</v>
      </c>
      <c r="AF52">
        <v>5794</v>
      </c>
      <c r="AG52">
        <v>13190</v>
      </c>
      <c r="AH52" s="4">
        <v>130688950524738</v>
      </c>
      <c r="AI52">
        <v>15</v>
      </c>
    </row>
    <row r="53" spans="1:35" hidden="1" x14ac:dyDescent="0.25">
      <c r="A53" t="s">
        <v>330</v>
      </c>
      <c r="B53">
        <v>602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253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279523</v>
      </c>
      <c r="AC53" t="s">
        <v>331</v>
      </c>
      <c r="AD53" t="s">
        <v>332</v>
      </c>
      <c r="AE53">
        <v>246</v>
      </c>
      <c r="AF53">
        <v>49507</v>
      </c>
      <c r="AG53">
        <v>15455</v>
      </c>
      <c r="AH53" s="4">
        <v>129530382308846</v>
      </c>
      <c r="AI53">
        <v>12</v>
      </c>
    </row>
    <row r="54" spans="1:35" hidden="1" x14ac:dyDescent="0.25">
      <c r="A54" t="s">
        <v>348</v>
      </c>
      <c r="B54">
        <v>602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214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279523</v>
      </c>
      <c r="AC54" t="s">
        <v>349</v>
      </c>
      <c r="AD54" t="s">
        <v>350</v>
      </c>
      <c r="AE54">
        <v>585</v>
      </c>
      <c r="AF54">
        <v>45516</v>
      </c>
      <c r="AG54">
        <v>16541</v>
      </c>
      <c r="AH54" s="4">
        <v>129043684657671</v>
      </c>
      <c r="AI54">
        <v>18</v>
      </c>
    </row>
    <row r="55" spans="1:35" hidden="1" x14ac:dyDescent="0.25">
      <c r="A55" t="s">
        <v>444</v>
      </c>
      <c r="B55">
        <v>602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47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279523</v>
      </c>
      <c r="AC55" t="s">
        <v>445</v>
      </c>
      <c r="AD55" t="s">
        <v>446</v>
      </c>
      <c r="AE55">
        <v>275</v>
      </c>
      <c r="AF55">
        <v>25142</v>
      </c>
      <c r="AG55">
        <v>17427</v>
      </c>
      <c r="AH55" s="4">
        <v>128756667166417</v>
      </c>
      <c r="AI55">
        <v>50</v>
      </c>
    </row>
    <row r="56" spans="1:35" hidden="1" x14ac:dyDescent="0.25">
      <c r="A56" t="s">
        <v>477</v>
      </c>
      <c r="B56">
        <v>602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49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279523</v>
      </c>
      <c r="AC56" t="s">
        <v>478</v>
      </c>
      <c r="AD56" t="s">
        <v>479</v>
      </c>
      <c r="AE56">
        <v>726</v>
      </c>
      <c r="AF56">
        <v>38378</v>
      </c>
      <c r="AG56">
        <v>15623</v>
      </c>
      <c r="AH56" s="4">
        <v>128075221889055</v>
      </c>
      <c r="AI56">
        <v>61</v>
      </c>
    </row>
    <row r="57" spans="1:35" hidden="1" x14ac:dyDescent="0.25">
      <c r="A57" t="s">
        <v>387</v>
      </c>
      <c r="B57">
        <v>602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36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279523</v>
      </c>
      <c r="AC57" t="s">
        <v>388</v>
      </c>
      <c r="AD57" t="s">
        <v>389</v>
      </c>
      <c r="AE57">
        <v>622</v>
      </c>
      <c r="AF57">
        <v>40535</v>
      </c>
      <c r="AG57">
        <v>15373</v>
      </c>
      <c r="AH57" s="4">
        <v>127822123438281</v>
      </c>
      <c r="AI57">
        <v>31</v>
      </c>
    </row>
    <row r="58" spans="1:35" hidden="1" x14ac:dyDescent="0.25">
      <c r="A58" t="s">
        <v>300</v>
      </c>
      <c r="B58">
        <v>602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47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279523</v>
      </c>
      <c r="AC58" t="s">
        <v>301</v>
      </c>
      <c r="AD58" t="s">
        <v>302</v>
      </c>
      <c r="AE58">
        <v>135</v>
      </c>
      <c r="AF58">
        <v>27020</v>
      </c>
      <c r="AG58">
        <v>16591</v>
      </c>
      <c r="AH58" s="4">
        <v>127660301349325</v>
      </c>
      <c r="AI58">
        <v>2</v>
      </c>
    </row>
    <row r="59" spans="1:35" hidden="1" x14ac:dyDescent="0.25">
      <c r="A59" t="s">
        <v>450</v>
      </c>
      <c r="B59">
        <v>602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744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279523</v>
      </c>
      <c r="AC59" t="s">
        <v>451</v>
      </c>
      <c r="AD59" t="s">
        <v>452</v>
      </c>
      <c r="AE59">
        <v>770</v>
      </c>
      <c r="AF59">
        <v>4103</v>
      </c>
      <c r="AG59">
        <v>10790</v>
      </c>
      <c r="AH59" s="4">
        <v>127496026986507</v>
      </c>
      <c r="AI59">
        <v>52</v>
      </c>
    </row>
    <row r="60" spans="1:35" hidden="1" x14ac:dyDescent="0.25">
      <c r="A60" t="s">
        <v>381</v>
      </c>
      <c r="B60">
        <v>602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12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279523</v>
      </c>
      <c r="AC60" t="s">
        <v>382</v>
      </c>
      <c r="AD60" t="s">
        <v>383</v>
      </c>
      <c r="AE60">
        <v>987</v>
      </c>
      <c r="AF60">
        <v>19447</v>
      </c>
      <c r="AG60">
        <v>18463</v>
      </c>
      <c r="AH60" s="4">
        <v>121140289355322</v>
      </c>
      <c r="AI60">
        <v>29</v>
      </c>
    </row>
    <row r="61" spans="1:35" hidden="1" x14ac:dyDescent="0.25">
      <c r="A61" t="s">
        <v>360</v>
      </c>
      <c r="B61">
        <v>602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348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279523</v>
      </c>
      <c r="AC61" t="s">
        <v>361</v>
      </c>
      <c r="AD61" t="s">
        <v>362</v>
      </c>
      <c r="AE61">
        <v>396</v>
      </c>
      <c r="AF61">
        <v>32643</v>
      </c>
      <c r="AG61">
        <v>11077</v>
      </c>
      <c r="AH61" s="4">
        <v>14606247926037</v>
      </c>
      <c r="AI61">
        <v>22</v>
      </c>
    </row>
    <row r="62" spans="1:35" hidden="1" x14ac:dyDescent="0.25">
      <c r="A62" t="s">
        <v>327</v>
      </c>
      <c r="B62">
        <v>602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368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279523</v>
      </c>
      <c r="AC62" t="s">
        <v>328</v>
      </c>
      <c r="AD62" t="s">
        <v>329</v>
      </c>
      <c r="AE62">
        <v>683</v>
      </c>
      <c r="AF62">
        <v>1679</v>
      </c>
      <c r="AG62">
        <v>12598</v>
      </c>
      <c r="AH62" s="4">
        <v>14485096151924</v>
      </c>
      <c r="AI62">
        <v>11</v>
      </c>
    </row>
    <row r="63" spans="1:35" hidden="1" x14ac:dyDescent="0.25">
      <c r="A63" t="s">
        <v>441</v>
      </c>
      <c r="B63">
        <v>602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263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279523</v>
      </c>
      <c r="AC63" t="s">
        <v>442</v>
      </c>
      <c r="AD63" t="s">
        <v>443</v>
      </c>
      <c r="AE63">
        <v>255</v>
      </c>
      <c r="AF63">
        <v>25396</v>
      </c>
      <c r="AG63">
        <v>13162</v>
      </c>
      <c r="AH63" s="4">
        <v>14422643978011</v>
      </c>
      <c r="AI63">
        <v>49</v>
      </c>
    </row>
    <row r="64" spans="1:35" hidden="1" x14ac:dyDescent="0.25">
      <c r="A64" t="s">
        <v>402</v>
      </c>
      <c r="B64">
        <v>602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208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279523</v>
      </c>
      <c r="AC64" t="s">
        <v>403</v>
      </c>
      <c r="AD64" t="s">
        <v>404</v>
      </c>
      <c r="AE64">
        <v>91</v>
      </c>
      <c r="AF64">
        <v>16658</v>
      </c>
      <c r="AG64">
        <v>12939</v>
      </c>
      <c r="AH64" s="4">
        <v>14082608045977</v>
      </c>
      <c r="AI64">
        <v>36</v>
      </c>
    </row>
    <row r="65" spans="1:35" hidden="1" x14ac:dyDescent="0.25">
      <c r="A65" t="s">
        <v>378</v>
      </c>
      <c r="B65">
        <v>602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444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279523</v>
      </c>
      <c r="AC65" t="s">
        <v>379</v>
      </c>
      <c r="AD65" t="s">
        <v>380</v>
      </c>
      <c r="AE65">
        <v>66</v>
      </c>
      <c r="AF65">
        <v>16267</v>
      </c>
      <c r="AG65">
        <v>11412</v>
      </c>
      <c r="AH65" s="4">
        <v>14035943828086</v>
      </c>
      <c r="AI65">
        <v>28</v>
      </c>
    </row>
    <row r="66" spans="1:35" hidden="1" x14ac:dyDescent="0.25">
      <c r="A66" t="s">
        <v>393</v>
      </c>
      <c r="B66">
        <v>602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1078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279523</v>
      </c>
      <c r="AC66" t="s">
        <v>394</v>
      </c>
      <c r="AD66" t="s">
        <v>395</v>
      </c>
      <c r="AE66">
        <v>20</v>
      </c>
      <c r="AF66">
        <v>46521</v>
      </c>
      <c r="AG66">
        <v>16264</v>
      </c>
      <c r="AH66" s="4">
        <v>13510852173913</v>
      </c>
      <c r="AI66">
        <v>33</v>
      </c>
    </row>
    <row r="67" spans="1:35" hidden="1" x14ac:dyDescent="0.25">
      <c r="A67" t="s">
        <v>372</v>
      </c>
      <c r="B67">
        <v>602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33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279523</v>
      </c>
      <c r="AC67" t="s">
        <v>373</v>
      </c>
      <c r="AD67" t="s">
        <v>374</v>
      </c>
      <c r="AE67">
        <v>650</v>
      </c>
      <c r="AF67">
        <v>31706</v>
      </c>
      <c r="AG67">
        <v>12199</v>
      </c>
      <c r="AH67" s="4">
        <v>13116692003998</v>
      </c>
      <c r="AI67">
        <v>26</v>
      </c>
    </row>
    <row r="68" spans="1:35" x14ac:dyDescent="0.25">
      <c r="O68"/>
    </row>
    <row r="69" spans="1:35" x14ac:dyDescent="0.25">
      <c r="O69"/>
    </row>
    <row r="70" spans="1:35" x14ac:dyDescent="0.25">
      <c r="O70"/>
    </row>
    <row r="71" spans="1:35" x14ac:dyDescent="0.25">
      <c r="O71"/>
    </row>
    <row r="72" spans="1:35" x14ac:dyDescent="0.25">
      <c r="O72"/>
    </row>
    <row r="73" spans="1:35" x14ac:dyDescent="0.25">
      <c r="O73"/>
    </row>
    <row r="74" spans="1:35" x14ac:dyDescent="0.25">
      <c r="O74"/>
    </row>
    <row r="75" spans="1:35" x14ac:dyDescent="0.25">
      <c r="O75"/>
    </row>
    <row r="76" spans="1:35" x14ac:dyDescent="0.25">
      <c r="O76"/>
    </row>
    <row r="77" spans="1:35" x14ac:dyDescent="0.25">
      <c r="O77"/>
    </row>
    <row r="78" spans="1:35" x14ac:dyDescent="0.25">
      <c r="O78"/>
    </row>
    <row r="79" spans="1:35" x14ac:dyDescent="0.25">
      <c r="O79"/>
    </row>
    <row r="80" spans="1:35" x14ac:dyDescent="0.25">
      <c r="O80"/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</sheetData>
  <autoFilter ref="A1:AI67" xr:uid="{3C3E4D66-2706-4783-8E97-EAB16CB3D2B0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2854D-4CC9-4EB2-A705-A586EFB69304}">
  <sheetPr>
    <tabColor theme="7" tint="0.79998168889431442"/>
  </sheetPr>
  <dimension ref="A1:AI67"/>
  <sheetViews>
    <sheetView topLeftCell="W1" workbookViewId="0">
      <pane ySplit="1" topLeftCell="A2" activePane="bottomLeft" state="frozen"/>
      <selection pane="bottomLeft" activeCell="AH1" sqref="AH1:AI68"/>
    </sheetView>
  </sheetViews>
  <sheetFormatPr baseColWidth="10" defaultRowHeight="15" x14ac:dyDescent="0.25"/>
  <cols>
    <col min="15" max="15" width="18.42578125" bestFit="1" customWidth="1"/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598</v>
      </c>
      <c r="B2" s="23">
        <v>602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899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279541</v>
      </c>
      <c r="AC2" s="25" t="s">
        <v>599</v>
      </c>
      <c r="AD2" s="25" t="s">
        <v>600</v>
      </c>
      <c r="AE2" s="25">
        <v>1008</v>
      </c>
      <c r="AF2" s="25">
        <v>20669</v>
      </c>
      <c r="AG2" s="23">
        <v>12589</v>
      </c>
      <c r="AH2" s="24">
        <v>148158379310345</v>
      </c>
      <c r="AI2" s="23">
        <v>46</v>
      </c>
    </row>
    <row r="3" spans="1:35" hidden="1" x14ac:dyDescent="0.25">
      <c r="A3" t="s">
        <v>529</v>
      </c>
      <c r="B3">
        <v>602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 s="4">
        <v>0</v>
      </c>
      <c r="P3">
        <v>0</v>
      </c>
      <c r="Q3">
        <v>31</v>
      </c>
      <c r="R3">
        <v>726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279541</v>
      </c>
      <c r="AC3" t="s">
        <v>530</v>
      </c>
      <c r="AD3" t="s">
        <v>531</v>
      </c>
      <c r="AE3">
        <v>263</v>
      </c>
      <c r="AF3">
        <v>19360</v>
      </c>
      <c r="AG3">
        <v>12870</v>
      </c>
      <c r="AH3" s="4">
        <v>147921614192904</v>
      </c>
      <c r="AI3">
        <v>23</v>
      </c>
    </row>
    <row r="4" spans="1:35" hidden="1" x14ac:dyDescent="0.25">
      <c r="A4" t="s">
        <v>553</v>
      </c>
      <c r="B4">
        <v>602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 s="4">
        <v>0</v>
      </c>
      <c r="P4">
        <v>0</v>
      </c>
      <c r="Q4">
        <v>31</v>
      </c>
      <c r="R4">
        <v>755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279541</v>
      </c>
      <c r="AC4" t="s">
        <v>554</v>
      </c>
      <c r="AD4" t="s">
        <v>555</v>
      </c>
      <c r="AE4">
        <v>281</v>
      </c>
      <c r="AF4">
        <v>17480</v>
      </c>
      <c r="AG4">
        <v>12833</v>
      </c>
      <c r="AH4" s="4">
        <v>147797625687156</v>
      </c>
      <c r="AI4">
        <v>31</v>
      </c>
    </row>
    <row r="5" spans="1:35" hidden="1" x14ac:dyDescent="0.25">
      <c r="A5" t="s">
        <v>517</v>
      </c>
      <c r="B5">
        <v>602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 s="4">
        <v>0</v>
      </c>
      <c r="P5">
        <v>0</v>
      </c>
      <c r="Q5">
        <v>31</v>
      </c>
      <c r="R5">
        <v>1999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279541</v>
      </c>
      <c r="AC5" t="s">
        <v>518</v>
      </c>
      <c r="AD5" t="s">
        <v>519</v>
      </c>
      <c r="AE5">
        <v>9</v>
      </c>
      <c r="AF5">
        <v>16164</v>
      </c>
      <c r="AG5">
        <v>12423</v>
      </c>
      <c r="AH5" s="4">
        <v>147425446776612</v>
      </c>
      <c r="AI5">
        <v>19</v>
      </c>
    </row>
    <row r="6" spans="1:35" hidden="1" x14ac:dyDescent="0.25">
      <c r="A6" t="s">
        <v>568</v>
      </c>
      <c r="B6">
        <v>602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 s="4">
        <v>0</v>
      </c>
      <c r="P6">
        <v>0</v>
      </c>
      <c r="Q6">
        <v>31</v>
      </c>
      <c r="R6">
        <v>708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279541</v>
      </c>
      <c r="AC6" t="s">
        <v>569</v>
      </c>
      <c r="AD6" t="s">
        <v>570</v>
      </c>
      <c r="AE6">
        <v>223</v>
      </c>
      <c r="AF6">
        <v>19612</v>
      </c>
      <c r="AG6">
        <v>12222</v>
      </c>
      <c r="AH6" s="4">
        <v>146866289855072</v>
      </c>
      <c r="AI6">
        <v>36</v>
      </c>
    </row>
    <row r="7" spans="1:35" hidden="1" x14ac:dyDescent="0.25">
      <c r="A7" t="s">
        <v>571</v>
      </c>
      <c r="B7">
        <v>602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 s="4">
        <v>0</v>
      </c>
      <c r="P7">
        <v>0</v>
      </c>
      <c r="Q7">
        <v>31</v>
      </c>
      <c r="R7">
        <v>764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279541</v>
      </c>
      <c r="AC7" t="s">
        <v>572</v>
      </c>
      <c r="AD7" t="s">
        <v>573</v>
      </c>
      <c r="AE7">
        <v>148</v>
      </c>
      <c r="AF7">
        <v>19413</v>
      </c>
      <c r="AG7">
        <v>12821</v>
      </c>
      <c r="AH7" s="4">
        <v>146438667166417</v>
      </c>
      <c r="AI7">
        <v>37</v>
      </c>
    </row>
    <row r="8" spans="1:35" hidden="1" x14ac:dyDescent="0.25">
      <c r="A8" t="s">
        <v>520</v>
      </c>
      <c r="B8">
        <v>602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 s="4">
        <v>0</v>
      </c>
      <c r="P8">
        <v>0</v>
      </c>
      <c r="Q8">
        <v>31</v>
      </c>
      <c r="R8">
        <v>671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279541</v>
      </c>
      <c r="AC8" t="s">
        <v>521</v>
      </c>
      <c r="AD8" t="s">
        <v>522</v>
      </c>
      <c r="AE8">
        <v>188</v>
      </c>
      <c r="AF8">
        <v>22141</v>
      </c>
      <c r="AG8">
        <v>13004</v>
      </c>
      <c r="AH8" s="4">
        <v>146213299350325</v>
      </c>
      <c r="AI8">
        <v>20</v>
      </c>
    </row>
    <row r="9" spans="1:35" hidden="1" x14ac:dyDescent="0.25">
      <c r="A9" t="s">
        <v>504</v>
      </c>
      <c r="B9">
        <v>602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 s="4">
        <v>0</v>
      </c>
      <c r="P9">
        <v>0</v>
      </c>
      <c r="Q9">
        <v>31</v>
      </c>
      <c r="R9">
        <v>311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279541</v>
      </c>
      <c r="AC9" t="s">
        <v>325</v>
      </c>
      <c r="AD9" t="s">
        <v>326</v>
      </c>
      <c r="AE9">
        <v>31</v>
      </c>
      <c r="AF9">
        <v>34846</v>
      </c>
      <c r="AG9">
        <v>14686</v>
      </c>
      <c r="AH9" s="4">
        <v>145765656171914</v>
      </c>
      <c r="AI9">
        <v>10</v>
      </c>
    </row>
    <row r="10" spans="1:35" hidden="1" x14ac:dyDescent="0.25">
      <c r="A10" t="s">
        <v>535</v>
      </c>
      <c r="B10">
        <v>602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 s="4">
        <v>0</v>
      </c>
      <c r="P10">
        <v>0</v>
      </c>
      <c r="Q10">
        <v>31</v>
      </c>
      <c r="R10">
        <v>539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279541</v>
      </c>
      <c r="AC10" t="s">
        <v>536</v>
      </c>
      <c r="AD10" t="s">
        <v>537</v>
      </c>
      <c r="AE10">
        <v>32</v>
      </c>
      <c r="AF10">
        <v>21691</v>
      </c>
      <c r="AG10">
        <v>13491</v>
      </c>
      <c r="AH10" s="4">
        <v>145555743628186</v>
      </c>
      <c r="AI10">
        <v>25</v>
      </c>
    </row>
    <row r="11" spans="1:35" hidden="1" x14ac:dyDescent="0.25">
      <c r="A11" t="s">
        <v>637</v>
      </c>
      <c r="B11">
        <v>602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 s="4">
        <v>0</v>
      </c>
      <c r="P11">
        <v>0</v>
      </c>
      <c r="Q11">
        <v>31</v>
      </c>
      <c r="R11">
        <v>271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279541</v>
      </c>
      <c r="AC11" t="s">
        <v>638</v>
      </c>
      <c r="AD11" t="s">
        <v>639</v>
      </c>
      <c r="AE11">
        <v>766</v>
      </c>
      <c r="AF11">
        <v>18747</v>
      </c>
      <c r="AG11">
        <v>12319</v>
      </c>
      <c r="AH11" s="4">
        <v>145480503248376</v>
      </c>
      <c r="AI11">
        <v>59</v>
      </c>
    </row>
    <row r="12" spans="1:35" hidden="1" x14ac:dyDescent="0.25">
      <c r="A12" t="s">
        <v>538</v>
      </c>
      <c r="B12">
        <v>602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 s="4">
        <v>0</v>
      </c>
      <c r="P12">
        <v>0</v>
      </c>
      <c r="Q12">
        <v>31</v>
      </c>
      <c r="R12">
        <v>551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279541</v>
      </c>
      <c r="AC12" t="s">
        <v>539</v>
      </c>
      <c r="AD12" t="s">
        <v>540</v>
      </c>
      <c r="AE12">
        <v>536</v>
      </c>
      <c r="AF12">
        <v>16890</v>
      </c>
      <c r="AG12">
        <v>12262</v>
      </c>
      <c r="AH12" s="4">
        <v>145476364817591</v>
      </c>
      <c r="AI12">
        <v>26</v>
      </c>
    </row>
    <row r="13" spans="1:35" hidden="1" x14ac:dyDescent="0.25">
      <c r="A13" t="s">
        <v>583</v>
      </c>
      <c r="B13">
        <v>602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 s="4">
        <v>0</v>
      </c>
      <c r="P13">
        <v>0</v>
      </c>
      <c r="Q13">
        <v>31</v>
      </c>
      <c r="R13">
        <v>249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279541</v>
      </c>
      <c r="AC13" t="s">
        <v>584</v>
      </c>
      <c r="AD13" t="s">
        <v>585</v>
      </c>
      <c r="AE13">
        <v>66</v>
      </c>
      <c r="AF13">
        <v>45074</v>
      </c>
      <c r="AG13">
        <v>13004</v>
      </c>
      <c r="AH13" s="4">
        <v>145429271364318</v>
      </c>
      <c r="AI13">
        <v>41</v>
      </c>
    </row>
    <row r="14" spans="1:35" hidden="1" x14ac:dyDescent="0.25">
      <c r="A14" t="s">
        <v>541</v>
      </c>
      <c r="B14">
        <v>602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 s="4">
        <v>0</v>
      </c>
      <c r="P14">
        <v>0</v>
      </c>
      <c r="Q14">
        <v>31</v>
      </c>
      <c r="R14">
        <v>774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279541</v>
      </c>
      <c r="AC14" t="s">
        <v>542</v>
      </c>
      <c r="AD14" t="s">
        <v>543</v>
      </c>
      <c r="AE14">
        <v>368</v>
      </c>
      <c r="AF14">
        <v>18048</v>
      </c>
      <c r="AG14">
        <v>11887</v>
      </c>
      <c r="AH14" s="4">
        <v>145413308845577</v>
      </c>
      <c r="AI14">
        <v>27</v>
      </c>
    </row>
    <row r="15" spans="1:35" hidden="1" x14ac:dyDescent="0.25">
      <c r="A15" t="s">
        <v>643</v>
      </c>
      <c r="B15">
        <v>602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 s="4">
        <v>0</v>
      </c>
      <c r="P15">
        <v>0</v>
      </c>
      <c r="Q15">
        <v>31</v>
      </c>
      <c r="R15">
        <v>966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279541</v>
      </c>
      <c r="AC15" t="s">
        <v>644</v>
      </c>
      <c r="AD15" t="s">
        <v>645</v>
      </c>
      <c r="AE15">
        <v>493</v>
      </c>
      <c r="AF15">
        <v>47190</v>
      </c>
      <c r="AG15">
        <v>12881</v>
      </c>
      <c r="AH15" s="4">
        <v>144918817091454</v>
      </c>
      <c r="AI15">
        <v>61</v>
      </c>
    </row>
    <row r="16" spans="1:35" hidden="1" x14ac:dyDescent="0.25">
      <c r="A16" t="s">
        <v>622</v>
      </c>
      <c r="B16">
        <v>602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 s="4">
        <v>0</v>
      </c>
      <c r="P16">
        <v>0</v>
      </c>
      <c r="Q16">
        <v>31</v>
      </c>
      <c r="R16">
        <v>153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279541</v>
      </c>
      <c r="AC16" t="s">
        <v>623</v>
      </c>
      <c r="AD16" t="s">
        <v>624</v>
      </c>
      <c r="AE16">
        <v>331</v>
      </c>
      <c r="AF16">
        <v>6765</v>
      </c>
      <c r="AG16">
        <v>11915</v>
      </c>
      <c r="AH16" s="4">
        <v>144741686656672</v>
      </c>
      <c r="AI16">
        <v>54</v>
      </c>
    </row>
    <row r="17" spans="1:35" hidden="1" x14ac:dyDescent="0.25">
      <c r="A17" t="s">
        <v>496</v>
      </c>
      <c r="B17">
        <v>602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 s="4">
        <v>0</v>
      </c>
      <c r="P17">
        <v>0</v>
      </c>
      <c r="Q17">
        <v>31</v>
      </c>
      <c r="R17">
        <v>1069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279541</v>
      </c>
      <c r="AC17" t="s">
        <v>301</v>
      </c>
      <c r="AD17" t="s">
        <v>302</v>
      </c>
      <c r="AE17">
        <v>135</v>
      </c>
      <c r="AF17">
        <v>27020</v>
      </c>
      <c r="AG17">
        <v>11661</v>
      </c>
      <c r="AH17" s="4">
        <v>144633569715142</v>
      </c>
      <c r="AI17">
        <v>2</v>
      </c>
    </row>
    <row r="18" spans="1:35" hidden="1" x14ac:dyDescent="0.25">
      <c r="A18" t="s">
        <v>510</v>
      </c>
      <c r="B18">
        <v>602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 s="4">
        <v>0</v>
      </c>
      <c r="P18">
        <v>0</v>
      </c>
      <c r="Q18">
        <v>31</v>
      </c>
      <c r="R18">
        <v>542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279541</v>
      </c>
      <c r="AC18" t="s">
        <v>343</v>
      </c>
      <c r="AD18" t="s">
        <v>344</v>
      </c>
      <c r="AE18">
        <v>785</v>
      </c>
      <c r="AF18">
        <v>24824</v>
      </c>
      <c r="AG18">
        <v>11417</v>
      </c>
      <c r="AH18" s="4">
        <v>144436562218891</v>
      </c>
      <c r="AI18">
        <v>16</v>
      </c>
    </row>
    <row r="19" spans="1:35" hidden="1" x14ac:dyDescent="0.25">
      <c r="A19" t="s">
        <v>544</v>
      </c>
      <c r="B19">
        <v>602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 s="4">
        <v>0</v>
      </c>
      <c r="P19">
        <v>0</v>
      </c>
      <c r="Q19">
        <v>31</v>
      </c>
      <c r="R19">
        <v>496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279541</v>
      </c>
      <c r="AC19" t="s">
        <v>545</v>
      </c>
      <c r="AD19" t="s">
        <v>546</v>
      </c>
      <c r="AE19">
        <v>772</v>
      </c>
      <c r="AF19">
        <v>25426</v>
      </c>
      <c r="AG19">
        <v>13397</v>
      </c>
      <c r="AH19" s="4">
        <v>144235412793603</v>
      </c>
      <c r="AI19">
        <v>28</v>
      </c>
    </row>
    <row r="20" spans="1:35" hidden="1" x14ac:dyDescent="0.25">
      <c r="A20" t="s">
        <v>497</v>
      </c>
      <c r="B20">
        <v>602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 s="4">
        <v>0</v>
      </c>
      <c r="P20">
        <v>0</v>
      </c>
      <c r="Q20">
        <v>31</v>
      </c>
      <c r="R20">
        <v>628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279541</v>
      </c>
      <c r="AC20" t="s">
        <v>304</v>
      </c>
      <c r="AD20" t="s">
        <v>305</v>
      </c>
      <c r="AE20">
        <v>381</v>
      </c>
      <c r="AF20">
        <v>28634</v>
      </c>
      <c r="AG20">
        <v>13763</v>
      </c>
      <c r="AH20" s="4">
        <v>143771803598201</v>
      </c>
      <c r="AI20">
        <v>3</v>
      </c>
    </row>
    <row r="21" spans="1:35" hidden="1" x14ac:dyDescent="0.25">
      <c r="A21" t="s">
        <v>502</v>
      </c>
      <c r="B21">
        <v>602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 s="4">
        <v>0</v>
      </c>
      <c r="P21">
        <v>0</v>
      </c>
      <c r="Q21">
        <v>31</v>
      </c>
      <c r="R21">
        <v>587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279541</v>
      </c>
      <c r="AC21" t="s">
        <v>319</v>
      </c>
      <c r="AD21" t="s">
        <v>320</v>
      </c>
      <c r="AE21">
        <v>938</v>
      </c>
      <c r="AF21">
        <v>38948</v>
      </c>
      <c r="AG21">
        <v>10913</v>
      </c>
      <c r="AH21" s="4">
        <v>143537315842079</v>
      </c>
      <c r="AI21">
        <v>8</v>
      </c>
    </row>
    <row r="22" spans="1:35" hidden="1" x14ac:dyDescent="0.25">
      <c r="A22" t="s">
        <v>655</v>
      </c>
      <c r="B22">
        <v>602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 s="4">
        <v>0</v>
      </c>
      <c r="P22">
        <v>0</v>
      </c>
      <c r="Q22">
        <v>31</v>
      </c>
      <c r="R22">
        <v>931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279541</v>
      </c>
      <c r="AC22" t="s">
        <v>656</v>
      </c>
      <c r="AD22" t="s">
        <v>657</v>
      </c>
      <c r="AE22">
        <v>959</v>
      </c>
      <c r="AF22">
        <v>4653</v>
      </c>
      <c r="AG22">
        <v>13365</v>
      </c>
      <c r="AH22" s="4">
        <v>143320802098951</v>
      </c>
      <c r="AI22">
        <v>65</v>
      </c>
    </row>
    <row r="23" spans="1:35" hidden="1" x14ac:dyDescent="0.25">
      <c r="A23" t="s">
        <v>577</v>
      </c>
      <c r="B23">
        <v>602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 s="4">
        <v>0</v>
      </c>
      <c r="P23">
        <v>0</v>
      </c>
      <c r="Q23">
        <v>31</v>
      </c>
      <c r="R23">
        <v>425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279541</v>
      </c>
      <c r="AC23" t="s">
        <v>578</v>
      </c>
      <c r="AD23" t="s">
        <v>579</v>
      </c>
      <c r="AE23">
        <v>366</v>
      </c>
      <c r="AF23">
        <v>32844</v>
      </c>
      <c r="AG23">
        <v>13306</v>
      </c>
      <c r="AH23" s="4">
        <v>143261818090955</v>
      </c>
      <c r="AI23">
        <v>39</v>
      </c>
    </row>
    <row r="24" spans="1:35" hidden="1" x14ac:dyDescent="0.25">
      <c r="A24" t="s">
        <v>562</v>
      </c>
      <c r="B24">
        <v>602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 s="4">
        <v>0</v>
      </c>
      <c r="P24">
        <v>0</v>
      </c>
      <c r="Q24">
        <v>31</v>
      </c>
      <c r="R24">
        <v>838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279541</v>
      </c>
      <c r="AC24" t="s">
        <v>563</v>
      </c>
      <c r="AD24" t="s">
        <v>564</v>
      </c>
      <c r="AE24">
        <v>162</v>
      </c>
      <c r="AF24">
        <v>15916</v>
      </c>
      <c r="AG24">
        <v>13526</v>
      </c>
      <c r="AH24" s="4">
        <v>143030163918041</v>
      </c>
      <c r="AI24">
        <v>34</v>
      </c>
    </row>
    <row r="25" spans="1:35" hidden="1" x14ac:dyDescent="0.25">
      <c r="A25" t="s">
        <v>628</v>
      </c>
      <c r="B25">
        <v>602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 s="4">
        <v>0</v>
      </c>
      <c r="P25">
        <v>0</v>
      </c>
      <c r="Q25">
        <v>31</v>
      </c>
      <c r="R25">
        <v>372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279541</v>
      </c>
      <c r="AC25" t="s">
        <v>629</v>
      </c>
      <c r="AD25" t="s">
        <v>630</v>
      </c>
      <c r="AE25">
        <v>940</v>
      </c>
      <c r="AF25">
        <v>39419</v>
      </c>
      <c r="AG25">
        <v>13124</v>
      </c>
      <c r="AH25" s="4">
        <v>142995468265867</v>
      </c>
      <c r="AI25">
        <v>56</v>
      </c>
    </row>
    <row r="26" spans="1:35" hidden="1" x14ac:dyDescent="0.25">
      <c r="A26" t="s">
        <v>646</v>
      </c>
      <c r="B26">
        <v>602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 s="4">
        <v>0</v>
      </c>
      <c r="P26">
        <v>0</v>
      </c>
      <c r="Q26">
        <v>31</v>
      </c>
      <c r="R26">
        <v>172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279541</v>
      </c>
      <c r="AC26" t="s">
        <v>647</v>
      </c>
      <c r="AD26" t="s">
        <v>648</v>
      </c>
      <c r="AE26">
        <v>624</v>
      </c>
      <c r="AF26">
        <v>18011</v>
      </c>
      <c r="AG26">
        <v>11794</v>
      </c>
      <c r="AH26" s="4">
        <v>142947787106447</v>
      </c>
      <c r="AI26">
        <v>62</v>
      </c>
    </row>
    <row r="27" spans="1:35" hidden="1" x14ac:dyDescent="0.25">
      <c r="A27" t="s">
        <v>532</v>
      </c>
      <c r="B27">
        <v>602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 s="4">
        <v>0</v>
      </c>
      <c r="P27">
        <v>0</v>
      </c>
      <c r="Q27">
        <v>31</v>
      </c>
      <c r="R27">
        <v>523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279541</v>
      </c>
      <c r="AC27" t="s">
        <v>533</v>
      </c>
      <c r="AD27" t="s">
        <v>534</v>
      </c>
      <c r="AE27">
        <v>146</v>
      </c>
      <c r="AF27">
        <v>13248</v>
      </c>
      <c r="AG27">
        <v>11496</v>
      </c>
      <c r="AH27" s="4">
        <v>142891458270865</v>
      </c>
      <c r="AI27">
        <v>24</v>
      </c>
    </row>
    <row r="28" spans="1:35" hidden="1" x14ac:dyDescent="0.25">
      <c r="A28" t="s">
        <v>559</v>
      </c>
      <c r="B28">
        <v>602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 s="4">
        <v>0</v>
      </c>
      <c r="P28">
        <v>0</v>
      </c>
      <c r="Q28">
        <v>31</v>
      </c>
      <c r="R28">
        <v>190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279541</v>
      </c>
      <c r="AC28" t="s">
        <v>560</v>
      </c>
      <c r="AD28" t="s">
        <v>561</v>
      </c>
      <c r="AE28">
        <v>210</v>
      </c>
      <c r="AF28">
        <v>19565</v>
      </c>
      <c r="AG28">
        <v>13056</v>
      </c>
      <c r="AH28" s="4">
        <v>142721303348326</v>
      </c>
      <c r="AI28">
        <v>33</v>
      </c>
    </row>
    <row r="29" spans="1:35" hidden="1" x14ac:dyDescent="0.25">
      <c r="A29" t="s">
        <v>501</v>
      </c>
      <c r="B29">
        <v>602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 s="4">
        <v>0</v>
      </c>
      <c r="P29">
        <v>0</v>
      </c>
      <c r="Q29">
        <v>31</v>
      </c>
      <c r="R29">
        <v>459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279541</v>
      </c>
      <c r="AC29" t="s">
        <v>316</v>
      </c>
      <c r="AD29" t="s">
        <v>317</v>
      </c>
      <c r="AE29">
        <v>845</v>
      </c>
      <c r="AF29">
        <v>42464</v>
      </c>
      <c r="AG29">
        <v>13707</v>
      </c>
      <c r="AH29" s="4">
        <v>142706852073963</v>
      </c>
      <c r="AI29">
        <v>7</v>
      </c>
    </row>
    <row r="30" spans="1:35" hidden="1" x14ac:dyDescent="0.25">
      <c r="A30" t="s">
        <v>499</v>
      </c>
      <c r="B30">
        <v>602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 s="4">
        <v>0</v>
      </c>
      <c r="P30">
        <v>0</v>
      </c>
      <c r="Q30">
        <v>31</v>
      </c>
      <c r="R30">
        <v>111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279541</v>
      </c>
      <c r="AC30" t="s">
        <v>310</v>
      </c>
      <c r="AD30" t="s">
        <v>311</v>
      </c>
      <c r="AE30">
        <v>723</v>
      </c>
      <c r="AF30">
        <v>16035</v>
      </c>
      <c r="AG30">
        <v>11519</v>
      </c>
      <c r="AH30" s="4">
        <v>142591787606197</v>
      </c>
      <c r="AI30">
        <v>5</v>
      </c>
    </row>
    <row r="31" spans="1:35" hidden="1" x14ac:dyDescent="0.25">
      <c r="A31" t="s">
        <v>607</v>
      </c>
      <c r="B31">
        <v>602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 s="4">
        <v>0</v>
      </c>
      <c r="P31">
        <v>0</v>
      </c>
      <c r="Q31">
        <v>31</v>
      </c>
      <c r="R31">
        <v>151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279541</v>
      </c>
      <c r="AC31" t="s">
        <v>608</v>
      </c>
      <c r="AD31" t="s">
        <v>609</v>
      </c>
      <c r="AE31">
        <v>591</v>
      </c>
      <c r="AF31">
        <v>12690</v>
      </c>
      <c r="AG31">
        <v>14518</v>
      </c>
      <c r="AH31" s="4">
        <v>142541136431784</v>
      </c>
      <c r="AI31">
        <v>49</v>
      </c>
    </row>
    <row r="32" spans="1:35" hidden="1" x14ac:dyDescent="0.25">
      <c r="A32" t="s">
        <v>511</v>
      </c>
      <c r="B32">
        <v>602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 s="4">
        <v>0</v>
      </c>
      <c r="P32">
        <v>0</v>
      </c>
      <c r="Q32">
        <v>31</v>
      </c>
      <c r="R32">
        <v>302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279541</v>
      </c>
      <c r="AC32" t="s">
        <v>512</v>
      </c>
      <c r="AD32" t="s">
        <v>513</v>
      </c>
      <c r="AE32">
        <v>491</v>
      </c>
      <c r="AF32">
        <v>33901</v>
      </c>
      <c r="AG32">
        <v>15684</v>
      </c>
      <c r="AH32" s="4">
        <v>142454778610695</v>
      </c>
      <c r="AI32">
        <v>17</v>
      </c>
    </row>
    <row r="33" spans="1:35" hidden="1" x14ac:dyDescent="0.25">
      <c r="A33" t="s">
        <v>604</v>
      </c>
      <c r="B33">
        <v>602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 s="4">
        <v>0</v>
      </c>
      <c r="P33">
        <v>0</v>
      </c>
      <c r="Q33">
        <v>31</v>
      </c>
      <c r="R33">
        <v>698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279541</v>
      </c>
      <c r="AC33" t="s">
        <v>605</v>
      </c>
      <c r="AD33" t="s">
        <v>606</v>
      </c>
      <c r="AE33">
        <v>973</v>
      </c>
      <c r="AF33">
        <v>46521</v>
      </c>
      <c r="AG33">
        <v>13518</v>
      </c>
      <c r="AH33" s="4">
        <v>142433530234883</v>
      </c>
      <c r="AI33">
        <v>48</v>
      </c>
    </row>
    <row r="34" spans="1:35" hidden="1" x14ac:dyDescent="0.25">
      <c r="A34" t="s">
        <v>505</v>
      </c>
      <c r="B34">
        <v>602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 s="4">
        <v>0</v>
      </c>
      <c r="P34">
        <v>0</v>
      </c>
      <c r="Q34">
        <v>31</v>
      </c>
      <c r="R34">
        <v>296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279541</v>
      </c>
      <c r="AC34" t="s">
        <v>328</v>
      </c>
      <c r="AD34" t="s">
        <v>329</v>
      </c>
      <c r="AE34">
        <v>683</v>
      </c>
      <c r="AF34">
        <v>1679</v>
      </c>
      <c r="AG34">
        <v>13274</v>
      </c>
      <c r="AH34" s="4">
        <v>142408356821589</v>
      </c>
      <c r="AI34">
        <v>11</v>
      </c>
    </row>
    <row r="35" spans="1:35" hidden="1" x14ac:dyDescent="0.25">
      <c r="A35" t="s">
        <v>523</v>
      </c>
      <c r="B35">
        <v>602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 s="4">
        <v>0</v>
      </c>
      <c r="P35">
        <v>0</v>
      </c>
      <c r="Q35">
        <v>31</v>
      </c>
      <c r="R35">
        <v>207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279541</v>
      </c>
      <c r="AC35" t="s">
        <v>524</v>
      </c>
      <c r="AD35" t="s">
        <v>525</v>
      </c>
      <c r="AE35">
        <v>773</v>
      </c>
      <c r="AF35">
        <v>14075</v>
      </c>
      <c r="AG35">
        <v>12189</v>
      </c>
      <c r="AH35" s="4">
        <v>142308604197901</v>
      </c>
      <c r="AI35">
        <v>21</v>
      </c>
    </row>
    <row r="36" spans="1:35" hidden="1" x14ac:dyDescent="0.25">
      <c r="A36" t="s">
        <v>498</v>
      </c>
      <c r="B36">
        <v>602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 s="4">
        <v>0</v>
      </c>
      <c r="P36">
        <v>0</v>
      </c>
      <c r="Q36">
        <v>31</v>
      </c>
      <c r="R36">
        <v>210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279541</v>
      </c>
      <c r="AC36" t="s">
        <v>307</v>
      </c>
      <c r="AD36" t="s">
        <v>308</v>
      </c>
      <c r="AE36">
        <v>542</v>
      </c>
      <c r="AF36">
        <v>6859</v>
      </c>
      <c r="AG36">
        <v>13634</v>
      </c>
      <c r="AH36" s="4">
        <v>141888236881559</v>
      </c>
      <c r="AI36">
        <v>4</v>
      </c>
    </row>
    <row r="37" spans="1:35" hidden="1" x14ac:dyDescent="0.25">
      <c r="A37" t="s">
        <v>550</v>
      </c>
      <c r="B37">
        <v>602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 s="4">
        <v>0</v>
      </c>
      <c r="P37">
        <v>0</v>
      </c>
      <c r="Q37">
        <v>31</v>
      </c>
      <c r="R37">
        <v>817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279541</v>
      </c>
      <c r="AC37" t="s">
        <v>551</v>
      </c>
      <c r="AD37" t="s">
        <v>552</v>
      </c>
      <c r="AE37">
        <v>51</v>
      </c>
      <c r="AF37">
        <v>18068</v>
      </c>
      <c r="AG37">
        <v>11404</v>
      </c>
      <c r="AH37" s="4">
        <v>141850140929535</v>
      </c>
      <c r="AI37">
        <v>30</v>
      </c>
    </row>
    <row r="38" spans="1:35" hidden="1" x14ac:dyDescent="0.25">
      <c r="A38" t="s">
        <v>565</v>
      </c>
      <c r="B38">
        <v>602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 s="4">
        <v>0</v>
      </c>
      <c r="P38">
        <v>0</v>
      </c>
      <c r="Q38">
        <v>31</v>
      </c>
      <c r="R38">
        <v>652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279541</v>
      </c>
      <c r="AC38" t="s">
        <v>566</v>
      </c>
      <c r="AD38" t="s">
        <v>567</v>
      </c>
      <c r="AE38">
        <v>357</v>
      </c>
      <c r="AF38">
        <v>18164</v>
      </c>
      <c r="AG38">
        <v>13100</v>
      </c>
      <c r="AH38" s="4">
        <v>141336261869065</v>
      </c>
      <c r="AI38">
        <v>35</v>
      </c>
    </row>
    <row r="39" spans="1:35" hidden="1" x14ac:dyDescent="0.25">
      <c r="A39" t="s">
        <v>507</v>
      </c>
      <c r="B39">
        <v>602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 s="4">
        <v>0</v>
      </c>
      <c r="P39">
        <v>0</v>
      </c>
      <c r="Q39">
        <v>31</v>
      </c>
      <c r="R39">
        <v>322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279541</v>
      </c>
      <c r="AC39" t="s">
        <v>334</v>
      </c>
      <c r="AD39" t="s">
        <v>335</v>
      </c>
      <c r="AE39">
        <v>981</v>
      </c>
      <c r="AF39">
        <v>9632</v>
      </c>
      <c r="AG39">
        <v>12630</v>
      </c>
      <c r="AH39" s="4">
        <v>141163973013493</v>
      </c>
      <c r="AI39">
        <v>13</v>
      </c>
    </row>
    <row r="40" spans="1:35" hidden="1" x14ac:dyDescent="0.25">
      <c r="A40" t="s">
        <v>592</v>
      </c>
      <c r="B40">
        <v>602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 s="4">
        <v>0</v>
      </c>
      <c r="P40">
        <v>0</v>
      </c>
      <c r="Q40">
        <v>31</v>
      </c>
      <c r="R40">
        <v>1865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279541</v>
      </c>
      <c r="AC40" t="s">
        <v>593</v>
      </c>
      <c r="AD40" t="s">
        <v>594</v>
      </c>
      <c r="AE40">
        <v>39</v>
      </c>
      <c r="AF40">
        <v>30034</v>
      </c>
      <c r="AG40">
        <v>12810</v>
      </c>
      <c r="AH40" s="4">
        <v>140891459270365</v>
      </c>
      <c r="AI40">
        <v>44</v>
      </c>
    </row>
    <row r="41" spans="1:35" hidden="1" x14ac:dyDescent="0.25">
      <c r="A41" t="s">
        <v>619</v>
      </c>
      <c r="B41">
        <v>602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 s="4">
        <v>0</v>
      </c>
      <c r="P41">
        <v>0</v>
      </c>
      <c r="Q41">
        <v>31</v>
      </c>
      <c r="R41">
        <v>22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279541</v>
      </c>
      <c r="AC41" t="s">
        <v>620</v>
      </c>
      <c r="AD41" t="s">
        <v>621</v>
      </c>
      <c r="AE41">
        <v>118</v>
      </c>
      <c r="AF41">
        <v>12744</v>
      </c>
      <c r="AG41">
        <v>12578</v>
      </c>
      <c r="AH41" s="4">
        <v>139086053973013</v>
      </c>
      <c r="AI41">
        <v>53</v>
      </c>
    </row>
    <row r="42" spans="1:35" hidden="1" x14ac:dyDescent="0.25">
      <c r="A42" t="s">
        <v>652</v>
      </c>
      <c r="B42">
        <v>602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 s="4">
        <v>0</v>
      </c>
      <c r="P42">
        <v>0</v>
      </c>
      <c r="Q42">
        <v>31</v>
      </c>
      <c r="R42">
        <v>222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279541</v>
      </c>
      <c r="AC42" t="s">
        <v>653</v>
      </c>
      <c r="AD42" t="s">
        <v>654</v>
      </c>
      <c r="AE42">
        <v>230</v>
      </c>
      <c r="AF42">
        <v>26408</v>
      </c>
      <c r="AG42">
        <v>13913</v>
      </c>
      <c r="AH42" s="4">
        <v>138633047976012</v>
      </c>
      <c r="AI42">
        <v>64</v>
      </c>
    </row>
    <row r="43" spans="1:35" hidden="1" x14ac:dyDescent="0.25">
      <c r="A43" t="s">
        <v>503</v>
      </c>
      <c r="B43">
        <v>602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 s="4">
        <v>0</v>
      </c>
      <c r="P43">
        <v>0</v>
      </c>
      <c r="Q43">
        <v>31</v>
      </c>
      <c r="R43">
        <v>82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279541</v>
      </c>
      <c r="AC43" t="s">
        <v>322</v>
      </c>
      <c r="AD43" t="s">
        <v>323</v>
      </c>
      <c r="AE43">
        <v>306</v>
      </c>
      <c r="AF43">
        <v>19296</v>
      </c>
      <c r="AG43">
        <v>13919</v>
      </c>
      <c r="AH43" s="4">
        <v>134345430784608</v>
      </c>
      <c r="AI43">
        <v>9</v>
      </c>
    </row>
    <row r="44" spans="1:35" hidden="1" x14ac:dyDescent="0.25">
      <c r="A44" t="s">
        <v>556</v>
      </c>
      <c r="B44">
        <v>602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 s="4">
        <v>0</v>
      </c>
      <c r="P44">
        <v>0</v>
      </c>
      <c r="Q44">
        <v>31</v>
      </c>
      <c r="R44">
        <v>32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279541</v>
      </c>
      <c r="AC44" t="s">
        <v>557</v>
      </c>
      <c r="AD44" t="s">
        <v>558</v>
      </c>
      <c r="AE44">
        <v>521</v>
      </c>
      <c r="AF44">
        <v>24932</v>
      </c>
      <c r="AG44">
        <v>14293</v>
      </c>
      <c r="AH44" s="4">
        <v>133222723138431</v>
      </c>
      <c r="AI44">
        <v>32</v>
      </c>
    </row>
    <row r="45" spans="1:35" hidden="1" x14ac:dyDescent="0.25">
      <c r="A45" t="s">
        <v>610</v>
      </c>
      <c r="B45">
        <v>602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 s="4">
        <v>0</v>
      </c>
      <c r="P45">
        <v>0</v>
      </c>
      <c r="Q45">
        <v>31</v>
      </c>
      <c r="R45">
        <v>103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279541</v>
      </c>
      <c r="AC45" t="s">
        <v>611</v>
      </c>
      <c r="AD45" t="s">
        <v>612</v>
      </c>
      <c r="AE45">
        <v>226</v>
      </c>
      <c r="AF45">
        <v>15847</v>
      </c>
      <c r="AG45">
        <v>14090</v>
      </c>
      <c r="AH45" s="4">
        <v>133092458770615</v>
      </c>
      <c r="AI45">
        <v>50</v>
      </c>
    </row>
    <row r="46" spans="1:35" hidden="1" x14ac:dyDescent="0.25">
      <c r="A46" t="s">
        <v>640</v>
      </c>
      <c r="B46">
        <v>602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 s="4">
        <v>0</v>
      </c>
      <c r="P46">
        <v>0</v>
      </c>
      <c r="Q46">
        <v>31</v>
      </c>
      <c r="R46">
        <v>253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279541</v>
      </c>
      <c r="AC46" t="s">
        <v>641</v>
      </c>
      <c r="AD46" t="s">
        <v>642</v>
      </c>
      <c r="AE46">
        <v>434</v>
      </c>
      <c r="AF46">
        <v>14286</v>
      </c>
      <c r="AG46">
        <v>13661</v>
      </c>
      <c r="AH46" s="4">
        <v>132537317841079</v>
      </c>
      <c r="AI46">
        <v>60</v>
      </c>
    </row>
    <row r="47" spans="1:35" hidden="1" x14ac:dyDescent="0.25">
      <c r="A47" t="s">
        <v>625</v>
      </c>
      <c r="B47">
        <v>602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 s="4">
        <v>0</v>
      </c>
      <c r="P47">
        <v>0</v>
      </c>
      <c r="Q47">
        <v>31</v>
      </c>
      <c r="R47">
        <v>27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279541</v>
      </c>
      <c r="AC47" t="s">
        <v>626</v>
      </c>
      <c r="AD47" t="s">
        <v>627</v>
      </c>
      <c r="AE47">
        <v>738</v>
      </c>
      <c r="AF47">
        <v>49600</v>
      </c>
      <c r="AG47">
        <v>15302</v>
      </c>
      <c r="AH47" s="4">
        <v>132371217391304</v>
      </c>
      <c r="AI47">
        <v>55</v>
      </c>
    </row>
    <row r="48" spans="1:35" hidden="1" x14ac:dyDescent="0.25">
      <c r="A48" t="s">
        <v>616</v>
      </c>
      <c r="B48">
        <v>602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 s="4">
        <v>0</v>
      </c>
      <c r="P48">
        <v>0</v>
      </c>
      <c r="Q48">
        <v>31</v>
      </c>
      <c r="R48">
        <v>28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279541</v>
      </c>
      <c r="AC48" t="s">
        <v>617</v>
      </c>
      <c r="AD48" t="s">
        <v>618</v>
      </c>
      <c r="AE48">
        <v>909</v>
      </c>
      <c r="AF48">
        <v>45775</v>
      </c>
      <c r="AG48">
        <v>15990</v>
      </c>
      <c r="AH48" s="4">
        <v>131931529235382</v>
      </c>
      <c r="AI48">
        <v>52</v>
      </c>
    </row>
    <row r="49" spans="1:35" hidden="1" x14ac:dyDescent="0.25">
      <c r="A49" t="s">
        <v>526</v>
      </c>
      <c r="B49">
        <v>602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 s="4">
        <v>0</v>
      </c>
      <c r="P49">
        <v>0</v>
      </c>
      <c r="Q49">
        <v>31</v>
      </c>
      <c r="R49">
        <v>43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279541</v>
      </c>
      <c r="AC49" t="s">
        <v>527</v>
      </c>
      <c r="AD49" t="s">
        <v>528</v>
      </c>
      <c r="AE49">
        <v>47</v>
      </c>
      <c r="AF49">
        <v>42751</v>
      </c>
      <c r="AG49">
        <v>14480</v>
      </c>
      <c r="AH49" s="4">
        <v>130929035482259</v>
      </c>
      <c r="AI49">
        <v>22</v>
      </c>
    </row>
    <row r="50" spans="1:35" hidden="1" x14ac:dyDescent="0.25">
      <c r="A50" t="s">
        <v>580</v>
      </c>
      <c r="B50">
        <v>602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 s="4">
        <v>0</v>
      </c>
      <c r="P50">
        <v>0</v>
      </c>
      <c r="Q50">
        <v>31</v>
      </c>
      <c r="R50">
        <v>541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279541</v>
      </c>
      <c r="AC50" t="s">
        <v>581</v>
      </c>
      <c r="AD50" t="s">
        <v>582</v>
      </c>
      <c r="AE50">
        <v>259</v>
      </c>
      <c r="AF50">
        <v>3440</v>
      </c>
      <c r="AG50">
        <v>14745</v>
      </c>
      <c r="AH50" s="4">
        <v>129863660669665</v>
      </c>
      <c r="AI50">
        <v>40</v>
      </c>
    </row>
    <row r="51" spans="1:35" hidden="1" x14ac:dyDescent="0.25">
      <c r="A51" t="s">
        <v>506</v>
      </c>
      <c r="B51">
        <v>602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 s="4">
        <v>0</v>
      </c>
      <c r="P51">
        <v>0</v>
      </c>
      <c r="Q51">
        <v>31</v>
      </c>
      <c r="R51">
        <v>96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279541</v>
      </c>
      <c r="AC51" t="s">
        <v>331</v>
      </c>
      <c r="AD51" t="s">
        <v>332</v>
      </c>
      <c r="AE51">
        <v>246</v>
      </c>
      <c r="AF51">
        <v>49507</v>
      </c>
      <c r="AG51">
        <v>14533</v>
      </c>
      <c r="AH51" s="4">
        <v>128583482758621</v>
      </c>
      <c r="AI51">
        <v>12</v>
      </c>
    </row>
    <row r="52" spans="1:35" hidden="1" x14ac:dyDescent="0.25">
      <c r="A52" t="s">
        <v>634</v>
      </c>
      <c r="B52">
        <v>602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 s="4">
        <v>0</v>
      </c>
      <c r="P52">
        <v>0</v>
      </c>
      <c r="Q52">
        <v>31</v>
      </c>
      <c r="R52">
        <v>86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279541</v>
      </c>
      <c r="AC52" t="s">
        <v>635</v>
      </c>
      <c r="AD52" t="s">
        <v>636</v>
      </c>
      <c r="AE52">
        <v>697</v>
      </c>
      <c r="AF52">
        <v>44781</v>
      </c>
      <c r="AG52">
        <v>14098</v>
      </c>
      <c r="AH52" s="4">
        <v>127906903548226</v>
      </c>
      <c r="AI52">
        <v>58</v>
      </c>
    </row>
    <row r="53" spans="1:35" hidden="1" x14ac:dyDescent="0.25">
      <c r="A53" t="s">
        <v>514</v>
      </c>
      <c r="B53">
        <v>602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 s="4">
        <v>0</v>
      </c>
      <c r="P53">
        <v>0</v>
      </c>
      <c r="Q53">
        <v>31</v>
      </c>
      <c r="R53">
        <v>89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279541</v>
      </c>
      <c r="AC53" t="s">
        <v>515</v>
      </c>
      <c r="AD53" t="s">
        <v>516</v>
      </c>
      <c r="AE53">
        <v>819</v>
      </c>
      <c r="AF53">
        <v>31237</v>
      </c>
      <c r="AG53">
        <v>15902</v>
      </c>
      <c r="AH53" s="4">
        <v>124672966516742</v>
      </c>
      <c r="AI53">
        <v>18</v>
      </c>
    </row>
    <row r="54" spans="1:35" hidden="1" x14ac:dyDescent="0.25">
      <c r="A54" t="s">
        <v>509</v>
      </c>
      <c r="B54">
        <v>602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 s="4">
        <v>0</v>
      </c>
      <c r="P54">
        <v>0</v>
      </c>
      <c r="Q54">
        <v>31</v>
      </c>
      <c r="R54">
        <v>34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279541</v>
      </c>
      <c r="AC54" t="s">
        <v>340</v>
      </c>
      <c r="AD54" t="s">
        <v>341</v>
      </c>
      <c r="AE54">
        <v>107</v>
      </c>
      <c r="AF54">
        <v>5794</v>
      </c>
      <c r="AG54">
        <v>13124</v>
      </c>
      <c r="AH54" s="4">
        <v>122912849575212</v>
      </c>
      <c r="AI54">
        <v>15</v>
      </c>
    </row>
    <row r="55" spans="1:35" hidden="1" x14ac:dyDescent="0.25">
      <c r="A55" t="s">
        <v>586</v>
      </c>
      <c r="B55">
        <v>602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 s="4">
        <v>0</v>
      </c>
      <c r="P55">
        <v>0</v>
      </c>
      <c r="Q55">
        <v>31</v>
      </c>
      <c r="R55">
        <v>26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279541</v>
      </c>
      <c r="AC55" t="s">
        <v>587</v>
      </c>
      <c r="AD55" t="s">
        <v>588</v>
      </c>
      <c r="AE55">
        <v>398</v>
      </c>
      <c r="AF55">
        <v>34410</v>
      </c>
      <c r="AG55">
        <v>17488</v>
      </c>
      <c r="AH55" s="4">
        <v>111042710644678</v>
      </c>
      <c r="AI55">
        <v>42</v>
      </c>
    </row>
    <row r="56" spans="1:35" hidden="1" x14ac:dyDescent="0.25">
      <c r="A56" t="s">
        <v>589</v>
      </c>
      <c r="B56">
        <v>602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 s="4">
        <v>0</v>
      </c>
      <c r="P56">
        <v>0</v>
      </c>
      <c r="Q56">
        <v>31</v>
      </c>
      <c r="R56">
        <v>685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279541</v>
      </c>
      <c r="AC56" t="s">
        <v>590</v>
      </c>
      <c r="AD56" t="s">
        <v>591</v>
      </c>
      <c r="AE56">
        <v>387</v>
      </c>
      <c r="AF56">
        <v>16274</v>
      </c>
      <c r="AG56">
        <v>12600</v>
      </c>
      <c r="AH56" s="4">
        <v>14736115942029</v>
      </c>
      <c r="AI56">
        <v>43</v>
      </c>
    </row>
    <row r="57" spans="1:35" hidden="1" x14ac:dyDescent="0.25">
      <c r="A57" t="s">
        <v>601</v>
      </c>
      <c r="B57">
        <v>602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 s="4">
        <v>0</v>
      </c>
      <c r="P57">
        <v>0</v>
      </c>
      <c r="Q57">
        <v>31</v>
      </c>
      <c r="R57">
        <v>767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279541</v>
      </c>
      <c r="AC57" t="s">
        <v>602</v>
      </c>
      <c r="AD57" t="s">
        <v>603</v>
      </c>
      <c r="AE57">
        <v>603</v>
      </c>
      <c r="AF57">
        <v>5533</v>
      </c>
      <c r="AG57">
        <v>12601</v>
      </c>
      <c r="AH57" s="4">
        <v>14707695802099</v>
      </c>
      <c r="AI57">
        <v>47</v>
      </c>
    </row>
    <row r="58" spans="1:35" hidden="1" x14ac:dyDescent="0.25">
      <c r="A58" t="s">
        <v>495</v>
      </c>
      <c r="B58">
        <v>602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 s="4">
        <v>0</v>
      </c>
      <c r="P58">
        <v>0</v>
      </c>
      <c r="Q58">
        <v>31</v>
      </c>
      <c r="R58">
        <v>584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279541</v>
      </c>
      <c r="AC58" t="s">
        <v>298</v>
      </c>
      <c r="AD58" t="s">
        <v>299</v>
      </c>
      <c r="AE58">
        <v>603</v>
      </c>
      <c r="AF58">
        <v>34060</v>
      </c>
      <c r="AG58">
        <v>14790</v>
      </c>
      <c r="AH58" s="4">
        <v>14482636181909</v>
      </c>
      <c r="AI58">
        <v>1</v>
      </c>
    </row>
    <row r="59" spans="1:35" hidden="1" x14ac:dyDescent="0.25">
      <c r="A59" t="s">
        <v>500</v>
      </c>
      <c r="B59">
        <v>602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 s="4">
        <v>0</v>
      </c>
      <c r="P59">
        <v>0</v>
      </c>
      <c r="Q59">
        <v>31</v>
      </c>
      <c r="R59">
        <v>261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279541</v>
      </c>
      <c r="AC59" t="s">
        <v>313</v>
      </c>
      <c r="AD59" t="s">
        <v>314</v>
      </c>
      <c r="AE59">
        <v>502</v>
      </c>
      <c r="AF59">
        <v>12627</v>
      </c>
      <c r="AG59">
        <v>14436</v>
      </c>
      <c r="AH59" s="4">
        <v>14154428185907</v>
      </c>
      <c r="AI59">
        <v>6</v>
      </c>
    </row>
    <row r="60" spans="1:35" hidden="1" x14ac:dyDescent="0.25">
      <c r="A60" t="s">
        <v>595</v>
      </c>
      <c r="B60">
        <v>602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 s="4">
        <v>0</v>
      </c>
      <c r="P60">
        <v>0</v>
      </c>
      <c r="Q60">
        <v>31</v>
      </c>
      <c r="R60">
        <v>72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279541</v>
      </c>
      <c r="AC60" t="s">
        <v>596</v>
      </c>
      <c r="AD60" t="s">
        <v>597</v>
      </c>
      <c r="AE60">
        <v>344</v>
      </c>
      <c r="AF60">
        <v>5948</v>
      </c>
      <c r="AG60">
        <v>11718</v>
      </c>
      <c r="AH60" s="4">
        <v>13957196101949</v>
      </c>
      <c r="AI60">
        <v>45</v>
      </c>
    </row>
    <row r="61" spans="1:35" hidden="1" x14ac:dyDescent="0.25">
      <c r="A61" t="s">
        <v>508</v>
      </c>
      <c r="B61">
        <v>602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 s="4">
        <v>0</v>
      </c>
      <c r="P61">
        <v>0</v>
      </c>
      <c r="Q61">
        <v>31</v>
      </c>
      <c r="R61">
        <v>392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279541</v>
      </c>
      <c r="AC61" t="s">
        <v>337</v>
      </c>
      <c r="AD61" t="s">
        <v>338</v>
      </c>
      <c r="AE61">
        <v>417</v>
      </c>
      <c r="AF61">
        <v>43892</v>
      </c>
      <c r="AG61">
        <v>15420</v>
      </c>
      <c r="AH61" s="4">
        <v>13857628185907</v>
      </c>
      <c r="AI61">
        <v>14</v>
      </c>
    </row>
    <row r="62" spans="1:35" hidden="1" x14ac:dyDescent="0.25">
      <c r="A62" t="s">
        <v>658</v>
      </c>
      <c r="B62">
        <v>602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 s="4">
        <v>0</v>
      </c>
      <c r="P62">
        <v>0</v>
      </c>
      <c r="Q62">
        <v>31</v>
      </c>
      <c r="R62">
        <v>44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279541</v>
      </c>
      <c r="AC62" t="s">
        <v>659</v>
      </c>
      <c r="AD62" t="s">
        <v>660</v>
      </c>
      <c r="AE62">
        <v>869</v>
      </c>
      <c r="AF62">
        <v>17542</v>
      </c>
      <c r="AG62">
        <v>14540</v>
      </c>
      <c r="AH62" s="4">
        <v>13721728135932</v>
      </c>
      <c r="AI62">
        <v>66</v>
      </c>
    </row>
    <row r="63" spans="1:35" hidden="1" x14ac:dyDescent="0.25">
      <c r="A63" t="s">
        <v>631</v>
      </c>
      <c r="B63">
        <v>602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 s="4">
        <v>0</v>
      </c>
      <c r="P63">
        <v>0</v>
      </c>
      <c r="Q63">
        <v>31</v>
      </c>
      <c r="R63">
        <v>39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279541</v>
      </c>
      <c r="AC63" t="s">
        <v>632</v>
      </c>
      <c r="AD63" t="s">
        <v>633</v>
      </c>
      <c r="AE63">
        <v>385</v>
      </c>
      <c r="AF63">
        <v>16538</v>
      </c>
      <c r="AG63">
        <v>13735</v>
      </c>
      <c r="AH63" s="4">
        <v>13393551974013</v>
      </c>
      <c r="AI63">
        <v>57</v>
      </c>
    </row>
    <row r="64" spans="1:35" hidden="1" x14ac:dyDescent="0.25">
      <c r="A64" t="s">
        <v>574</v>
      </c>
      <c r="B64">
        <v>602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 s="4">
        <v>0</v>
      </c>
      <c r="P64">
        <v>0</v>
      </c>
      <c r="Q64">
        <v>31</v>
      </c>
      <c r="R64">
        <v>21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279541</v>
      </c>
      <c r="AC64" t="s">
        <v>575</v>
      </c>
      <c r="AD64" t="s">
        <v>576</v>
      </c>
      <c r="AE64">
        <v>163</v>
      </c>
      <c r="AF64">
        <v>20360</v>
      </c>
      <c r="AG64">
        <v>12897</v>
      </c>
      <c r="AH64" s="4">
        <v>13091848125937</v>
      </c>
      <c r="AI64">
        <v>38</v>
      </c>
    </row>
    <row r="65" spans="1:35" hidden="1" x14ac:dyDescent="0.25">
      <c r="A65" t="s">
        <v>613</v>
      </c>
      <c r="B65">
        <v>602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 s="4">
        <v>0</v>
      </c>
      <c r="P65">
        <v>0</v>
      </c>
      <c r="Q65">
        <v>31</v>
      </c>
      <c r="R65">
        <v>67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279541</v>
      </c>
      <c r="AC65" t="s">
        <v>614</v>
      </c>
      <c r="AD65" t="s">
        <v>615</v>
      </c>
      <c r="AE65">
        <v>299</v>
      </c>
      <c r="AF65">
        <v>11607</v>
      </c>
      <c r="AG65">
        <v>15889</v>
      </c>
      <c r="AH65" s="4">
        <v>11941472113943</v>
      </c>
      <c r="AI65">
        <v>51</v>
      </c>
    </row>
    <row r="66" spans="1:35" hidden="1" x14ac:dyDescent="0.25">
      <c r="A66" t="s">
        <v>649</v>
      </c>
      <c r="B66">
        <v>602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 s="4">
        <v>0</v>
      </c>
      <c r="P66">
        <v>0</v>
      </c>
      <c r="Q66">
        <v>31</v>
      </c>
      <c r="R66">
        <v>315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279541</v>
      </c>
      <c r="AC66" t="s">
        <v>650</v>
      </c>
      <c r="AD66" t="s">
        <v>651</v>
      </c>
      <c r="AE66">
        <v>475</v>
      </c>
      <c r="AF66">
        <v>31659</v>
      </c>
      <c r="AG66">
        <v>14107</v>
      </c>
      <c r="AH66" s="4">
        <v>1342137986007</v>
      </c>
      <c r="AI66">
        <v>63</v>
      </c>
    </row>
    <row r="67" spans="1:35" hidden="1" x14ac:dyDescent="0.25">
      <c r="A67" t="s">
        <v>547</v>
      </c>
      <c r="B67">
        <v>602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 s="4">
        <v>0</v>
      </c>
      <c r="P67">
        <v>0</v>
      </c>
      <c r="Q67">
        <v>31</v>
      </c>
      <c r="R67">
        <v>235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279541</v>
      </c>
      <c r="AC67" t="s">
        <v>548</v>
      </c>
      <c r="AD67" t="s">
        <v>549</v>
      </c>
      <c r="AE67">
        <v>500</v>
      </c>
      <c r="AF67">
        <v>26658</v>
      </c>
      <c r="AG67">
        <v>14430</v>
      </c>
      <c r="AH67" s="4">
        <v>139906001999</v>
      </c>
      <c r="AI67">
        <v>29</v>
      </c>
    </row>
  </sheetData>
  <autoFilter ref="A1:AI67" xr:uid="{65D2854D-4CC9-4EB2-A705-A586EFB69304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Inflación y Dólar</vt:lpstr>
      <vt:lpstr>Fechas del Experimento</vt:lpstr>
      <vt:lpstr>Prom. En búsqueda de la meseta</vt:lpstr>
      <vt:lpstr>Semill búsqueda de la meseta</vt:lpstr>
      <vt:lpstr>Ganancia por Iteración</vt:lpstr>
      <vt:lpstr>Cuadro scores sem y prom</vt:lpstr>
      <vt:lpstr>BO Base Sem 1</vt:lpstr>
      <vt:lpstr>BO Base Sem 2</vt:lpstr>
      <vt:lpstr>BO Base Sem 3</vt:lpstr>
      <vt:lpstr>BO Base Sem 4</vt:lpstr>
      <vt:lpstr>BO Base Sem 5</vt:lpstr>
      <vt:lpstr>BO Ajust Sem 1</vt:lpstr>
      <vt:lpstr>BO Ajust Sem 2</vt:lpstr>
      <vt:lpstr>BO Ajust Sem 3</vt:lpstr>
      <vt:lpstr>BO Ajust Sem 4</vt:lpstr>
      <vt:lpstr>BO Ajust Sem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PESTCHANKER GERMAN DANIEL</cp:lastModifiedBy>
  <dcterms:created xsi:type="dcterms:W3CDTF">2015-06-05T18:19:34Z</dcterms:created>
  <dcterms:modified xsi:type="dcterms:W3CDTF">2023-11-06T21:00:57Z</dcterms:modified>
</cp:coreProperties>
</file>