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OneDrive\Desktop\"/>
    </mc:Choice>
  </mc:AlternateContent>
  <xr:revisionPtr revIDLastSave="0" documentId="13_ncr:1_{10A3ECD6-3891-41D2-A0EC-E7EBBB5B9150}" xr6:coauthVersionLast="47" xr6:coauthVersionMax="47" xr10:uidLastSave="{00000000-0000-0000-0000-000000000000}"/>
  <bookViews>
    <workbookView xWindow="-120" yWindow="-120" windowWidth="21840" windowHeight="13140" xr2:uid="{5EF919A5-D6B1-4BE4-8E1F-5F244943D6C9}"/>
  </bookViews>
  <sheets>
    <sheet name="Plan de retiro " sheetId="5" r:id="rId1"/>
    <sheet name="Valor presente" sheetId="2" r:id="rId2"/>
    <sheet name="Fucion cuadratica" sheetId="4" r:id="rId3"/>
    <sheet name="Tabla de multiplica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5" l="1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11" i="5"/>
  <c r="H10" i="5"/>
  <c r="D10" i="5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B8" i="5"/>
  <c r="E10" i="5" s="1"/>
  <c r="B4" i="4"/>
  <c r="E3" i="4" s="1"/>
  <c r="A4" i="3"/>
  <c r="C4" i="3" s="1"/>
  <c r="B10" i="2"/>
  <c r="B5" i="2" s="1"/>
  <c r="D6" i="2" s="1"/>
  <c r="F10" i="5" l="1"/>
  <c r="G10" i="5" s="1"/>
  <c r="E11" i="5" s="1"/>
  <c r="F11" i="5" l="1"/>
  <c r="G11" i="5" s="1"/>
  <c r="E12" i="5" s="1"/>
  <c r="F12" i="5" l="1"/>
  <c r="G12" i="5" s="1"/>
  <c r="E13" i="5" s="1"/>
  <c r="F13" i="5" s="1"/>
  <c r="G13" i="5" s="1"/>
  <c r="E14" i="5" s="1"/>
  <c r="F14" i="5" s="1"/>
  <c r="G14" i="5" s="1"/>
  <c r="E15" i="5" s="1"/>
  <c r="F15" i="5" l="1"/>
  <c r="G15" i="5" s="1"/>
  <c r="E16" i="5" s="1"/>
  <c r="F16" i="5" l="1"/>
  <c r="G16" i="5" s="1"/>
  <c r="E17" i="5" s="1"/>
  <c r="F17" i="5" l="1"/>
  <c r="G17" i="5" s="1"/>
  <c r="E18" i="5" s="1"/>
  <c r="F18" i="5" l="1"/>
  <c r="G18" i="5" s="1"/>
  <c r="E19" i="5" s="1"/>
  <c r="F19" i="5" l="1"/>
  <c r="G19" i="5" s="1"/>
  <c r="E20" i="5" s="1"/>
  <c r="F20" i="5" l="1"/>
  <c r="G20" i="5"/>
  <c r="E21" i="5" s="1"/>
  <c r="F21" i="5" l="1"/>
  <c r="G21" i="5" s="1"/>
  <c r="E22" i="5" s="1"/>
  <c r="F22" i="5" l="1"/>
  <c r="G22" i="5" s="1"/>
  <c r="E23" i="5" s="1"/>
  <c r="F23" i="5" l="1"/>
  <c r="G23" i="5" s="1"/>
  <c r="E24" i="5" s="1"/>
  <c r="F24" i="5" l="1"/>
  <c r="G24" i="5" s="1"/>
  <c r="E25" i="5" s="1"/>
  <c r="E28" i="5" s="1"/>
  <c r="F25" i="5" l="1"/>
  <c r="G25" i="5"/>
</calcChain>
</file>

<file path=xl/sharedStrings.xml><?xml version="1.0" encoding="utf-8"?>
<sst xmlns="http://schemas.openxmlformats.org/spreadsheetml/2006/main" count="25" uniqueCount="23">
  <si>
    <t>Tasa de descuento</t>
  </si>
  <si>
    <t>Año</t>
  </si>
  <si>
    <t>Flujos de efectivo</t>
  </si>
  <si>
    <t xml:space="preserve">VAN </t>
  </si>
  <si>
    <t>Inversión</t>
  </si>
  <si>
    <t>Tabla de multiplicar</t>
  </si>
  <si>
    <t>x</t>
  </si>
  <si>
    <t>Función cuadrática</t>
  </si>
  <si>
    <t>fx</t>
  </si>
  <si>
    <t>Plan de retiro de Pedro</t>
  </si>
  <si>
    <t>Edad</t>
  </si>
  <si>
    <t>Vigencia del plan (en años)</t>
  </si>
  <si>
    <t>Inversion inicial</t>
  </si>
  <si>
    <t>Efectivo de reserva</t>
  </si>
  <si>
    <t>Inversion neta</t>
  </si>
  <si>
    <t>Intereses</t>
  </si>
  <si>
    <t>Retiros</t>
  </si>
  <si>
    <t>Tasa de interes del contrato</t>
  </si>
  <si>
    <t>Capital al fina del año i</t>
  </si>
  <si>
    <t>Fondos a la vista</t>
  </si>
  <si>
    <t>Tasa de interes</t>
  </si>
  <si>
    <t>Saldo acumulado al vmto</t>
  </si>
  <si>
    <t>Valor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</si>
</sst>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[$$-45C]#,##0.00;\-[$$-45C]#,##0.00"/>
    <numFmt numFmtId="167" formatCode="[$$-45C]#,##0.000;\-[$$-45C]#,##0.000"/>
    <numFmt numFmtId="169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165" fontId="2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>
      <alignment horizontal="left"/>
    </xf>
    <xf numFmtId="165" fontId="0" fillId="0" borderId="0" xfId="0" applyNumberFormat="1"/>
    <xf numFmtId="165" fontId="2" fillId="0" borderId="1" xfId="0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left" indent="9"/>
    </xf>
    <xf numFmtId="10" fontId="2" fillId="0" borderId="1" xfId="2" applyNumberFormat="1" applyFont="1" applyBorder="1" applyAlignment="1">
      <alignment horizontal="left" indent="9"/>
    </xf>
    <xf numFmtId="165" fontId="3" fillId="0" borderId="1" xfId="0" applyNumberFormat="1" applyFont="1" applyBorder="1" applyAlignment="1">
      <alignment horizontal="center"/>
    </xf>
    <xf numFmtId="10" fontId="3" fillId="0" borderId="1" xfId="1" applyNumberFormat="1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5" fontId="3" fillId="0" borderId="2" xfId="1" applyNumberFormat="1" applyFont="1" applyFill="1" applyBorder="1" applyAlignment="1">
      <alignment horizontal="left"/>
    </xf>
    <xf numFmtId="167" fontId="2" fillId="0" borderId="2" xfId="0" applyNumberFormat="1" applyFont="1" applyBorder="1" applyAlignment="1">
      <alignment horizontal="left" indent="9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3" fontId="2" fillId="0" borderId="1" xfId="1" applyFont="1" applyBorder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0" fontId="2" fillId="0" borderId="1" xfId="2" applyNumberFormat="1" applyFont="1" applyBorder="1"/>
    <xf numFmtId="0" fontId="0" fillId="0" borderId="0" xfId="0" applyAlignment="1">
      <alignment horizontal="center" vertical="center"/>
    </xf>
    <xf numFmtId="9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3" fontId="2" fillId="0" borderId="1" xfId="0" applyNumberFormat="1" applyFont="1" applyBorder="1" applyAlignment="1">
      <alignment vertical="center"/>
    </xf>
    <xf numFmtId="169" fontId="2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 indent="5"/>
    </xf>
    <xf numFmtId="169" fontId="3" fillId="0" borderId="1" xfId="0" applyNumberFormat="1" applyFont="1" applyBorder="1" applyAlignment="1">
      <alignment horizontal="right"/>
    </xf>
    <xf numFmtId="169" fontId="3" fillId="2" borderId="1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5187073134846"/>
          <c:y val="0.1857009670487525"/>
          <c:w val="0.73109310703250696"/>
          <c:h val="0.7251625687678463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'Fucion cuadratica'!$D$4:$D$19</c:f>
              <c:numCache>
                <c:formatCode>General</c:formatCode>
                <c:ptCount val="16"/>
                <c:pt idx="0">
                  <c:v>-8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  <c:pt idx="4">
                  <c:v>-4</c:v>
                </c:pt>
                <c:pt idx="5">
                  <c:v>-3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</c:numCache>
            </c:numRef>
          </c:cat>
          <c:val>
            <c:numRef>
              <c:f>'Fucion cuadratica'!$E$4:$E$19</c:f>
              <c:numCache>
                <c:formatCode>General</c:formatCode>
                <c:ptCount val="16"/>
                <c:pt idx="0">
                  <c:v>270</c:v>
                </c:pt>
                <c:pt idx="1">
                  <c:v>208</c:v>
                </c:pt>
                <c:pt idx="2">
                  <c:v>154</c:v>
                </c:pt>
                <c:pt idx="3">
                  <c:v>108</c:v>
                </c:pt>
                <c:pt idx="4">
                  <c:v>70</c:v>
                </c:pt>
                <c:pt idx="5">
                  <c:v>40</c:v>
                </c:pt>
                <c:pt idx="6">
                  <c:v>18</c:v>
                </c:pt>
                <c:pt idx="7">
                  <c:v>4</c:v>
                </c:pt>
                <c:pt idx="8">
                  <c:v>-2</c:v>
                </c:pt>
                <c:pt idx="9">
                  <c:v>0</c:v>
                </c:pt>
                <c:pt idx="10">
                  <c:v>10</c:v>
                </c:pt>
                <c:pt idx="11">
                  <c:v>28</c:v>
                </c:pt>
                <c:pt idx="12">
                  <c:v>54</c:v>
                </c:pt>
                <c:pt idx="13">
                  <c:v>88</c:v>
                </c:pt>
                <c:pt idx="14">
                  <c:v>130</c:v>
                </c:pt>
                <c:pt idx="15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C-465A-8013-FDD04FAA5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977920"/>
        <c:axId val="1957978400"/>
      </c:lineChart>
      <c:catAx>
        <c:axId val="195797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ES"/>
          </a:p>
        </c:txPr>
        <c:crossAx val="1957978400"/>
        <c:crosses val="autoZero"/>
        <c:auto val="1"/>
        <c:lblAlgn val="ctr"/>
        <c:lblOffset val="100"/>
        <c:noMultiLvlLbl val="0"/>
      </c:catAx>
      <c:valAx>
        <c:axId val="19579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ES"/>
          </a:p>
        </c:txPr>
        <c:crossAx val="195797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2</xdr:row>
      <xdr:rowOff>38099</xdr:rowOff>
    </xdr:from>
    <xdr:to>
      <xdr:col>12</xdr:col>
      <xdr:colOff>190499</xdr:colOff>
      <xdr:row>20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DA33B77-B942-7EDE-1520-57A91989E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3</xdr:row>
      <xdr:rowOff>66675</xdr:rowOff>
    </xdr:from>
    <xdr:to>
      <xdr:col>9</xdr:col>
      <xdr:colOff>409575</xdr:colOff>
      <xdr:row>4</xdr:row>
      <xdr:rowOff>85725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D35FF2-9FEA-683A-4BAE-A677FB9EB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19125"/>
          <a:ext cx="10001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FF1D-6EEF-493A-B5BE-B569FAC8F116}">
  <dimension ref="A1:H44"/>
  <sheetViews>
    <sheetView tabSelected="1" workbookViewId="0">
      <selection activeCell="E4" sqref="E4"/>
    </sheetView>
  </sheetViews>
  <sheetFormatPr baseColWidth="10" defaultRowHeight="15" x14ac:dyDescent="0.25"/>
  <cols>
    <col min="1" max="1" width="31.140625" customWidth="1"/>
    <col min="2" max="2" width="21" customWidth="1"/>
    <col min="3" max="3" width="17" customWidth="1"/>
    <col min="4" max="4" width="13" style="17" bestFit="1" customWidth="1"/>
    <col min="5" max="5" width="27.42578125" customWidth="1"/>
    <col min="6" max="6" width="18" customWidth="1"/>
    <col min="7" max="7" width="26.28515625" style="17" customWidth="1"/>
    <col min="8" max="8" width="18.7109375" customWidth="1"/>
  </cols>
  <sheetData>
    <row r="1" spans="1:8" s="18" customFormat="1" ht="31.5" customHeight="1" x14ac:dyDescent="0.2">
      <c r="A1" s="21" t="s">
        <v>9</v>
      </c>
      <c r="B1" s="22"/>
      <c r="C1" s="16"/>
      <c r="D1" s="16"/>
      <c r="E1" s="19"/>
      <c r="F1" s="19"/>
      <c r="G1" s="25"/>
    </row>
    <row r="2" spans="1:8" x14ac:dyDescent="0.25">
      <c r="A2" s="16"/>
      <c r="B2" s="16"/>
      <c r="C2" s="16"/>
      <c r="D2" s="23"/>
      <c r="E2" s="16"/>
      <c r="F2" s="16"/>
    </row>
    <row r="3" spans="1:8" x14ac:dyDescent="0.25">
      <c r="A3" s="3" t="s">
        <v>10</v>
      </c>
      <c r="B3" s="1">
        <v>65</v>
      </c>
      <c r="C3" s="16"/>
      <c r="D3" s="23"/>
      <c r="E3" s="16"/>
      <c r="F3" s="16"/>
    </row>
    <row r="4" spans="1:8" x14ac:dyDescent="0.25">
      <c r="A4" s="3" t="s">
        <v>17</v>
      </c>
      <c r="B4" s="24">
        <v>0.08</v>
      </c>
      <c r="C4" s="16"/>
      <c r="D4" s="23"/>
      <c r="E4" s="16"/>
      <c r="F4" s="16"/>
    </row>
    <row r="5" spans="1:8" x14ac:dyDescent="0.25">
      <c r="A5" s="3" t="s">
        <v>11</v>
      </c>
      <c r="B5" s="1">
        <v>15</v>
      </c>
      <c r="C5" s="16"/>
      <c r="D5" s="23"/>
      <c r="E5" s="16"/>
      <c r="F5" s="16"/>
    </row>
    <row r="6" spans="1:8" x14ac:dyDescent="0.25">
      <c r="A6" s="3" t="s">
        <v>12</v>
      </c>
      <c r="B6" s="20">
        <v>85000</v>
      </c>
      <c r="C6" s="16"/>
      <c r="D6" s="23"/>
      <c r="E6" s="16"/>
      <c r="F6" s="16"/>
    </row>
    <row r="7" spans="1:8" x14ac:dyDescent="0.25">
      <c r="A7" s="3" t="s">
        <v>13</v>
      </c>
      <c r="B7" s="20">
        <v>10000</v>
      </c>
      <c r="C7" s="16"/>
      <c r="D7" s="23"/>
      <c r="E7" s="16"/>
      <c r="F7" s="16"/>
    </row>
    <row r="8" spans="1:8" x14ac:dyDescent="0.25">
      <c r="A8" s="3" t="s">
        <v>14</v>
      </c>
      <c r="B8" s="20">
        <f>B6-B7</f>
        <v>75000</v>
      </c>
      <c r="C8" s="16"/>
      <c r="D8" s="23"/>
      <c r="E8" s="16"/>
      <c r="F8" s="16"/>
    </row>
    <row r="9" spans="1:8" ht="18.75" customHeight="1" x14ac:dyDescent="0.25">
      <c r="A9" s="3" t="s">
        <v>16</v>
      </c>
      <c r="B9" s="20">
        <v>4000</v>
      </c>
      <c r="C9" s="16"/>
      <c r="D9" s="5" t="s">
        <v>1</v>
      </c>
      <c r="E9" s="27" t="s">
        <v>19</v>
      </c>
      <c r="F9" s="27" t="s">
        <v>15</v>
      </c>
      <c r="G9" s="28" t="s">
        <v>18</v>
      </c>
      <c r="H9" s="29" t="s">
        <v>16</v>
      </c>
    </row>
    <row r="10" spans="1:8" ht="18" customHeight="1" x14ac:dyDescent="0.25">
      <c r="A10" s="16"/>
      <c r="B10" s="16"/>
      <c r="C10" s="16"/>
      <c r="D10" s="5">
        <f>B3</f>
        <v>65</v>
      </c>
      <c r="E10" s="30">
        <f>B8</f>
        <v>75000</v>
      </c>
      <c r="F10" s="31">
        <f>E10*$B$4</f>
        <v>6000</v>
      </c>
      <c r="G10" s="31">
        <f>E10+F10</f>
        <v>81000</v>
      </c>
      <c r="H10" s="31">
        <f>$B$9</f>
        <v>4000</v>
      </c>
    </row>
    <row r="11" spans="1:8" x14ac:dyDescent="0.25">
      <c r="A11" s="16"/>
      <c r="B11" s="16"/>
      <c r="C11" s="16"/>
      <c r="D11" s="5">
        <f>D10+1</f>
        <v>66</v>
      </c>
      <c r="E11" s="31">
        <f>G10-H10</f>
        <v>77000</v>
      </c>
      <c r="F11" s="31">
        <f>E11*$B$4</f>
        <v>6160</v>
      </c>
      <c r="G11" s="31">
        <f>E11+F11</f>
        <v>83160</v>
      </c>
      <c r="H11" s="31">
        <f t="shared" ref="H11:H25" si="0">$B$9</f>
        <v>4000</v>
      </c>
    </row>
    <row r="12" spans="1:8" x14ac:dyDescent="0.25">
      <c r="A12" s="16"/>
      <c r="B12" s="16"/>
      <c r="C12" s="16"/>
      <c r="D12" s="5">
        <f t="shared" ref="D12:D25" si="1">D11+1</f>
        <v>67</v>
      </c>
      <c r="E12" s="31">
        <f t="shared" ref="E12:E25" si="2">G11-H11</f>
        <v>79160</v>
      </c>
      <c r="F12" s="31">
        <f t="shared" ref="F12:F25" si="3">E12*$B$4</f>
        <v>6332.8</v>
      </c>
      <c r="G12" s="31">
        <f t="shared" ref="G12:G25" si="4">E12+F12</f>
        <v>85492.800000000003</v>
      </c>
      <c r="H12" s="31">
        <f t="shared" si="0"/>
        <v>4000</v>
      </c>
    </row>
    <row r="13" spans="1:8" x14ac:dyDescent="0.25">
      <c r="A13" s="16"/>
      <c r="B13" s="16"/>
      <c r="C13" s="16"/>
      <c r="D13" s="5">
        <f t="shared" si="1"/>
        <v>68</v>
      </c>
      <c r="E13" s="31">
        <f t="shared" si="2"/>
        <v>81492.800000000003</v>
      </c>
      <c r="F13" s="31">
        <f t="shared" si="3"/>
        <v>6519.424</v>
      </c>
      <c r="G13" s="31">
        <f t="shared" si="4"/>
        <v>88012.224000000002</v>
      </c>
      <c r="H13" s="31">
        <f t="shared" si="0"/>
        <v>4000</v>
      </c>
    </row>
    <row r="14" spans="1:8" x14ac:dyDescent="0.25">
      <c r="A14" s="16"/>
      <c r="B14" s="16"/>
      <c r="C14" s="16"/>
      <c r="D14" s="5">
        <f t="shared" si="1"/>
        <v>69</v>
      </c>
      <c r="E14" s="31">
        <f t="shared" si="2"/>
        <v>84012.224000000002</v>
      </c>
      <c r="F14" s="31">
        <f t="shared" si="3"/>
        <v>6720.9779200000003</v>
      </c>
      <c r="G14" s="31">
        <f t="shared" si="4"/>
        <v>90733.201920000007</v>
      </c>
      <c r="H14" s="31">
        <f t="shared" si="0"/>
        <v>4000</v>
      </c>
    </row>
    <row r="15" spans="1:8" x14ac:dyDescent="0.25">
      <c r="D15" s="5">
        <f t="shared" si="1"/>
        <v>70</v>
      </c>
      <c r="E15" s="31">
        <f t="shared" si="2"/>
        <v>86733.201920000007</v>
      </c>
      <c r="F15" s="31">
        <f t="shared" si="3"/>
        <v>6938.6561536000008</v>
      </c>
      <c r="G15" s="31">
        <f t="shared" si="4"/>
        <v>93671.858073600015</v>
      </c>
      <c r="H15" s="31">
        <f t="shared" si="0"/>
        <v>4000</v>
      </c>
    </row>
    <row r="16" spans="1:8" x14ac:dyDescent="0.25">
      <c r="D16" s="5">
        <f t="shared" si="1"/>
        <v>71</v>
      </c>
      <c r="E16" s="31">
        <f t="shared" si="2"/>
        <v>89671.858073600015</v>
      </c>
      <c r="F16" s="31">
        <f t="shared" si="3"/>
        <v>7173.7486458880012</v>
      </c>
      <c r="G16" s="31">
        <f t="shared" si="4"/>
        <v>96845.606719488016</v>
      </c>
      <c r="H16" s="31">
        <f t="shared" si="0"/>
        <v>4000</v>
      </c>
    </row>
    <row r="17" spans="4:8" x14ac:dyDescent="0.25">
      <c r="D17" s="5">
        <f t="shared" si="1"/>
        <v>72</v>
      </c>
      <c r="E17" s="31">
        <f t="shared" si="2"/>
        <v>92845.606719488016</v>
      </c>
      <c r="F17" s="31">
        <f t="shared" si="3"/>
        <v>7427.6485375590419</v>
      </c>
      <c r="G17" s="31">
        <f t="shared" si="4"/>
        <v>100273.25525704706</v>
      </c>
      <c r="H17" s="31">
        <f t="shared" si="0"/>
        <v>4000</v>
      </c>
    </row>
    <row r="18" spans="4:8" x14ac:dyDescent="0.25">
      <c r="D18" s="5">
        <f>D17+1</f>
        <v>73</v>
      </c>
      <c r="E18" s="31">
        <f t="shared" si="2"/>
        <v>96273.255257047058</v>
      </c>
      <c r="F18" s="31">
        <f t="shared" si="3"/>
        <v>7701.8604205637648</v>
      </c>
      <c r="G18" s="31">
        <f t="shared" si="4"/>
        <v>103975.11567761083</v>
      </c>
      <c r="H18" s="31">
        <f t="shared" si="0"/>
        <v>4000</v>
      </c>
    </row>
    <row r="19" spans="4:8" x14ac:dyDescent="0.25">
      <c r="D19" s="5">
        <f t="shared" si="1"/>
        <v>74</v>
      </c>
      <c r="E19" s="31">
        <f t="shared" si="2"/>
        <v>99975.115677610826</v>
      </c>
      <c r="F19" s="31">
        <f t="shared" si="3"/>
        <v>7998.009254208866</v>
      </c>
      <c r="G19" s="31">
        <f t="shared" si="4"/>
        <v>107973.12493181969</v>
      </c>
      <c r="H19" s="31">
        <f t="shared" si="0"/>
        <v>4000</v>
      </c>
    </row>
    <row r="20" spans="4:8" x14ac:dyDescent="0.25">
      <c r="D20" s="5">
        <f t="shared" si="1"/>
        <v>75</v>
      </c>
      <c r="E20" s="31">
        <f t="shared" si="2"/>
        <v>103973.12493181969</v>
      </c>
      <c r="F20" s="31">
        <f t="shared" si="3"/>
        <v>8317.8499945455751</v>
      </c>
      <c r="G20" s="31">
        <f t="shared" si="4"/>
        <v>112290.97492636526</v>
      </c>
      <c r="H20" s="31">
        <f t="shared" si="0"/>
        <v>4000</v>
      </c>
    </row>
    <row r="21" spans="4:8" x14ac:dyDescent="0.25">
      <c r="D21" s="5">
        <f t="shared" si="1"/>
        <v>76</v>
      </c>
      <c r="E21" s="31">
        <f t="shared" si="2"/>
        <v>108290.97492636526</v>
      </c>
      <c r="F21" s="31">
        <f t="shared" si="3"/>
        <v>8663.2779941092213</v>
      </c>
      <c r="G21" s="31">
        <f t="shared" si="4"/>
        <v>116954.25292047448</v>
      </c>
      <c r="H21" s="31">
        <f t="shared" si="0"/>
        <v>4000</v>
      </c>
    </row>
    <row r="22" spans="4:8" x14ac:dyDescent="0.25">
      <c r="D22" s="5">
        <f t="shared" si="1"/>
        <v>77</v>
      </c>
      <c r="E22" s="31">
        <f t="shared" si="2"/>
        <v>112954.25292047448</v>
      </c>
      <c r="F22" s="31">
        <f t="shared" si="3"/>
        <v>9036.3402336379586</v>
      </c>
      <c r="G22" s="31">
        <f t="shared" si="4"/>
        <v>121990.59315411243</v>
      </c>
      <c r="H22" s="31">
        <f t="shared" si="0"/>
        <v>4000</v>
      </c>
    </row>
    <row r="23" spans="4:8" x14ac:dyDescent="0.25">
      <c r="D23" s="5">
        <f>D22+1</f>
        <v>78</v>
      </c>
      <c r="E23" s="31">
        <f t="shared" si="2"/>
        <v>117990.59315411243</v>
      </c>
      <c r="F23" s="31">
        <f t="shared" si="3"/>
        <v>9439.2474523289948</v>
      </c>
      <c r="G23" s="31">
        <f t="shared" si="4"/>
        <v>127429.84060644143</v>
      </c>
      <c r="H23" s="31">
        <f t="shared" si="0"/>
        <v>4000</v>
      </c>
    </row>
    <row r="24" spans="4:8" x14ac:dyDescent="0.25">
      <c r="D24" s="5">
        <f t="shared" si="1"/>
        <v>79</v>
      </c>
      <c r="E24" s="31">
        <f t="shared" si="2"/>
        <v>123429.84060644143</v>
      </c>
      <c r="F24" s="31">
        <f t="shared" si="3"/>
        <v>9874.3872485153152</v>
      </c>
      <c r="G24" s="31">
        <f t="shared" si="4"/>
        <v>133304.22785495676</v>
      </c>
      <c r="H24" s="31">
        <f t="shared" si="0"/>
        <v>4000</v>
      </c>
    </row>
    <row r="25" spans="4:8" x14ac:dyDescent="0.25">
      <c r="D25" s="5">
        <f t="shared" si="1"/>
        <v>80</v>
      </c>
      <c r="E25" s="36">
        <f t="shared" si="2"/>
        <v>129304.22785495676</v>
      </c>
      <c r="F25" s="31">
        <f t="shared" si="3"/>
        <v>10344.33822839654</v>
      </c>
      <c r="G25" s="31">
        <f t="shared" si="4"/>
        <v>139648.5660833533</v>
      </c>
      <c r="H25" s="31">
        <f t="shared" si="0"/>
        <v>4000</v>
      </c>
    </row>
    <row r="27" spans="4:8" s="18" customFormat="1" ht="23.25" customHeight="1" x14ac:dyDescent="0.25">
      <c r="D27" s="25"/>
      <c r="E27" s="33" t="s">
        <v>21</v>
      </c>
      <c r="G27" s="25"/>
    </row>
    <row r="28" spans="4:8" x14ac:dyDescent="0.25">
      <c r="D28" s="1"/>
      <c r="E28" s="35">
        <f>E25</f>
        <v>129304.22785495676</v>
      </c>
    </row>
    <row r="29" spans="4:8" x14ac:dyDescent="0.25">
      <c r="D29" s="26">
        <v>0.01</v>
      </c>
      <c r="E29" s="34">
        <f t="dataTable" ref="E29:E44" dt2D="0" dtr="0" r1="B4"/>
        <v>22685.089504750478</v>
      </c>
    </row>
    <row r="30" spans="4:8" x14ac:dyDescent="0.25">
      <c r="D30" s="26">
        <v>0.02</v>
      </c>
      <c r="E30" s="34">
        <v>31766.457709483773</v>
      </c>
    </row>
    <row r="31" spans="4:8" x14ac:dyDescent="0.25">
      <c r="D31" s="26">
        <v>0.03</v>
      </c>
      <c r="E31" s="34">
        <v>42451.900698288729</v>
      </c>
    </row>
    <row r="32" spans="4:8" x14ac:dyDescent="0.25">
      <c r="D32" s="26">
        <v>0.04</v>
      </c>
      <c r="E32" s="34">
        <v>54976.412362327115</v>
      </c>
    </row>
    <row r="33" spans="3:5" x14ac:dyDescent="0.25">
      <c r="D33" s="26">
        <v>0.05</v>
      </c>
      <c r="E33" s="34">
        <v>69605.35910294317</v>
      </c>
    </row>
    <row r="34" spans="3:5" x14ac:dyDescent="0.25">
      <c r="C34" s="32" t="s">
        <v>20</v>
      </c>
      <c r="D34" s="26">
        <v>0.06</v>
      </c>
      <c r="E34" s="34">
        <v>86637.984942497424</v>
      </c>
    </row>
    <row r="35" spans="3:5" x14ac:dyDescent="0.25">
      <c r="D35" s="26">
        <v>7.0000000000000007E-2</v>
      </c>
      <c r="E35" s="34">
        <v>106411.27751277386</v>
      </c>
    </row>
    <row r="36" spans="3:5" x14ac:dyDescent="0.25">
      <c r="D36" s="26">
        <v>0.08</v>
      </c>
      <c r="E36" s="34">
        <v>129304.22785495676</v>
      </c>
    </row>
    <row r="37" spans="3:5" x14ac:dyDescent="0.25">
      <c r="D37" s="26">
        <v>0.09</v>
      </c>
      <c r="E37" s="34">
        <v>155742.51960156311</v>
      </c>
    </row>
    <row r="38" spans="3:5" x14ac:dyDescent="0.25">
      <c r="D38" s="26">
        <v>0.1</v>
      </c>
      <c r="E38" s="34">
        <v>186203.68592954776</v>
      </c>
    </row>
    <row r="39" spans="3:5" x14ac:dyDescent="0.25">
      <c r="D39" s="26">
        <v>0.11</v>
      </c>
      <c r="E39" s="34">
        <v>221222.77568577399</v>
      </c>
    </row>
    <row r="40" spans="3:5" x14ac:dyDescent="0.25">
      <c r="D40" s="26">
        <v>0.12</v>
      </c>
      <c r="E40" s="34">
        <v>261398.57330237661</v>
      </c>
    </row>
    <row r="41" spans="3:5" x14ac:dyDescent="0.25">
      <c r="D41" s="26">
        <v>0.13</v>
      </c>
      <c r="E41" s="34">
        <v>307400.42055199528</v>
      </c>
    </row>
    <row r="42" spans="3:5" x14ac:dyDescent="0.25">
      <c r="D42" s="26">
        <v>0.14000000000000001</v>
      </c>
      <c r="E42" s="34">
        <v>359975.69185372751</v>
      </c>
    </row>
    <row r="43" spans="3:5" x14ac:dyDescent="0.25">
      <c r="D43" s="26">
        <v>0.15</v>
      </c>
      <c r="E43" s="34">
        <v>419957.97874284588</v>
      </c>
    </row>
    <row r="44" spans="3:5" x14ac:dyDescent="0.25">
      <c r="D44" s="26">
        <v>0.16</v>
      </c>
      <c r="E44" s="34">
        <v>488276.04327431769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9EF6-553F-4242-AA69-E01C4949F2A9}">
  <dimension ref="A1:K15"/>
  <sheetViews>
    <sheetView workbookViewId="0">
      <selection activeCell="F20" sqref="F20"/>
    </sheetView>
  </sheetViews>
  <sheetFormatPr baseColWidth="10" defaultRowHeight="15" x14ac:dyDescent="0.25"/>
  <cols>
    <col min="1" max="1" width="22.140625" customWidth="1"/>
    <col min="2" max="2" width="27.5703125" customWidth="1"/>
    <col min="4" max="4" width="15.5703125" customWidth="1"/>
    <col min="5" max="5" width="12.5703125" customWidth="1"/>
    <col min="6" max="6" width="12.140625" customWidth="1"/>
  </cols>
  <sheetData>
    <row r="1" spans="1:11" s="19" customFormat="1" ht="27" customHeight="1" x14ac:dyDescent="0.25">
      <c r="A1" s="37" t="s">
        <v>22</v>
      </c>
      <c r="B1" s="38"/>
      <c r="C1" s="38"/>
      <c r="D1" s="39"/>
    </row>
    <row r="3" spans="1:11" x14ac:dyDescent="0.25">
      <c r="A3" s="6" t="s">
        <v>4</v>
      </c>
      <c r="B3" s="9">
        <v>450</v>
      </c>
    </row>
    <row r="4" spans="1:11" x14ac:dyDescent="0.25">
      <c r="A4" s="6" t="s">
        <v>0</v>
      </c>
      <c r="B4" s="10">
        <v>3.5000000000000003E-2</v>
      </c>
    </row>
    <row r="5" spans="1:11" x14ac:dyDescent="0.25">
      <c r="A5" s="6" t="s">
        <v>3</v>
      </c>
      <c r="B5" s="9">
        <f>NPV(B4,B10:B15)</f>
        <v>594.13473496450649</v>
      </c>
    </row>
    <row r="6" spans="1:11" x14ac:dyDescent="0.25">
      <c r="A6" s="14"/>
      <c r="B6" s="15"/>
      <c r="D6" s="13">
        <f>B5</f>
        <v>594.13473496450649</v>
      </c>
      <c r="E6" s="11">
        <v>250</v>
      </c>
      <c r="F6" s="11">
        <v>300</v>
      </c>
      <c r="G6" s="11">
        <v>450</v>
      </c>
      <c r="H6" s="11">
        <v>500</v>
      </c>
      <c r="I6" s="11">
        <v>550</v>
      </c>
      <c r="J6" s="11">
        <v>600</v>
      </c>
    </row>
    <row r="7" spans="1:11" x14ac:dyDescent="0.25">
      <c r="D7" s="12">
        <v>0.01</v>
      </c>
      <c r="E7" s="8">
        <f t="dataTable" ref="E7:J15" dt2D="1" dtr="1" r1="B3" r2="B4"/>
        <v>900.02350679267454</v>
      </c>
      <c r="F7" s="8">
        <v>850.51855629762497</v>
      </c>
      <c r="G7" s="8">
        <v>702.00370481247649</v>
      </c>
      <c r="H7" s="8">
        <v>652.49875431742703</v>
      </c>
      <c r="I7" s="8">
        <v>602.99380382237746</v>
      </c>
      <c r="J7" s="8">
        <v>553.488853327328</v>
      </c>
      <c r="K7" s="7"/>
    </row>
    <row r="8" spans="1:11" x14ac:dyDescent="0.25">
      <c r="D8" s="12">
        <v>1.4999999999999999E-2</v>
      </c>
      <c r="E8" s="8">
        <v>876.1380774683355</v>
      </c>
      <c r="F8" s="8">
        <v>826.8769937244931</v>
      </c>
      <c r="G8" s="8">
        <v>679.09374249296593</v>
      </c>
      <c r="H8" s="8">
        <v>629.83265874912354</v>
      </c>
      <c r="I8" s="8">
        <v>580.57157500528126</v>
      </c>
      <c r="J8" s="8">
        <v>531.31049126143887</v>
      </c>
      <c r="K8" s="7"/>
    </row>
    <row r="9" spans="1:11" x14ac:dyDescent="0.25">
      <c r="A9" s="5" t="s">
        <v>1</v>
      </c>
      <c r="B9" s="5" t="s">
        <v>2</v>
      </c>
      <c r="D9" s="12">
        <v>0.02</v>
      </c>
      <c r="E9" s="8">
        <v>852.95388903829166</v>
      </c>
      <c r="F9" s="8">
        <v>803.93428119515443</v>
      </c>
      <c r="G9" s="8">
        <v>656.8754576657426</v>
      </c>
      <c r="H9" s="8">
        <v>607.85584982260536</v>
      </c>
      <c r="I9" s="8">
        <v>558.83624197946813</v>
      </c>
      <c r="J9" s="8">
        <v>509.81663413633089</v>
      </c>
      <c r="K9" s="7"/>
    </row>
    <row r="10" spans="1:11" x14ac:dyDescent="0.25">
      <c r="A10" s="2">
        <v>0</v>
      </c>
      <c r="B10" s="4">
        <f>-B3</f>
        <v>-450</v>
      </c>
      <c r="D10" s="12">
        <v>2.5000000000000001E-2</v>
      </c>
      <c r="E10" s="8">
        <v>830.4467333478043</v>
      </c>
      <c r="F10" s="8">
        <v>781.66624554292628</v>
      </c>
      <c r="G10" s="8">
        <v>635.3247821282921</v>
      </c>
      <c r="H10" s="8">
        <v>586.54429432341408</v>
      </c>
      <c r="I10" s="8">
        <v>537.76380651853606</v>
      </c>
      <c r="J10" s="8">
        <v>488.98331871365792</v>
      </c>
      <c r="K10" s="7"/>
    </row>
    <row r="11" spans="1:11" x14ac:dyDescent="0.25">
      <c r="A11" s="2">
        <v>1</v>
      </c>
      <c r="B11" s="4">
        <v>100</v>
      </c>
      <c r="D11" s="12">
        <v>0.03</v>
      </c>
      <c r="E11" s="8">
        <v>808.59336331551606</v>
      </c>
      <c r="F11" s="8">
        <v>760.0496739951277</v>
      </c>
      <c r="G11" s="8">
        <v>614.41860603396265</v>
      </c>
      <c r="H11" s="8">
        <v>565.87491671357429</v>
      </c>
      <c r="I11" s="8">
        <v>517.33122739318594</v>
      </c>
      <c r="J11" s="8">
        <v>468.78753807279759</v>
      </c>
      <c r="K11" s="7"/>
    </row>
    <row r="12" spans="1:11" x14ac:dyDescent="0.25">
      <c r="A12" s="2">
        <v>2</v>
      </c>
      <c r="B12" s="4">
        <v>200</v>
      </c>
      <c r="D12" s="12">
        <v>3.5000000000000003E-2</v>
      </c>
      <c r="E12" s="8">
        <v>787.37144994035191</v>
      </c>
      <c r="F12" s="8">
        <v>739.06227119639061</v>
      </c>
      <c r="G12" s="8">
        <v>594.13473496450649</v>
      </c>
      <c r="H12" s="8">
        <v>545.8255562205452</v>
      </c>
      <c r="I12" s="8">
        <v>497.51637747658367</v>
      </c>
      <c r="J12" s="8">
        <v>449.20719873262237</v>
      </c>
      <c r="K12" s="7"/>
    </row>
    <row r="13" spans="1:11" x14ac:dyDescent="0.25">
      <c r="A13" s="2">
        <v>3</v>
      </c>
      <c r="B13" s="4">
        <v>250</v>
      </c>
      <c r="D13" s="12">
        <v>0.04</v>
      </c>
      <c r="E13" s="8">
        <v>766.75954144213063</v>
      </c>
      <c r="F13" s="8">
        <v>718.68261836520753</v>
      </c>
      <c r="G13" s="8">
        <v>574.45184913443825</v>
      </c>
      <c r="H13" s="8">
        <v>526.37492605751515</v>
      </c>
      <c r="I13" s="8">
        <v>478.29800298059217</v>
      </c>
      <c r="J13" s="8">
        <v>430.22107990366908</v>
      </c>
      <c r="K13" s="7"/>
    </row>
    <row r="14" spans="1:11" x14ac:dyDescent="0.25">
      <c r="A14" s="2">
        <v>4</v>
      </c>
      <c r="B14" s="4">
        <v>300</v>
      </c>
      <c r="D14" s="12">
        <v>4.4999999999999998E-2</v>
      </c>
      <c r="E14" s="8">
        <v>746.73702441982141</v>
      </c>
      <c r="F14" s="8">
        <v>698.8901344676683</v>
      </c>
      <c r="G14" s="8">
        <v>555.34946461120899</v>
      </c>
      <c r="H14" s="8">
        <v>507.50257465905588</v>
      </c>
      <c r="I14" s="8">
        <v>459.65568470690278</v>
      </c>
      <c r="J14" s="8">
        <v>411.80879475474967</v>
      </c>
      <c r="K14" s="7"/>
    </row>
    <row r="15" spans="1:11" x14ac:dyDescent="0.25">
      <c r="A15" s="2">
        <v>5</v>
      </c>
      <c r="B15" s="4">
        <v>350</v>
      </c>
      <c r="D15" s="12">
        <v>0.05</v>
      </c>
      <c r="E15" s="8">
        <v>727.28408691818981</v>
      </c>
      <c r="F15" s="8">
        <v>679.66503929914222</v>
      </c>
      <c r="G15" s="8">
        <v>536.80789644199945</v>
      </c>
      <c r="H15" s="8">
        <v>489.1888488229518</v>
      </c>
      <c r="I15" s="8">
        <v>441.56980120390409</v>
      </c>
      <c r="J15" s="8">
        <v>393.9507535848565</v>
      </c>
      <c r="K15" s="7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2A49-DCC3-4022-85FF-A8A087529A07}">
  <dimension ref="A1:E19"/>
  <sheetViews>
    <sheetView workbookViewId="0">
      <selection activeCell="A13" sqref="A13"/>
    </sheetView>
  </sheetViews>
  <sheetFormatPr baseColWidth="10" defaultRowHeight="14.25" x14ac:dyDescent="0.2"/>
  <cols>
    <col min="1" max="16384" width="11.42578125" style="16"/>
  </cols>
  <sheetData>
    <row r="1" spans="1:5" x14ac:dyDescent="0.2">
      <c r="A1" s="16" t="s">
        <v>7</v>
      </c>
    </row>
    <row r="3" spans="1:5" ht="15" x14ac:dyDescent="0.25">
      <c r="A3" s="3" t="s">
        <v>6</v>
      </c>
      <c r="B3" s="1">
        <v>7</v>
      </c>
      <c r="E3" s="5">
        <f>B4</f>
        <v>180</v>
      </c>
    </row>
    <row r="4" spans="1:5" ht="15" x14ac:dyDescent="0.25">
      <c r="A4" s="3" t="s">
        <v>8</v>
      </c>
      <c r="B4" s="1">
        <f>4*B3^2-2*B3-2</f>
        <v>180</v>
      </c>
      <c r="D4" s="5">
        <v>-8</v>
      </c>
      <c r="E4" s="2">
        <f t="dataTable" ref="E4:E19" dt2D="0" dtr="0" r1="B3"/>
        <v>270</v>
      </c>
    </row>
    <row r="5" spans="1:5" ht="15" x14ac:dyDescent="0.25">
      <c r="D5" s="5">
        <v>-7</v>
      </c>
      <c r="E5" s="2">
        <v>208</v>
      </c>
    </row>
    <row r="6" spans="1:5" ht="15" x14ac:dyDescent="0.25">
      <c r="D6" s="5">
        <v>-6</v>
      </c>
      <c r="E6" s="2">
        <v>154</v>
      </c>
    </row>
    <row r="7" spans="1:5" ht="15" x14ac:dyDescent="0.25">
      <c r="D7" s="5">
        <v>-5</v>
      </c>
      <c r="E7" s="2">
        <v>108</v>
      </c>
    </row>
    <row r="8" spans="1:5" ht="15" x14ac:dyDescent="0.25">
      <c r="D8" s="5">
        <v>-4</v>
      </c>
      <c r="E8" s="2">
        <v>70</v>
      </c>
    </row>
    <row r="9" spans="1:5" ht="15" x14ac:dyDescent="0.25">
      <c r="D9" s="5">
        <v>-3</v>
      </c>
      <c r="E9" s="2">
        <v>40</v>
      </c>
    </row>
    <row r="10" spans="1:5" ht="15" x14ac:dyDescent="0.25">
      <c r="D10" s="5">
        <v>-2</v>
      </c>
      <c r="E10" s="2">
        <v>18</v>
      </c>
    </row>
    <row r="11" spans="1:5" ht="15" x14ac:dyDescent="0.25">
      <c r="D11" s="5">
        <v>-1</v>
      </c>
      <c r="E11" s="2">
        <v>4</v>
      </c>
    </row>
    <row r="12" spans="1:5" ht="15" x14ac:dyDescent="0.25">
      <c r="D12" s="5">
        <v>0</v>
      </c>
      <c r="E12" s="2">
        <v>-2</v>
      </c>
    </row>
    <row r="13" spans="1:5" ht="15" x14ac:dyDescent="0.25">
      <c r="D13" s="5">
        <v>1</v>
      </c>
      <c r="E13" s="2">
        <v>0</v>
      </c>
    </row>
    <row r="14" spans="1:5" ht="15" x14ac:dyDescent="0.25">
      <c r="D14" s="5">
        <v>2</v>
      </c>
      <c r="E14" s="2">
        <v>10</v>
      </c>
    </row>
    <row r="15" spans="1:5" ht="15" x14ac:dyDescent="0.25">
      <c r="D15" s="5">
        <v>3</v>
      </c>
      <c r="E15" s="2">
        <v>28</v>
      </c>
    </row>
    <row r="16" spans="1:5" ht="15" x14ac:dyDescent="0.25">
      <c r="D16" s="5">
        <v>4</v>
      </c>
      <c r="E16" s="2">
        <v>54</v>
      </c>
    </row>
    <row r="17" spans="4:5" ht="15" x14ac:dyDescent="0.25">
      <c r="D17" s="5">
        <v>5</v>
      </c>
      <c r="E17" s="2">
        <v>88</v>
      </c>
    </row>
    <row r="18" spans="4:5" ht="15" x14ac:dyDescent="0.25">
      <c r="D18" s="5">
        <v>6</v>
      </c>
      <c r="E18" s="2">
        <v>130</v>
      </c>
    </row>
    <row r="19" spans="4:5" ht="15" x14ac:dyDescent="0.25">
      <c r="D19" s="5">
        <v>7</v>
      </c>
      <c r="E19" s="2">
        <v>180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6735-CABF-427A-A359-D417D7B909F7}">
  <dimension ref="A1:M14"/>
  <sheetViews>
    <sheetView workbookViewId="0">
      <selection activeCell="H9" sqref="H9"/>
    </sheetView>
  </sheetViews>
  <sheetFormatPr baseColWidth="10" defaultRowHeight="15" x14ac:dyDescent="0.25"/>
  <cols>
    <col min="1" max="1" width="22.85546875" customWidth="1"/>
    <col min="2" max="2" width="13.42578125" customWidth="1"/>
    <col min="3" max="3" width="9" customWidth="1"/>
    <col min="4" max="5" width="8.28515625" customWidth="1"/>
    <col min="6" max="6" width="7.140625" customWidth="1"/>
    <col min="7" max="7" width="8" customWidth="1"/>
    <col min="8" max="8" width="8.28515625" customWidth="1"/>
    <col min="9" max="9" width="7.42578125" customWidth="1"/>
    <col min="10" max="10" width="8" customWidth="1"/>
    <col min="11" max="11" width="7.85546875" customWidth="1"/>
    <col min="12" max="12" width="8.140625" customWidth="1"/>
    <col min="13" max="13" width="8.85546875" customWidth="1"/>
  </cols>
  <sheetData>
    <row r="1" spans="1:13" x14ac:dyDescent="0.25">
      <c r="A1" s="3" t="s">
        <v>5</v>
      </c>
    </row>
    <row r="2" spans="1:13" x14ac:dyDescent="0.25">
      <c r="A2" s="2">
        <v>2</v>
      </c>
    </row>
    <row r="3" spans="1:13" x14ac:dyDescent="0.25">
      <c r="A3" s="2">
        <v>3</v>
      </c>
    </row>
    <row r="4" spans="1:13" x14ac:dyDescent="0.25">
      <c r="A4" s="5">
        <f>A2*A3</f>
        <v>6</v>
      </c>
      <c r="C4" s="2">
        <f>A4</f>
        <v>6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</row>
    <row r="5" spans="1:13" x14ac:dyDescent="0.25">
      <c r="C5" s="5">
        <v>1</v>
      </c>
      <c r="D5" s="2">
        <f t="dataTable" ref="D5:M14" dt2D="1" dtr="1" r1="A2" r2="A3"/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</row>
    <row r="6" spans="1:13" x14ac:dyDescent="0.25">
      <c r="B6" s="16"/>
      <c r="C6" s="5">
        <v>2</v>
      </c>
      <c r="D6" s="2">
        <v>2</v>
      </c>
      <c r="E6" s="2">
        <v>4</v>
      </c>
      <c r="F6" s="2">
        <v>6</v>
      </c>
      <c r="G6" s="2">
        <v>8</v>
      </c>
      <c r="H6" s="2">
        <v>10</v>
      </c>
      <c r="I6" s="2">
        <v>12</v>
      </c>
      <c r="J6" s="2">
        <v>14</v>
      </c>
      <c r="K6" s="2">
        <v>16</v>
      </c>
      <c r="L6" s="2">
        <v>18</v>
      </c>
      <c r="M6" s="2">
        <v>20</v>
      </c>
    </row>
    <row r="7" spans="1:13" x14ac:dyDescent="0.25">
      <c r="C7" s="5">
        <v>3</v>
      </c>
      <c r="D7" s="2">
        <v>3</v>
      </c>
      <c r="E7" s="2">
        <v>6</v>
      </c>
      <c r="F7" s="2">
        <v>9</v>
      </c>
      <c r="G7" s="2">
        <v>12</v>
      </c>
      <c r="H7" s="2">
        <v>15</v>
      </c>
      <c r="I7" s="2">
        <v>18</v>
      </c>
      <c r="J7" s="2">
        <v>21</v>
      </c>
      <c r="K7" s="2">
        <v>24</v>
      </c>
      <c r="L7" s="2">
        <v>27</v>
      </c>
      <c r="M7" s="2">
        <v>30</v>
      </c>
    </row>
    <row r="8" spans="1:13" x14ac:dyDescent="0.25">
      <c r="C8" s="5">
        <v>4</v>
      </c>
      <c r="D8" s="2">
        <v>4</v>
      </c>
      <c r="E8" s="2">
        <v>8</v>
      </c>
      <c r="F8" s="2">
        <v>12</v>
      </c>
      <c r="G8" s="2">
        <v>16</v>
      </c>
      <c r="H8" s="2">
        <v>20</v>
      </c>
      <c r="I8" s="2">
        <v>24</v>
      </c>
      <c r="J8" s="2">
        <v>28</v>
      </c>
      <c r="K8" s="2">
        <v>32</v>
      </c>
      <c r="L8" s="2">
        <v>36</v>
      </c>
      <c r="M8" s="2">
        <v>40</v>
      </c>
    </row>
    <row r="9" spans="1:13" x14ac:dyDescent="0.25">
      <c r="C9" s="5">
        <v>5</v>
      </c>
      <c r="D9" s="2">
        <v>5</v>
      </c>
      <c r="E9" s="2">
        <v>10</v>
      </c>
      <c r="F9" s="2">
        <v>15</v>
      </c>
      <c r="G9" s="2">
        <v>20</v>
      </c>
      <c r="H9" s="2">
        <v>25</v>
      </c>
      <c r="I9" s="2">
        <v>30</v>
      </c>
      <c r="J9" s="2">
        <v>35</v>
      </c>
      <c r="K9" s="2">
        <v>40</v>
      </c>
      <c r="L9" s="2">
        <v>45</v>
      </c>
      <c r="M9" s="2">
        <v>50</v>
      </c>
    </row>
    <row r="10" spans="1:13" x14ac:dyDescent="0.25">
      <c r="C10" s="5">
        <v>6</v>
      </c>
      <c r="D10" s="2">
        <v>6</v>
      </c>
      <c r="E10" s="2">
        <v>12</v>
      </c>
      <c r="F10" s="2">
        <v>18</v>
      </c>
      <c r="G10" s="2">
        <v>24</v>
      </c>
      <c r="H10" s="2">
        <v>30</v>
      </c>
      <c r="I10" s="2">
        <v>36</v>
      </c>
      <c r="J10" s="2">
        <v>42</v>
      </c>
      <c r="K10" s="2">
        <v>48</v>
      </c>
      <c r="L10" s="2">
        <v>54</v>
      </c>
      <c r="M10" s="2">
        <v>60</v>
      </c>
    </row>
    <row r="11" spans="1:13" x14ac:dyDescent="0.25">
      <c r="C11" s="5">
        <v>7</v>
      </c>
      <c r="D11" s="2">
        <v>7</v>
      </c>
      <c r="E11" s="2">
        <v>14</v>
      </c>
      <c r="F11" s="2">
        <v>21</v>
      </c>
      <c r="G11" s="2">
        <v>28</v>
      </c>
      <c r="H11" s="2">
        <v>35</v>
      </c>
      <c r="I11" s="2">
        <v>42</v>
      </c>
      <c r="J11" s="2">
        <v>49</v>
      </c>
      <c r="K11" s="2">
        <v>56</v>
      </c>
      <c r="L11" s="2">
        <v>63</v>
      </c>
      <c r="M11" s="2">
        <v>70</v>
      </c>
    </row>
    <row r="12" spans="1:13" x14ac:dyDescent="0.25">
      <c r="C12" s="5">
        <v>8</v>
      </c>
      <c r="D12" s="2">
        <v>8</v>
      </c>
      <c r="E12" s="2">
        <v>16</v>
      </c>
      <c r="F12" s="2">
        <v>24</v>
      </c>
      <c r="G12" s="2">
        <v>32</v>
      </c>
      <c r="H12" s="2">
        <v>40</v>
      </c>
      <c r="I12" s="2">
        <v>48</v>
      </c>
      <c r="J12" s="2">
        <v>56</v>
      </c>
      <c r="K12" s="2">
        <v>64</v>
      </c>
      <c r="L12" s="2">
        <v>72</v>
      </c>
      <c r="M12" s="2">
        <v>80</v>
      </c>
    </row>
    <row r="13" spans="1:13" x14ac:dyDescent="0.25">
      <c r="C13" s="5">
        <v>9</v>
      </c>
      <c r="D13" s="2">
        <v>9</v>
      </c>
      <c r="E13" s="2">
        <v>18</v>
      </c>
      <c r="F13" s="2">
        <v>27</v>
      </c>
      <c r="G13" s="2">
        <v>36</v>
      </c>
      <c r="H13" s="2">
        <v>45</v>
      </c>
      <c r="I13" s="2">
        <v>54</v>
      </c>
      <c r="J13" s="2">
        <v>63</v>
      </c>
      <c r="K13" s="2">
        <v>72</v>
      </c>
      <c r="L13" s="2">
        <v>81</v>
      </c>
      <c r="M13" s="2">
        <v>90</v>
      </c>
    </row>
    <row r="14" spans="1:13" x14ac:dyDescent="0.25">
      <c r="C14" s="5">
        <v>10</v>
      </c>
      <c r="D14" s="2">
        <v>10</v>
      </c>
      <c r="E14" s="2">
        <v>20</v>
      </c>
      <c r="F14" s="2">
        <v>30</v>
      </c>
      <c r="G14" s="2">
        <v>40</v>
      </c>
      <c r="H14" s="2">
        <v>50</v>
      </c>
      <c r="I14" s="2">
        <v>60</v>
      </c>
      <c r="J14" s="2">
        <v>70</v>
      </c>
      <c r="K14" s="2">
        <v>80</v>
      </c>
      <c r="L14" s="2">
        <v>90</v>
      </c>
      <c r="M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 de retiro </vt:lpstr>
      <vt:lpstr>Valor presente</vt:lpstr>
      <vt:lpstr>Fucion cuadratica</vt:lpstr>
      <vt:lpstr>Tabla de multiplicar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2025-09-05T18:23:14Z</dcterms:created>
  <dcterms:modified xsi:type="dcterms:W3CDTF">2025-09-05T21:57:14Z</dcterms:modified>
</cp:coreProperties>
</file>