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1" l="1"/>
  <c r="U29" i="1"/>
  <c r="V29" i="1"/>
  <c r="S29" i="1"/>
  <c r="T28" i="1"/>
  <c r="U28" i="1"/>
  <c r="V28" i="1"/>
  <c r="S28" i="1"/>
  <c r="V27" i="1"/>
  <c r="T27" i="1"/>
  <c r="U27" i="1"/>
  <c r="S27" i="1"/>
  <c r="T26" i="1"/>
  <c r="U26" i="1"/>
  <c r="V26" i="1"/>
  <c r="S26" i="1"/>
  <c r="T25" i="1"/>
  <c r="U25" i="1"/>
  <c r="V25" i="1"/>
  <c r="S25" i="1"/>
  <c r="L12" i="1"/>
  <c r="E12" i="1"/>
  <c r="F12" i="1"/>
  <c r="G12" i="1"/>
  <c r="H12" i="1"/>
  <c r="I12" i="1"/>
  <c r="J12" i="1"/>
  <c r="K12" i="1"/>
  <c r="M12" i="1"/>
  <c r="N12" i="1"/>
  <c r="O12" i="1"/>
  <c r="I11" i="1"/>
  <c r="H11" i="1"/>
  <c r="H10" i="1"/>
  <c r="H9" i="1"/>
  <c r="H8" i="1"/>
  <c r="H7" i="1"/>
  <c r="G8" i="1"/>
  <c r="F9" i="1"/>
  <c r="F8" i="1"/>
  <c r="G7" i="1"/>
  <c r="G9" i="1"/>
  <c r="G16" i="1"/>
  <c r="G14" i="1"/>
  <c r="F14" i="1"/>
  <c r="G11" i="1"/>
  <c r="G10" i="1"/>
  <c r="F16" i="1"/>
  <c r="E14" i="1"/>
  <c r="E16" i="1"/>
  <c r="H14" i="1" l="1"/>
  <c r="H16" i="1" s="1"/>
  <c r="F7" i="1"/>
  <c r="F10" i="1"/>
  <c r="F11" i="1"/>
  <c r="I9" i="1" l="1"/>
  <c r="I10" i="1"/>
  <c r="I7" i="1"/>
  <c r="I8" i="1"/>
  <c r="I14" i="1" l="1"/>
  <c r="I16" i="1" s="1"/>
  <c r="J8" i="1"/>
  <c r="J10" i="1" l="1"/>
  <c r="J11" i="1"/>
  <c r="J14" i="1" s="1"/>
  <c r="J16" i="1" s="1"/>
  <c r="K11" i="1" s="1"/>
  <c r="J7" i="1"/>
  <c r="J9" i="1"/>
  <c r="K7" i="1" l="1"/>
  <c r="K10" i="1"/>
  <c r="K8" i="1"/>
  <c r="K9" i="1"/>
  <c r="K14" i="1" l="1"/>
  <c r="K16" i="1" s="1"/>
  <c r="L10" i="1" l="1"/>
  <c r="L11" i="1"/>
  <c r="L8" i="1"/>
  <c r="L7" i="1"/>
  <c r="L9" i="1"/>
  <c r="L14" i="1" l="1"/>
  <c r="L16" i="1" s="1"/>
  <c r="M11" i="1" s="1"/>
  <c r="M9" i="1"/>
  <c r="M8" i="1" l="1"/>
  <c r="M14" i="1" s="1"/>
  <c r="M16" i="1" s="1"/>
  <c r="N11" i="1" s="1"/>
  <c r="M10" i="1"/>
  <c r="M7" i="1"/>
  <c r="N10" i="1"/>
  <c r="N9" i="1" l="1"/>
  <c r="N7" i="1"/>
  <c r="N8" i="1"/>
  <c r="N14" i="1" l="1"/>
  <c r="N16" i="1" s="1"/>
  <c r="O10" i="1" l="1"/>
  <c r="O11" i="1"/>
  <c r="O7" i="1"/>
  <c r="O14" i="1" s="1"/>
  <c r="O16" i="1" s="1"/>
  <c r="O9" i="1"/>
  <c r="O8" i="1"/>
</calcChain>
</file>

<file path=xl/sharedStrings.xml><?xml version="1.0" encoding="utf-8"?>
<sst xmlns="http://schemas.openxmlformats.org/spreadsheetml/2006/main" count="61" uniqueCount="33">
  <si>
    <t>hi</t>
  </si>
  <si>
    <t>a</t>
  </si>
  <si>
    <t>b</t>
  </si>
  <si>
    <t>c</t>
  </si>
  <si>
    <t>d</t>
  </si>
  <si>
    <t>e</t>
  </si>
  <si>
    <t>P(D=cobre|hi)</t>
  </si>
  <si>
    <t>P(hi)</t>
  </si>
  <si>
    <t>d=0</t>
  </si>
  <si>
    <t>d=1</t>
  </si>
  <si>
    <t>d=2</t>
  </si>
  <si>
    <t>d=3</t>
  </si>
  <si>
    <t>d=4</t>
  </si>
  <si>
    <t>d=5</t>
  </si>
  <si>
    <t>d=6</t>
  </si>
  <si>
    <t>d=7</t>
  </si>
  <si>
    <t>d=8</t>
  </si>
  <si>
    <t>d=9</t>
  </si>
  <si>
    <t>d=10</t>
  </si>
  <si>
    <t>P(D)</t>
  </si>
  <si>
    <t>alfa</t>
  </si>
  <si>
    <t>hi=Tipos cajas</t>
  </si>
  <si>
    <t>caja a</t>
  </si>
  <si>
    <t>caja b</t>
  </si>
  <si>
    <t>caja c</t>
  </si>
  <si>
    <t>caja d</t>
  </si>
  <si>
    <t>caja e</t>
  </si>
  <si>
    <t>n</t>
  </si>
  <si>
    <t>1 Tornillo</t>
  </si>
  <si>
    <t>2 Tornillos</t>
  </si>
  <si>
    <t>3 Tornillos</t>
  </si>
  <si>
    <t>4 Tornillos</t>
  </si>
  <si>
    <t>Probabilidad de obtener n tornillos de cobre de cada tipo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</si>
</sst>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</a:t>
            </a:r>
            <a:r>
              <a:rPr lang="es-AR" baseline="0"/>
              <a:t> de probabilidades de cada caja luego de n muestras</a:t>
            </a:r>
            <a:endParaRPr lang="es-AR"/>
          </a:p>
        </c:rich>
      </c:tx>
      <c:layout>
        <c:manualLayout>
          <c:xMode val="edge"/>
          <c:yMode val="edge"/>
          <c:x val="0.20257363637168405"/>
          <c:y val="2.833331620980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caja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Hoja1!$E$6:$O$6</c:f>
              <c:strCache>
                <c:ptCount val="1"/>
                <c:pt idx="0">
                  <c:v>P(hi)</c:v>
                </c:pt>
              </c:strCache>
            </c:strRef>
          </c:cat>
          <c:val>
            <c:numRef>
              <c:f>Hoja1!$E$7:$O$7</c:f>
              <c:numCache>
                <c:formatCode>General</c:formatCode>
                <c:ptCount val="11"/>
                <c:pt idx="0">
                  <c:v>0.15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3-4995-B0A0-C77DCC5E3493}"/>
            </c:ext>
          </c:extLst>
        </c:ser>
        <c:ser>
          <c:idx val="1"/>
          <c:order val="1"/>
          <c:tx>
            <c:strRef>
              <c:f>Hoja1!$C$8</c:f>
              <c:strCache>
                <c:ptCount val="1"/>
                <c:pt idx="0">
                  <c:v>caja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Hoja1!$E$6:$O$6</c:f>
              <c:strCache>
                <c:ptCount val="1"/>
                <c:pt idx="0">
                  <c:v>P(hi)</c:v>
                </c:pt>
              </c:strCache>
            </c:strRef>
          </c:cat>
          <c:val>
            <c:numRef>
              <c:f>Hoja1!$E$8:$O$8</c:f>
              <c:numCache>
                <c:formatCode>General</c:formatCode>
                <c:ptCount val="11"/>
                <c:pt idx="0">
                  <c:v>0.15</c:v>
                </c:pt>
                <c:pt idx="1">
                  <c:v>9.8360655737704902E-2</c:v>
                </c:pt>
                <c:pt idx="2">
                  <c:v>3.6979969183359017E-2</c:v>
                </c:pt>
                <c:pt idx="3">
                  <c:v>9.8755272091348625E-3</c:v>
                </c:pt>
                <c:pt idx="4">
                  <c:v>2.2131416814113393E-3</c:v>
                </c:pt>
                <c:pt idx="5">
                  <c:v>4.6304656300975448E-4</c:v>
                </c:pt>
                <c:pt idx="6">
                  <c:v>9.4400691509648822E-5</c:v>
                </c:pt>
                <c:pt idx="7">
                  <c:v>1.9045032932776187E-5</c:v>
                </c:pt>
                <c:pt idx="8">
                  <c:v>3.8247530657837754E-6</c:v>
                </c:pt>
                <c:pt idx="9">
                  <c:v>7.6648774536621141E-7</c:v>
                </c:pt>
                <c:pt idx="10">
                  <c:v>1.5344939180476995E-7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3-4995-B0A0-C77DCC5E3493}"/>
            </c:ext>
          </c:extLst>
        </c:ser>
        <c:ser>
          <c:idx val="2"/>
          <c:order val="2"/>
          <c:tx>
            <c:strRef>
              <c:f>Hoja1!$C$9</c:f>
              <c:strCache>
                <c:ptCount val="1"/>
                <c:pt idx="0">
                  <c:v>caja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Hoja1!$E$6:$O$6</c:f>
              <c:strCache>
                <c:ptCount val="1"/>
                <c:pt idx="0">
                  <c:v>P(hi)</c:v>
                </c:pt>
              </c:strCache>
            </c:strRef>
          </c:cat>
          <c:val>
            <c:numRef>
              <c:f>Hoja1!$E$9:$O$9</c:f>
              <c:numCache>
                <c:formatCode>General</c:formatCode>
                <c:ptCount val="11"/>
                <c:pt idx="0">
                  <c:v>0.5</c:v>
                </c:pt>
                <c:pt idx="1">
                  <c:v>0.40983606557377045</c:v>
                </c:pt>
                <c:pt idx="2">
                  <c:v>0.19260400616332821</c:v>
                </c:pt>
                <c:pt idx="3">
                  <c:v>6.429379693447175E-2</c:v>
                </c:pt>
                <c:pt idx="4">
                  <c:v>1.801059311044384E-2</c:v>
                </c:pt>
                <c:pt idx="5">
                  <c:v>4.7103532207209723E-3</c:v>
                </c:pt>
                <c:pt idx="6">
                  <c:v>1.2003668659165551E-3</c:v>
                </c:pt>
                <c:pt idx="7">
                  <c:v>3.0271264605166416E-4</c:v>
                </c:pt>
                <c:pt idx="8">
                  <c:v>7.5991015946542736E-5</c:v>
                </c:pt>
                <c:pt idx="9">
                  <c:v>1.9035929078017956E-5</c:v>
                </c:pt>
                <c:pt idx="10">
                  <c:v>4.7636960882932547E-6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3-4995-B0A0-C77DCC5E3493}"/>
            </c:ext>
          </c:extLst>
        </c:ser>
        <c:ser>
          <c:idx val="3"/>
          <c:order val="3"/>
          <c:tx>
            <c:strRef>
              <c:f>Hoja1!$C$10</c:f>
              <c:strCache>
                <c:ptCount val="1"/>
                <c:pt idx="0">
                  <c:v>caja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Hoja1!$E$6:$O$6</c:f>
              <c:strCache>
                <c:ptCount val="1"/>
                <c:pt idx="0">
                  <c:v>P(hi)</c:v>
                </c:pt>
              </c:strCache>
            </c:strRef>
          </c:cat>
          <c:val>
            <c:numRef>
              <c:f>Hoja1!$E$10:$O$10</c:f>
              <c:numCache>
                <c:formatCode>General</c:formatCode>
                <c:ptCount val="11"/>
                <c:pt idx="0">
                  <c:v>0.1</c:v>
                </c:pt>
                <c:pt idx="1">
                  <c:v>0.16393442622950818</c:v>
                </c:pt>
                <c:pt idx="2">
                  <c:v>0.15408320493066258</c:v>
                </c:pt>
                <c:pt idx="3">
                  <c:v>0.10287007509515481</c:v>
                </c:pt>
                <c:pt idx="4">
                  <c:v>5.7633897953420284E-2</c:v>
                </c:pt>
                <c:pt idx="5">
                  <c:v>3.0146260612614221E-2</c:v>
                </c:pt>
                <c:pt idx="6">
                  <c:v>1.5364695883731903E-2</c:v>
                </c:pt>
                <c:pt idx="7">
                  <c:v>7.749443738922601E-3</c:v>
                </c:pt>
                <c:pt idx="8">
                  <c:v>3.8907400164629874E-3</c:v>
                </c:pt>
                <c:pt idx="9">
                  <c:v>1.9492791375890384E-3</c:v>
                </c:pt>
                <c:pt idx="10">
                  <c:v>9.7560495888245849E-4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3-4995-B0A0-C77DCC5E3493}"/>
            </c:ext>
          </c:extLst>
        </c:ser>
        <c:ser>
          <c:idx val="4"/>
          <c:order val="4"/>
          <c:tx>
            <c:strRef>
              <c:f>Hoja1!$C$11</c:f>
              <c:strCache>
                <c:ptCount val="1"/>
                <c:pt idx="0">
                  <c:v>caja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Hoja1!$E$6:$O$6</c:f>
              <c:strCache>
                <c:ptCount val="1"/>
                <c:pt idx="0">
                  <c:v>P(hi)</c:v>
                </c:pt>
              </c:strCache>
            </c:strRef>
          </c:cat>
          <c:val>
            <c:numRef>
              <c:f>Hoja1!$E$11:$O$11</c:f>
              <c:numCache>
                <c:formatCode>General</c:formatCode>
                <c:ptCount val="11"/>
                <c:pt idx="0">
                  <c:v>0.1</c:v>
                </c:pt>
                <c:pt idx="1">
                  <c:v>0.32786885245901637</c:v>
                </c:pt>
                <c:pt idx="2">
                  <c:v>0.6163328197226503</c:v>
                </c:pt>
                <c:pt idx="3">
                  <c:v>0.82296060076123845</c:v>
                </c:pt>
                <c:pt idx="4">
                  <c:v>0.92214236725472454</c:v>
                </c:pt>
                <c:pt idx="5">
                  <c:v>0.96468033960365507</c:v>
                </c:pt>
                <c:pt idx="6">
                  <c:v>0.98334053655884179</c:v>
                </c:pt>
                <c:pt idx="7">
                  <c:v>0.99192879858209293</c:v>
                </c:pt>
                <c:pt idx="8">
                  <c:v>0.99602944421452477</c:v>
                </c:pt>
                <c:pt idx="9">
                  <c:v>0.99803091844558767</c:v>
                </c:pt>
                <c:pt idx="10">
                  <c:v>0.9990194778956375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3-4995-B0A0-C77DCC5E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837071"/>
        <c:axId val="1664831247"/>
      </c:lineChart>
      <c:catAx>
        <c:axId val="166483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----------Cantidad</a:t>
                </a:r>
                <a:r>
                  <a:rPr lang="es-AR" baseline="0"/>
                  <a:t> de muestras tomadas--------------&gt;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49361234699678658"/>
              <c:y val="0.80127447741234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831247"/>
        <c:crosses val="autoZero"/>
        <c:auto val="1"/>
        <c:lblAlgn val="ctr"/>
        <c:lblOffset val="100"/>
        <c:noMultiLvlLbl val="0"/>
      </c:catAx>
      <c:valAx>
        <c:axId val="16648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Probabilidad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8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94578</xdr:colOff>
      <xdr:row>18</xdr:row>
      <xdr:rowOff>84492</xdr:rowOff>
    </xdr:from>
    <xdr:to>
      <xdr:col>13</xdr:col>
      <xdr:colOff>448236</xdr:colOff>
      <xdr:row>39</xdr:row>
      <xdr:rowOff>17929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29"/>
  <sheetViews>
    <sheetView tabSelected="1" topLeftCell="J8" zoomScale="115" zoomScaleNormal="115" workbookViewId="0">
      <selection activeCell="W16" sqref="W16"/>
    </sheetView>
  </sheetViews>
  <sheetFormatPr baseColWidth="10" defaultRowHeight="14.4" x14ac:dyDescent="0.3"/>
  <cols>
    <col min="3" max="3" width="14.88671875" customWidth="1"/>
    <col min="4" max="4" width="15.33203125" customWidth="1"/>
    <col min="18" max="18" width="14.5546875" customWidth="1"/>
    <col min="19" max="19" width="13.44140625" customWidth="1"/>
    <col min="20" max="21" width="14.5546875" customWidth="1"/>
  </cols>
  <sheetData>
    <row r="5" spans="3:15" x14ac:dyDescent="0.3"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</row>
    <row r="6" spans="3:15" x14ac:dyDescent="0.3">
      <c r="C6" s="1" t="s">
        <v>0</v>
      </c>
      <c r="D6" s="1" t="s">
        <v>6</v>
      </c>
      <c r="E6" s="1" t="s">
        <v>7</v>
      </c>
      <c r="F6" s="1"/>
      <c r="G6" s="1"/>
      <c r="H6" s="1"/>
      <c r="I6" s="1"/>
    </row>
    <row r="7" spans="3:15" x14ac:dyDescent="0.3">
      <c r="C7" s="1" t="s">
        <v>22</v>
      </c>
      <c r="D7" s="1">
        <v>0</v>
      </c>
      <c r="E7" s="1">
        <v>0.15</v>
      </c>
      <c r="F7" s="1">
        <f>$E$16*D7*E7</f>
        <v>0</v>
      </c>
      <c r="G7" s="1">
        <f>$F$16*D7*F7</f>
        <v>0</v>
      </c>
      <c r="H7" s="1">
        <f>$G$16*$D$7*G7</f>
        <v>0</v>
      </c>
      <c r="I7" s="1">
        <f>H16*$D$7*H7</f>
        <v>0</v>
      </c>
      <c r="J7" s="1">
        <f>I16*$D$7*I7</f>
        <v>0</v>
      </c>
      <c r="K7" s="1">
        <f>J16*$D$7*J7</f>
        <v>0</v>
      </c>
      <c r="L7" s="1">
        <f>K16*$D$7*K7</f>
        <v>0</v>
      </c>
      <c r="M7" s="1">
        <f>L16*$D$7*L7</f>
        <v>0</v>
      </c>
      <c r="N7" s="1">
        <f>M16*$D$7*M7</f>
        <v>0</v>
      </c>
      <c r="O7" s="1">
        <f>N16*$D$7*N7</f>
        <v>0</v>
      </c>
    </row>
    <row r="8" spans="3:15" x14ac:dyDescent="0.3">
      <c r="C8" s="1" t="s">
        <v>23</v>
      </c>
      <c r="D8" s="1">
        <v>0.2</v>
      </c>
      <c r="E8" s="1">
        <v>0.15</v>
      </c>
      <c r="F8" s="1">
        <f>$E$16*D8*E8</f>
        <v>9.8360655737704902E-2</v>
      </c>
      <c r="G8" s="1">
        <f>$F$16*D8*F8</f>
        <v>3.6979969183359017E-2</v>
      </c>
      <c r="H8" s="1">
        <f>G16*$D$8*G8</f>
        <v>9.8755272091348625E-3</v>
      </c>
      <c r="I8" s="1">
        <f>H16*$D$8*H8</f>
        <v>2.2131416814113393E-3</v>
      </c>
      <c r="J8" s="1">
        <f>I16*$D$8*I8</f>
        <v>4.6304656300975448E-4</v>
      </c>
      <c r="K8" s="1">
        <f>J16*$D$8*J8</f>
        <v>9.4400691509648822E-5</v>
      </c>
      <c r="L8" s="1">
        <f t="shared" ref="I8:O8" si="0">K16*$D$8*K8</f>
        <v>1.9045032932776187E-5</v>
      </c>
      <c r="M8" s="1">
        <f t="shared" si="0"/>
        <v>3.8247530657837754E-6</v>
      </c>
      <c r="N8" s="1">
        <f t="shared" si="0"/>
        <v>7.6648774536621141E-7</v>
      </c>
      <c r="O8" s="1">
        <f t="shared" si="0"/>
        <v>1.5344939180476995E-7</v>
      </c>
    </row>
    <row r="9" spans="3:15" x14ac:dyDescent="0.3">
      <c r="C9" s="1" t="s">
        <v>24</v>
      </c>
      <c r="D9" s="1">
        <v>0.25</v>
      </c>
      <c r="E9" s="1">
        <v>0.5</v>
      </c>
      <c r="F9" s="1">
        <f>$E$16*D9*E9</f>
        <v>0.40983606557377045</v>
      </c>
      <c r="G9" s="1">
        <f>$F$16*D9*F9</f>
        <v>0.19260400616332821</v>
      </c>
      <c r="H9" s="1">
        <f>G16*$D$9*G9</f>
        <v>6.429379693447175E-2</v>
      </c>
      <c r="I9" s="1">
        <f t="shared" ref="I9:O9" si="1">H16*$D$9*H9</f>
        <v>1.801059311044384E-2</v>
      </c>
      <c r="J9" s="1">
        <f t="shared" si="1"/>
        <v>4.7103532207209723E-3</v>
      </c>
      <c r="K9" s="1">
        <f t="shared" si="1"/>
        <v>1.2003668659165551E-3</v>
      </c>
      <c r="L9" s="1">
        <f t="shared" si="1"/>
        <v>3.0271264605166416E-4</v>
      </c>
      <c r="M9" s="1">
        <f t="shared" si="1"/>
        <v>7.5991015946542736E-5</v>
      </c>
      <c r="N9" s="1">
        <f t="shared" si="1"/>
        <v>1.9035929078017956E-5</v>
      </c>
      <c r="O9" s="1">
        <f>N16*$D$9*N9</f>
        <v>4.7636960882932547E-6</v>
      </c>
    </row>
    <row r="10" spans="3:15" x14ac:dyDescent="0.3">
      <c r="C10" s="1" t="s">
        <v>25</v>
      </c>
      <c r="D10" s="1">
        <v>0.5</v>
      </c>
      <c r="E10" s="1">
        <v>0.1</v>
      </c>
      <c r="F10" s="1">
        <f t="shared" ref="F8:F11" si="2">$E$16*D10*E10</f>
        <v>0.16393442622950818</v>
      </c>
      <c r="G10" s="1">
        <f>$F$16*D10*F10</f>
        <v>0.15408320493066258</v>
      </c>
      <c r="H10" s="1">
        <f>G16*$D$10*G10</f>
        <v>0.10287007509515481</v>
      </c>
      <c r="I10" s="1">
        <f t="shared" ref="I10:O10" si="3">H16*$D$10*H10</f>
        <v>5.7633897953420284E-2</v>
      </c>
      <c r="J10" s="1">
        <f t="shared" si="3"/>
        <v>3.0146260612614221E-2</v>
      </c>
      <c r="K10" s="1">
        <f t="shared" si="3"/>
        <v>1.5364695883731903E-2</v>
      </c>
      <c r="L10" s="1">
        <f t="shared" si="3"/>
        <v>7.749443738922601E-3</v>
      </c>
      <c r="M10" s="1">
        <f t="shared" si="3"/>
        <v>3.8907400164629874E-3</v>
      </c>
      <c r="N10" s="1">
        <f t="shared" si="3"/>
        <v>1.9492791375890384E-3</v>
      </c>
      <c r="O10" s="1">
        <f>N16*$D$10*N10</f>
        <v>9.7560495888245849E-4</v>
      </c>
    </row>
    <row r="11" spans="3:15" x14ac:dyDescent="0.3">
      <c r="C11" s="1" t="s">
        <v>26</v>
      </c>
      <c r="D11" s="1">
        <v>1</v>
      </c>
      <c r="E11" s="1">
        <v>0.1</v>
      </c>
      <c r="F11" s="1">
        <f t="shared" si="2"/>
        <v>0.32786885245901637</v>
      </c>
      <c r="G11" s="1">
        <f>$F$16*D11*F11</f>
        <v>0.6163328197226503</v>
      </c>
      <c r="H11" s="1">
        <f>G16*$D$11*G11</f>
        <v>0.82296060076123845</v>
      </c>
      <c r="I11" s="1">
        <f t="shared" ref="I11:O11" si="4">H16*$D$11*H11</f>
        <v>0.92214236725472454</v>
      </c>
      <c r="J11" s="1">
        <f t="shared" si="4"/>
        <v>0.96468033960365507</v>
      </c>
      <c r="K11" s="1">
        <f t="shared" si="4"/>
        <v>0.98334053655884179</v>
      </c>
      <c r="L11" s="1">
        <f t="shared" si="4"/>
        <v>0.99192879858209293</v>
      </c>
      <c r="M11" s="1">
        <f t="shared" si="4"/>
        <v>0.99602944421452477</v>
      </c>
      <c r="N11" s="1">
        <f t="shared" si="4"/>
        <v>0.99803091844558767</v>
      </c>
      <c r="O11" s="1">
        <f t="shared" si="4"/>
        <v>0.9990194778956375</v>
      </c>
    </row>
    <row r="12" spans="3:15" x14ac:dyDescent="0.3">
      <c r="C12" s="1"/>
      <c r="D12" s="1"/>
      <c r="E12" s="1">
        <f t="shared" ref="E12:N12" si="5">SUM(E7:E11)</f>
        <v>1</v>
      </c>
      <c r="F12" s="1">
        <f t="shared" si="5"/>
        <v>0.99999999999999978</v>
      </c>
      <c r="G12" s="1">
        <f t="shared" si="5"/>
        <v>1</v>
      </c>
      <c r="H12" s="1">
        <f t="shared" si="5"/>
        <v>0.99999999999999989</v>
      </c>
      <c r="I12" s="1">
        <f t="shared" si="5"/>
        <v>1</v>
      </c>
      <c r="J12" s="1">
        <f t="shared" si="5"/>
        <v>1</v>
      </c>
      <c r="K12" s="1">
        <f t="shared" si="5"/>
        <v>0.99999999999999989</v>
      </c>
      <c r="L12" s="1">
        <f>SUM(L7:L11)</f>
        <v>1</v>
      </c>
      <c r="M12" s="1">
        <f t="shared" si="5"/>
        <v>1</v>
      </c>
      <c r="N12" s="1">
        <f t="shared" si="5"/>
        <v>1</v>
      </c>
      <c r="O12" s="1">
        <f>SUM(O7:O11)</f>
        <v>1</v>
      </c>
    </row>
    <row r="13" spans="3:15" x14ac:dyDescent="0.3">
      <c r="C13" s="1"/>
      <c r="D13" s="1"/>
      <c r="E13" s="1" t="s">
        <v>19</v>
      </c>
      <c r="F13" s="1" t="s">
        <v>19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 t="s">
        <v>19</v>
      </c>
      <c r="O13" s="1" t="s">
        <v>19</v>
      </c>
    </row>
    <row r="14" spans="3:15" x14ac:dyDescent="0.3">
      <c r="C14" s="1"/>
      <c r="D14" s="1"/>
      <c r="E14" s="1">
        <f>$D$7*E7+$D$8*E8+$D$9*E9+$D$10*E10+$D$11*E11</f>
        <v>0.30500000000000005</v>
      </c>
      <c r="F14" s="1">
        <f>$D$7*F7+$D$8*F8+$D$9*F9+$D$10*F10+$D$11*F11</f>
        <v>0.53196721311475403</v>
      </c>
      <c r="G14" s="1">
        <f>$D$7*G7+$D$8*G8+$D$9*G9+$D$10*G10+$D$11*G11</f>
        <v>0.74892141756548547</v>
      </c>
      <c r="H14" s="1">
        <f t="shared" ref="H14:O14" si="6">$D$7*H7+$D$8*H8+$D$9*H9+$D$10*H10+$D$11*H11</f>
        <v>0.89244419298426081</v>
      </c>
      <c r="I14" s="1">
        <f t="shared" si="6"/>
        <v>0.95590459284532792</v>
      </c>
      <c r="J14" s="1">
        <f t="shared" si="6"/>
        <v>0.98102366752774439</v>
      </c>
      <c r="K14" s="1">
        <f t="shared" si="6"/>
        <v>0.99134185635548877</v>
      </c>
      <c r="L14" s="1">
        <f t="shared" si="6"/>
        <v>0.99588300761965365</v>
      </c>
      <c r="M14" s="1">
        <f t="shared" si="6"/>
        <v>0.99799457692735605</v>
      </c>
      <c r="N14" s="1">
        <f t="shared" si="6"/>
        <v>0.99901047029420076</v>
      </c>
      <c r="O14" s="1">
        <f t="shared" si="6"/>
        <v>0.99950850198897911</v>
      </c>
    </row>
    <row r="15" spans="3:15" x14ac:dyDescent="0.3">
      <c r="C15" s="1"/>
      <c r="D15" s="1"/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</row>
    <row r="16" spans="3:15" x14ac:dyDescent="0.3">
      <c r="C16" s="1"/>
      <c r="D16" s="1"/>
      <c r="E16" s="1">
        <f>1/E14</f>
        <v>3.2786885245901636</v>
      </c>
      <c r="F16" s="1">
        <f>1/F14</f>
        <v>1.8798151001540835</v>
      </c>
      <c r="G16" s="1">
        <f>1/G14</f>
        <v>1.3352535747351093</v>
      </c>
      <c r="H16" s="1">
        <f>1/H14</f>
        <v>1.1205182440103973</v>
      </c>
      <c r="I16" s="1">
        <f t="shared" ref="G16:O16" si="7">1/I14</f>
        <v>1.0461295065268161</v>
      </c>
      <c r="J16" s="1">
        <f t="shared" si="7"/>
        <v>1.01934339924752</v>
      </c>
      <c r="K16" s="1">
        <f t="shared" si="7"/>
        <v>1.0087337618088088</v>
      </c>
      <c r="L16" s="1">
        <f t="shared" si="7"/>
        <v>1.0041340120765658</v>
      </c>
      <c r="M16" s="1">
        <f t="shared" si="7"/>
        <v>1.0020094528758046</v>
      </c>
      <c r="N16" s="1">
        <f t="shared" si="7"/>
        <v>1.0009905098447145</v>
      </c>
      <c r="O16" s="1">
        <f t="shared" si="7"/>
        <v>1.0004917397001054</v>
      </c>
    </row>
    <row r="17" spans="3:22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9" spans="3:22" x14ac:dyDescent="0.3">
      <c r="D19" s="1" t="s">
        <v>18</v>
      </c>
    </row>
    <row r="20" spans="3:22" x14ac:dyDescent="0.3">
      <c r="C20" t="s">
        <v>21</v>
      </c>
    </row>
    <row r="21" spans="3:22" ht="15" thickBot="1" x14ac:dyDescent="0.35">
      <c r="C21" t="s">
        <v>1</v>
      </c>
      <c r="D21">
        <v>0</v>
      </c>
    </row>
    <row r="22" spans="3:22" ht="15" thickBot="1" x14ac:dyDescent="0.35">
      <c r="C22" t="s">
        <v>2</v>
      </c>
      <c r="D22">
        <v>1.5344939180476995E-7</v>
      </c>
      <c r="Q22" s="7" t="s">
        <v>32</v>
      </c>
      <c r="R22" s="8"/>
      <c r="S22" s="8"/>
      <c r="T22" s="8"/>
      <c r="U22" s="8"/>
      <c r="V22" s="9"/>
    </row>
    <row r="23" spans="3:22" ht="15" thickBot="1" x14ac:dyDescent="0.35">
      <c r="C23" t="s">
        <v>3</v>
      </c>
      <c r="D23">
        <v>4.7636960882932547E-6</v>
      </c>
      <c r="Q23" s="2"/>
      <c r="R23" s="3" t="s">
        <v>27</v>
      </c>
      <c r="S23" s="3">
        <v>1</v>
      </c>
      <c r="T23" s="3">
        <v>2</v>
      </c>
      <c r="U23" s="3">
        <v>3</v>
      </c>
      <c r="V23" s="4">
        <v>4</v>
      </c>
    </row>
    <row r="24" spans="3:22" ht="15" thickBot="1" x14ac:dyDescent="0.35">
      <c r="C24" t="s">
        <v>4</v>
      </c>
      <c r="D24">
        <v>9.7560495888245849E-4</v>
      </c>
      <c r="Q24" s="10" t="s">
        <v>0</v>
      </c>
      <c r="R24" s="11" t="s">
        <v>6</v>
      </c>
      <c r="S24" s="11" t="s">
        <v>28</v>
      </c>
      <c r="T24" s="11" t="s">
        <v>29</v>
      </c>
      <c r="U24" s="11" t="s">
        <v>30</v>
      </c>
      <c r="V24" s="12" t="s">
        <v>31</v>
      </c>
    </row>
    <row r="25" spans="3:22" x14ac:dyDescent="0.3">
      <c r="C25" t="s">
        <v>5</v>
      </c>
      <c r="D25">
        <v>0.9990194778956375</v>
      </c>
      <c r="Q25" s="5" t="s">
        <v>22</v>
      </c>
      <c r="R25" s="13">
        <v>0</v>
      </c>
      <c r="S25" s="14">
        <f>$R$25^S23</f>
        <v>0</v>
      </c>
      <c r="T25" s="14">
        <f t="shared" ref="T25:V25" si="8">$R$25^T23</f>
        <v>0</v>
      </c>
      <c r="U25" s="14">
        <f t="shared" si="8"/>
        <v>0</v>
      </c>
      <c r="V25" s="15">
        <f t="shared" si="8"/>
        <v>0</v>
      </c>
    </row>
    <row r="26" spans="3:22" x14ac:dyDescent="0.3">
      <c r="Q26" s="5" t="s">
        <v>23</v>
      </c>
      <c r="R26" s="13">
        <v>0.2</v>
      </c>
      <c r="S26" s="14">
        <f>$R$26^S23</f>
        <v>0.2</v>
      </c>
      <c r="T26" s="14">
        <f t="shared" ref="T26:V26" si="9">$R$26^T23</f>
        <v>4.0000000000000008E-2</v>
      </c>
      <c r="U26" s="14">
        <f t="shared" si="9"/>
        <v>8.0000000000000019E-3</v>
      </c>
      <c r="V26" s="15">
        <f t="shared" si="9"/>
        <v>1.6000000000000007E-3</v>
      </c>
    </row>
    <row r="27" spans="3:22" x14ac:dyDescent="0.3">
      <c r="Q27" s="5" t="s">
        <v>24</v>
      </c>
      <c r="R27" s="13">
        <v>0.25</v>
      </c>
      <c r="S27" s="14">
        <f>$R$27^S23</f>
        <v>0.25</v>
      </c>
      <c r="T27" s="14">
        <f t="shared" ref="T27:V27" si="10">$R$27^T23</f>
        <v>6.25E-2</v>
      </c>
      <c r="U27" s="14">
        <f t="shared" si="10"/>
        <v>1.5625E-2</v>
      </c>
      <c r="V27" s="15">
        <f>$R$27^V23</f>
        <v>3.90625E-3</v>
      </c>
    </row>
    <row r="28" spans="3:22" x14ac:dyDescent="0.3">
      <c r="Q28" s="5" t="s">
        <v>25</v>
      </c>
      <c r="R28" s="13">
        <v>0.5</v>
      </c>
      <c r="S28" s="14">
        <f>$R$28^S23</f>
        <v>0.5</v>
      </c>
      <c r="T28" s="14">
        <f t="shared" ref="T28:V28" si="11">$R$28^T23</f>
        <v>0.25</v>
      </c>
      <c r="U28" s="14">
        <f t="shared" si="11"/>
        <v>0.125</v>
      </c>
      <c r="V28" s="15">
        <f t="shared" si="11"/>
        <v>6.25E-2</v>
      </c>
    </row>
    <row r="29" spans="3:22" ht="15" thickBot="1" x14ac:dyDescent="0.35">
      <c r="Q29" s="6" t="s">
        <v>26</v>
      </c>
      <c r="R29" s="13">
        <v>1</v>
      </c>
      <c r="S29" s="14">
        <f>$R$29^S23</f>
        <v>1</v>
      </c>
      <c r="T29" s="14">
        <f t="shared" ref="T29:V29" si="12">$R$29^T23</f>
        <v>1</v>
      </c>
      <c r="U29" s="14">
        <f t="shared" si="12"/>
        <v>1</v>
      </c>
      <c r="V29" s="15">
        <f t="shared" si="12"/>
        <v>1</v>
      </c>
    </row>
  </sheetData>
  <mergeCells count="1">
    <mergeCell ref="Q22:V22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2025-10-02T12:35:06Z</dcterms:created>
  <dcterms:modified xsi:type="dcterms:W3CDTF">2025-10-02T13:35:01Z</dcterms:modified>
</cp:coreProperties>
</file>