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ermee/Desktop/"/>
    </mc:Choice>
  </mc:AlternateContent>
  <xr:revisionPtr revIDLastSave="0" documentId="13_ncr:1_{66377D72-180C-C146-95B9-6BEC8BB18A77}" xr6:coauthVersionLast="47" xr6:coauthVersionMax="47" xr10:uidLastSave="{00000000-0000-0000-0000-000000000000}"/>
  <bookViews>
    <workbookView xWindow="760" yWindow="500" windowWidth="28040" windowHeight="16500" xr2:uid="{C444D366-95A3-604B-8301-BEE7D906BFAF}"/>
  </bookViews>
  <sheets>
    <sheet name="actual" sheetId="1" r:id="rId1"/>
    <sheet name="forecast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6" i="3" l="1"/>
  <c r="H24" i="3"/>
  <c r="H28" i="3" s="1"/>
  <c r="G24" i="3"/>
  <c r="G26" i="3" s="1"/>
  <c r="H22" i="3"/>
  <c r="G22" i="3"/>
  <c r="F22" i="3"/>
  <c r="B22" i="3"/>
  <c r="H20" i="3"/>
  <c r="G20" i="3"/>
  <c r="F20" i="3"/>
  <c r="E20" i="3"/>
  <c r="C20" i="3"/>
  <c r="B20" i="3"/>
  <c r="H18" i="3"/>
  <c r="G18" i="3"/>
  <c r="F18" i="3"/>
  <c r="E18" i="3"/>
  <c r="D18" i="3"/>
  <c r="D20" i="3" s="1"/>
  <c r="C18" i="3"/>
  <c r="B18" i="3"/>
  <c r="H15" i="3"/>
  <c r="G15" i="3"/>
  <c r="F15" i="3"/>
  <c r="E15" i="3"/>
  <c r="E22" i="3" s="1"/>
  <c r="D15" i="3"/>
  <c r="C15" i="3"/>
  <c r="C22" i="3" s="1"/>
  <c r="B15" i="3"/>
  <c r="H7" i="3"/>
  <c r="H6" i="3" s="1"/>
  <c r="G7" i="3"/>
  <c r="G6" i="3" s="1"/>
  <c r="F7" i="3"/>
  <c r="F24" i="3" s="1"/>
  <c r="E7" i="3"/>
  <c r="E6" i="3" s="1"/>
  <c r="D7" i="3"/>
  <c r="D6" i="3" s="1"/>
  <c r="C7" i="3"/>
  <c r="C6" i="3" s="1"/>
  <c r="B7" i="3"/>
  <c r="B24" i="3" s="1"/>
  <c r="F26" i="3" l="1"/>
  <c r="F28" i="3"/>
  <c r="B26" i="3"/>
  <c r="B28" i="3"/>
  <c r="D22" i="3"/>
  <c r="C24" i="3"/>
  <c r="D24" i="3"/>
  <c r="E24" i="3"/>
  <c r="G28" i="3"/>
  <c r="B6" i="3"/>
  <c r="F6" i="3"/>
  <c r="E26" i="3" l="1"/>
  <c r="E28" i="3"/>
  <c r="D26" i="3"/>
  <c r="D28" i="3" s="1"/>
  <c r="C26" i="3"/>
  <c r="C28" i="3"/>
  <c r="D20" i="1" l="1"/>
  <c r="D22" i="1" s="1"/>
  <c r="D24" i="1" s="1"/>
  <c r="D26" i="1" s="1"/>
  <c r="C20" i="1"/>
  <c r="C22" i="1" s="1"/>
  <c r="H20" i="1"/>
  <c r="G20" i="1"/>
  <c r="F20" i="1"/>
  <c r="E20" i="1"/>
  <c r="B20" i="1"/>
  <c r="H15" i="1"/>
  <c r="G15" i="1"/>
  <c r="F15" i="1"/>
  <c r="E15" i="1"/>
  <c r="D15" i="1"/>
  <c r="C15" i="1"/>
  <c r="B15" i="1"/>
  <c r="H7" i="1"/>
  <c r="G7" i="1"/>
  <c r="F7" i="1"/>
  <c r="E7" i="1"/>
  <c r="D7" i="1"/>
  <c r="C7" i="1"/>
  <c r="B7" i="1"/>
  <c r="C24" i="1" l="1"/>
  <c r="H22" i="1"/>
  <c r="H24" i="1" s="1"/>
  <c r="D28" i="1"/>
  <c r="E22" i="1"/>
  <c r="E24" i="1" s="1"/>
  <c r="G22" i="1"/>
  <c r="G24" i="1" s="1"/>
  <c r="F22" i="1"/>
  <c r="F24" i="1" s="1"/>
  <c r="B22" i="1"/>
  <c r="B24" i="1" s="1"/>
  <c r="G26" i="1" l="1"/>
  <c r="G28" i="1"/>
  <c r="B26" i="1"/>
  <c r="B28" i="1"/>
  <c r="F26" i="1"/>
  <c r="F28" i="1"/>
  <c r="E26" i="1"/>
  <c r="E28" i="1" s="1"/>
  <c r="H26" i="1"/>
  <c r="H28" i="1" s="1"/>
  <c r="C26" i="1"/>
  <c r="C28" i="1"/>
</calcChain>
</file>

<file path=xl/sharedStrings.xml><?xml version="1.0" encoding="utf-8"?>
<sst xmlns="http://schemas.openxmlformats.org/spreadsheetml/2006/main" count="38" uniqueCount="19">
  <si>
    <t>Income Statement</t>
  </si>
  <si>
    <t>For the month</t>
  </si>
  <si>
    <t>Sales</t>
  </si>
  <si>
    <t>Cost of goods sold</t>
  </si>
  <si>
    <t>Gross profit</t>
  </si>
  <si>
    <t>General and administrative expenses</t>
  </si>
  <si>
    <t>CEO salary</t>
  </si>
  <si>
    <t>Admin assistant salary</t>
  </si>
  <si>
    <t>Operating expenses</t>
  </si>
  <si>
    <t>Total general and administrative expenses</t>
  </si>
  <si>
    <t>Sales and marketing expenses</t>
  </si>
  <si>
    <t>Marketing assistant</t>
  </si>
  <si>
    <t>Instagram ads</t>
  </si>
  <si>
    <t>Total sales and marketing expenses</t>
  </si>
  <si>
    <t>Total operating expenses</t>
  </si>
  <si>
    <t>Operating income</t>
  </si>
  <si>
    <t>Income tax</t>
  </si>
  <si>
    <t>Net income</t>
  </si>
  <si>
    <t>NYC Fine Jewelry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</si>
</sst>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8" tint="-0.249977111117893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">
    <xf numFmtId="0" fontId="0" fillId="0" borderId="0" xfId="0"/>
    <xf numFmtId="17" fontId="0" fillId="0" borderId="0" xfId="0" applyNumberFormat="1"/>
    <xf numFmtId="164" fontId="0" fillId="0" borderId="0" xfId="1" applyNumberFormat="1" applyFont="1"/>
    <xf numFmtId="164" fontId="2" fillId="0" borderId="0" xfId="1" applyNumberFormat="1" applyFont="1"/>
    <xf numFmtId="164" fontId="0" fillId="0" borderId="0" xfId="0" applyNumberFormat="1"/>
    <xf numFmtId="164" fontId="3" fillId="0" borderId="0" xfId="1" applyNumberFormat="1" applyFont="1"/>
    <xf numFmtId="9" fontId="0" fillId="0" borderId="0" xfId="2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A89B7-0B89-2945-B71D-719E72E321D1}">
  <dimension ref="A1:H28"/>
  <sheetViews>
    <sheetView tabSelected="1" zoomScale="89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H18" sqref="H18"/>
    </sheetView>
  </sheetViews>
  <sheetFormatPr baseColWidth="10" defaultRowHeight="16" x14ac:dyDescent="0.2"/>
  <cols>
    <col min="1" max="1" width="40.1640625" customWidth="1"/>
  </cols>
  <sheetData>
    <row r="1" spans="1:8" x14ac:dyDescent="0.2">
      <c r="A1" t="s">
        <v>18</v>
      </c>
    </row>
    <row r="2" spans="1:8" x14ac:dyDescent="0.2">
      <c r="A2" t="s">
        <v>0</v>
      </c>
    </row>
    <row r="3" spans="1:8" x14ac:dyDescent="0.2">
      <c r="A3" t="s">
        <v>1</v>
      </c>
      <c r="B3" s="1">
        <v>45658</v>
      </c>
      <c r="C3" s="1">
        <v>45689</v>
      </c>
      <c r="D3" s="1">
        <v>45717</v>
      </c>
      <c r="E3" s="1">
        <v>45748</v>
      </c>
      <c r="F3" s="1">
        <v>45778</v>
      </c>
      <c r="G3" s="1">
        <v>45809</v>
      </c>
      <c r="H3" s="1">
        <v>45839</v>
      </c>
    </row>
    <row r="4" spans="1:8" x14ac:dyDescent="0.2">
      <c r="B4" s="2"/>
      <c r="C4" s="2"/>
      <c r="D4" s="2"/>
      <c r="E4" s="2"/>
      <c r="F4" s="2"/>
      <c r="G4" s="2"/>
      <c r="H4" s="2"/>
    </row>
    <row r="5" spans="1:8" x14ac:dyDescent="0.2">
      <c r="A5" t="s">
        <v>2</v>
      </c>
      <c r="B5" s="3">
        <v>40000</v>
      </c>
      <c r="C5" s="3">
        <v>35000</v>
      </c>
      <c r="D5" s="3">
        <v>10000</v>
      </c>
      <c r="E5" s="3">
        <v>53000</v>
      </c>
      <c r="F5" s="3">
        <v>73000</v>
      </c>
      <c r="G5" s="3">
        <v>81500</v>
      </c>
      <c r="H5" s="3">
        <v>68000</v>
      </c>
    </row>
    <row r="6" spans="1:8" x14ac:dyDescent="0.2">
      <c r="A6" t="s">
        <v>3</v>
      </c>
      <c r="B6" s="3">
        <v>15000</v>
      </c>
      <c r="C6" s="3">
        <v>13000</v>
      </c>
      <c r="D6" s="3">
        <v>5000</v>
      </c>
      <c r="E6" s="3">
        <v>21500</v>
      </c>
      <c r="F6" s="3">
        <v>29000</v>
      </c>
      <c r="G6" s="3">
        <v>35000</v>
      </c>
      <c r="H6" s="3">
        <v>27000</v>
      </c>
    </row>
    <row r="7" spans="1:8" x14ac:dyDescent="0.2">
      <c r="A7" t="s">
        <v>4</v>
      </c>
      <c r="B7" s="2">
        <f>B5-B6</f>
        <v>25000</v>
      </c>
      <c r="C7" s="2">
        <f t="shared" ref="C7:H7" si="0">C5-C6</f>
        <v>22000</v>
      </c>
      <c r="D7" s="2">
        <f t="shared" si="0"/>
        <v>5000</v>
      </c>
      <c r="E7" s="2">
        <f t="shared" si="0"/>
        <v>31500</v>
      </c>
      <c r="F7" s="2">
        <f t="shared" si="0"/>
        <v>44000</v>
      </c>
      <c r="G7" s="2">
        <f t="shared" si="0"/>
        <v>46500</v>
      </c>
      <c r="H7" s="2">
        <f t="shared" si="0"/>
        <v>41000</v>
      </c>
    </row>
    <row r="10" spans="1:8" x14ac:dyDescent="0.2">
      <c r="A10" t="s">
        <v>8</v>
      </c>
    </row>
    <row r="12" spans="1:8" x14ac:dyDescent="0.2">
      <c r="A12" t="s">
        <v>5</v>
      </c>
    </row>
    <row r="13" spans="1:8" x14ac:dyDescent="0.2">
      <c r="A13" t="s">
        <v>6</v>
      </c>
      <c r="B13" s="3">
        <v>5000</v>
      </c>
      <c r="C13" s="3">
        <v>7000</v>
      </c>
      <c r="D13" s="3">
        <v>5000</v>
      </c>
      <c r="E13" s="3">
        <v>6000</v>
      </c>
      <c r="F13" s="3">
        <v>5000</v>
      </c>
      <c r="G13" s="3">
        <v>5000</v>
      </c>
      <c r="H13" s="3">
        <v>5000</v>
      </c>
    </row>
    <row r="14" spans="1:8" x14ac:dyDescent="0.2">
      <c r="A14" t="s">
        <v>7</v>
      </c>
      <c r="B14" s="3">
        <v>2000</v>
      </c>
      <c r="C14" s="3">
        <v>2000</v>
      </c>
      <c r="D14" s="3">
        <v>2000</v>
      </c>
      <c r="E14" s="3">
        <v>2000</v>
      </c>
      <c r="F14" s="3">
        <v>2000</v>
      </c>
      <c r="G14" s="3">
        <v>2000</v>
      </c>
      <c r="H14" s="3">
        <v>2000</v>
      </c>
    </row>
    <row r="15" spans="1:8" x14ac:dyDescent="0.2">
      <c r="A15" t="s">
        <v>9</v>
      </c>
      <c r="B15" s="4">
        <f>SUM(B13:B14)</f>
        <v>7000</v>
      </c>
      <c r="C15" s="4">
        <f t="shared" ref="C15:H15" si="1">SUM(C13:C14)</f>
        <v>9000</v>
      </c>
      <c r="D15" s="4">
        <f t="shared" si="1"/>
        <v>7000</v>
      </c>
      <c r="E15" s="4">
        <f t="shared" si="1"/>
        <v>8000</v>
      </c>
      <c r="F15" s="4">
        <f t="shared" si="1"/>
        <v>7000</v>
      </c>
      <c r="G15" s="4">
        <f t="shared" si="1"/>
        <v>7000</v>
      </c>
      <c r="H15" s="4">
        <f t="shared" si="1"/>
        <v>7000</v>
      </c>
    </row>
    <row r="17" spans="1:8" x14ac:dyDescent="0.2">
      <c r="A17" t="s">
        <v>10</v>
      </c>
    </row>
    <row r="18" spans="1:8" x14ac:dyDescent="0.2">
      <c r="A18" t="s">
        <v>12</v>
      </c>
      <c r="B18" s="3">
        <v>13500</v>
      </c>
      <c r="C18" s="3">
        <v>12500</v>
      </c>
      <c r="D18" s="3">
        <v>5000</v>
      </c>
      <c r="E18" s="3">
        <v>20000</v>
      </c>
      <c r="F18" s="3">
        <v>24000</v>
      </c>
      <c r="G18" s="3">
        <v>25000</v>
      </c>
      <c r="H18" s="3">
        <v>20000</v>
      </c>
    </row>
    <row r="19" spans="1:8" x14ac:dyDescent="0.2">
      <c r="A19" t="s">
        <v>11</v>
      </c>
      <c r="B19" s="3">
        <v>4000</v>
      </c>
      <c r="C19" s="3">
        <v>4000</v>
      </c>
      <c r="D19" s="3">
        <v>4000</v>
      </c>
      <c r="E19" s="3">
        <v>4000</v>
      </c>
      <c r="F19" s="3">
        <v>4000</v>
      </c>
      <c r="G19" s="3">
        <v>4000</v>
      </c>
      <c r="H19" s="3">
        <v>4000</v>
      </c>
    </row>
    <row r="20" spans="1:8" x14ac:dyDescent="0.2">
      <c r="A20" t="s">
        <v>13</v>
      </c>
      <c r="B20" s="4">
        <f>SUM(B18:B19)</f>
        <v>17500</v>
      </c>
      <c r="C20" s="4">
        <f t="shared" ref="C20:H20" si="2">SUM(C18:C19)</f>
        <v>16500</v>
      </c>
      <c r="D20" s="4">
        <f t="shared" si="2"/>
        <v>9000</v>
      </c>
      <c r="E20" s="4">
        <f t="shared" si="2"/>
        <v>24000</v>
      </c>
      <c r="F20" s="4">
        <f t="shared" si="2"/>
        <v>28000</v>
      </c>
      <c r="G20" s="4">
        <f t="shared" si="2"/>
        <v>29000</v>
      </c>
      <c r="H20" s="4">
        <f t="shared" si="2"/>
        <v>24000</v>
      </c>
    </row>
    <row r="22" spans="1:8" x14ac:dyDescent="0.2">
      <c r="A22" t="s">
        <v>14</v>
      </c>
      <c r="B22" s="4">
        <f>SUM(B15, B20)</f>
        <v>24500</v>
      </c>
      <c r="C22" s="4">
        <f t="shared" ref="C22:H22" si="3">SUM(C15, C20)</f>
        <v>25500</v>
      </c>
      <c r="D22" s="4">
        <f t="shared" si="3"/>
        <v>16000</v>
      </c>
      <c r="E22" s="4">
        <f t="shared" si="3"/>
        <v>32000</v>
      </c>
      <c r="F22" s="4">
        <f t="shared" si="3"/>
        <v>35000</v>
      </c>
      <c r="G22" s="4">
        <f t="shared" si="3"/>
        <v>36000</v>
      </c>
      <c r="H22" s="4">
        <f t="shared" si="3"/>
        <v>31000</v>
      </c>
    </row>
    <row r="24" spans="1:8" x14ac:dyDescent="0.2">
      <c r="A24" t="s">
        <v>15</v>
      </c>
      <c r="B24" s="4">
        <f>B7-B22</f>
        <v>500</v>
      </c>
      <c r="C24" s="4">
        <f t="shared" ref="C24:H24" si="4">C7-C22</f>
        <v>-3500</v>
      </c>
      <c r="D24" s="4">
        <f t="shared" si="4"/>
        <v>-11000</v>
      </c>
      <c r="E24" s="4">
        <f t="shared" si="4"/>
        <v>-500</v>
      </c>
      <c r="F24" s="4">
        <f t="shared" si="4"/>
        <v>9000</v>
      </c>
      <c r="G24" s="4">
        <f t="shared" si="4"/>
        <v>10500</v>
      </c>
      <c r="H24" s="4">
        <f t="shared" si="4"/>
        <v>10000</v>
      </c>
    </row>
    <row r="26" spans="1:8" x14ac:dyDescent="0.2">
      <c r="A26" t="s">
        <v>16</v>
      </c>
      <c r="B26" s="4">
        <f>B24*20%</f>
        <v>100</v>
      </c>
      <c r="C26" s="4">
        <f t="shared" ref="C26:H26" si="5">C24*20%</f>
        <v>-700</v>
      </c>
      <c r="D26" s="4">
        <f t="shared" si="5"/>
        <v>-2200</v>
      </c>
      <c r="E26" s="4">
        <f t="shared" si="5"/>
        <v>-100</v>
      </c>
      <c r="F26" s="4">
        <f t="shared" si="5"/>
        <v>1800</v>
      </c>
      <c r="G26" s="4">
        <f t="shared" si="5"/>
        <v>2100</v>
      </c>
      <c r="H26" s="4">
        <f t="shared" si="5"/>
        <v>2000</v>
      </c>
    </row>
    <row r="28" spans="1:8" x14ac:dyDescent="0.2">
      <c r="A28" t="s">
        <v>17</v>
      </c>
      <c r="B28" s="4">
        <f>B24-B26</f>
        <v>400</v>
      </c>
      <c r="C28" s="4">
        <f t="shared" ref="C28:H28" si="6">C24-C26</f>
        <v>-2800</v>
      </c>
      <c r="D28" s="4">
        <f t="shared" si="6"/>
        <v>-8800</v>
      </c>
      <c r="E28" s="4">
        <f t="shared" si="6"/>
        <v>-400</v>
      </c>
      <c r="F28" s="4">
        <f t="shared" si="6"/>
        <v>7200</v>
      </c>
      <c r="G28" s="4">
        <f t="shared" si="6"/>
        <v>8400</v>
      </c>
      <c r="H28" s="4">
        <f t="shared" si="6"/>
        <v>8000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1CEA2-4252-214C-98E2-EC801D42E744}">
  <dimension ref="A1:H28"/>
  <sheetViews>
    <sheetView zoomScale="89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J22" sqref="J22"/>
    </sheetView>
  </sheetViews>
  <sheetFormatPr baseColWidth="10" defaultRowHeight="16" x14ac:dyDescent="0.2"/>
  <cols>
    <col min="1" max="1" width="40.1640625" customWidth="1"/>
  </cols>
  <sheetData>
    <row r="1" spans="1:8" x14ac:dyDescent="0.2">
      <c r="A1" t="s">
        <v>18</v>
      </c>
    </row>
    <row r="2" spans="1:8" x14ac:dyDescent="0.2">
      <c r="A2" t="s">
        <v>0</v>
      </c>
    </row>
    <row r="3" spans="1:8" x14ac:dyDescent="0.2">
      <c r="A3" t="s">
        <v>1</v>
      </c>
      <c r="B3" s="1">
        <v>45658</v>
      </c>
      <c r="C3" s="1">
        <v>45689</v>
      </c>
      <c r="D3" s="1">
        <v>45717</v>
      </c>
      <c r="E3" s="1">
        <v>45748</v>
      </c>
      <c r="F3" s="1">
        <v>45778</v>
      </c>
      <c r="G3" s="1">
        <v>45809</v>
      </c>
      <c r="H3" s="1">
        <v>45839</v>
      </c>
    </row>
    <row r="4" spans="1:8" x14ac:dyDescent="0.2">
      <c r="B4" s="2"/>
      <c r="C4" s="2"/>
      <c r="D4" s="2"/>
      <c r="E4" s="2"/>
      <c r="F4" s="2"/>
      <c r="G4" s="2"/>
      <c r="H4" s="2"/>
    </row>
    <row r="5" spans="1:8" x14ac:dyDescent="0.2">
      <c r="A5" t="s">
        <v>2</v>
      </c>
      <c r="B5" s="3">
        <v>50000</v>
      </c>
      <c r="C5" s="3">
        <v>50000</v>
      </c>
      <c r="D5" s="3">
        <v>20000</v>
      </c>
      <c r="E5" s="3">
        <v>45000</v>
      </c>
      <c r="F5" s="3">
        <v>62000</v>
      </c>
      <c r="G5" s="3">
        <v>78000</v>
      </c>
      <c r="H5" s="3">
        <v>62500</v>
      </c>
    </row>
    <row r="6" spans="1:8" x14ac:dyDescent="0.2">
      <c r="A6" t="s">
        <v>3</v>
      </c>
      <c r="B6" s="5">
        <f>B5-B7</f>
        <v>15000</v>
      </c>
      <c r="C6" s="5">
        <f t="shared" ref="C6:H6" si="0">C5-C7</f>
        <v>15000</v>
      </c>
      <c r="D6" s="5">
        <f t="shared" si="0"/>
        <v>6000</v>
      </c>
      <c r="E6" s="5">
        <f t="shared" si="0"/>
        <v>13500.000000000004</v>
      </c>
      <c r="F6" s="5">
        <f t="shared" si="0"/>
        <v>18600</v>
      </c>
      <c r="G6" s="5">
        <f t="shared" si="0"/>
        <v>23400</v>
      </c>
      <c r="H6" s="5">
        <f t="shared" si="0"/>
        <v>18750</v>
      </c>
    </row>
    <row r="7" spans="1:8" x14ac:dyDescent="0.2">
      <c r="A7" t="s">
        <v>4</v>
      </c>
      <c r="B7" s="2">
        <f>B5*B8</f>
        <v>35000</v>
      </c>
      <c r="C7" s="2">
        <f t="shared" ref="C7:H7" si="1">C5*C8</f>
        <v>35000</v>
      </c>
      <c r="D7" s="2">
        <f t="shared" si="1"/>
        <v>14000</v>
      </c>
      <c r="E7" s="2">
        <f t="shared" si="1"/>
        <v>31499.999999999996</v>
      </c>
      <c r="F7" s="2">
        <f t="shared" si="1"/>
        <v>43400</v>
      </c>
      <c r="G7" s="2">
        <f t="shared" si="1"/>
        <v>54600</v>
      </c>
      <c r="H7" s="2">
        <f t="shared" si="1"/>
        <v>43750</v>
      </c>
    </row>
    <row r="8" spans="1:8" x14ac:dyDescent="0.2">
      <c r="B8" s="6">
        <v>0.7</v>
      </c>
      <c r="C8" s="6">
        <v>0.7</v>
      </c>
      <c r="D8" s="6">
        <v>0.7</v>
      </c>
      <c r="E8" s="6">
        <v>0.7</v>
      </c>
      <c r="F8" s="6">
        <v>0.7</v>
      </c>
      <c r="G8" s="6">
        <v>0.7</v>
      </c>
      <c r="H8" s="6">
        <v>0.7</v>
      </c>
    </row>
    <row r="10" spans="1:8" x14ac:dyDescent="0.2">
      <c r="A10" t="s">
        <v>8</v>
      </c>
    </row>
    <row r="12" spans="1:8" x14ac:dyDescent="0.2">
      <c r="A12" t="s">
        <v>5</v>
      </c>
    </row>
    <row r="13" spans="1:8" x14ac:dyDescent="0.2">
      <c r="A13" t="s">
        <v>6</v>
      </c>
      <c r="B13" s="3">
        <v>5000</v>
      </c>
      <c r="C13" s="3">
        <v>7000</v>
      </c>
      <c r="D13" s="3">
        <v>5000</v>
      </c>
      <c r="E13" s="3">
        <v>6000</v>
      </c>
      <c r="F13" s="3">
        <v>5000</v>
      </c>
      <c r="G13" s="3">
        <v>5000</v>
      </c>
      <c r="H13" s="3">
        <v>5000</v>
      </c>
    </row>
    <row r="14" spans="1:8" x14ac:dyDescent="0.2">
      <c r="A14" t="s">
        <v>7</v>
      </c>
      <c r="B14" s="3">
        <v>2000</v>
      </c>
      <c r="C14" s="3">
        <v>2000</v>
      </c>
      <c r="D14" s="3">
        <v>2000</v>
      </c>
      <c r="E14" s="3">
        <v>2000</v>
      </c>
      <c r="F14" s="3">
        <v>2000</v>
      </c>
      <c r="G14" s="3">
        <v>2000</v>
      </c>
      <c r="H14" s="3">
        <v>2000</v>
      </c>
    </row>
    <row r="15" spans="1:8" x14ac:dyDescent="0.2">
      <c r="A15" t="s">
        <v>9</v>
      </c>
      <c r="B15" s="4">
        <f>SUM(B13:B14)</f>
        <v>7000</v>
      </c>
      <c r="C15" s="4">
        <f t="shared" ref="C15:H15" si="2">SUM(C13:C14)</f>
        <v>9000</v>
      </c>
      <c r="D15" s="4">
        <f t="shared" si="2"/>
        <v>7000</v>
      </c>
      <c r="E15" s="4">
        <f t="shared" si="2"/>
        <v>8000</v>
      </c>
      <c r="F15" s="4">
        <f t="shared" si="2"/>
        <v>7000</v>
      </c>
      <c r="G15" s="4">
        <f t="shared" si="2"/>
        <v>7000</v>
      </c>
      <c r="H15" s="4">
        <f t="shared" si="2"/>
        <v>7000</v>
      </c>
    </row>
    <row r="17" spans="1:8" x14ac:dyDescent="0.2">
      <c r="A17" t="s">
        <v>10</v>
      </c>
    </row>
    <row r="18" spans="1:8" x14ac:dyDescent="0.2">
      <c r="A18" t="s">
        <v>12</v>
      </c>
      <c r="B18" s="5">
        <f>B5/2.5</f>
        <v>20000</v>
      </c>
      <c r="C18" s="5">
        <f t="shared" ref="C18:H18" si="3">C5/2.5</f>
        <v>20000</v>
      </c>
      <c r="D18" s="5">
        <f t="shared" si="3"/>
        <v>8000</v>
      </c>
      <c r="E18" s="5">
        <f t="shared" si="3"/>
        <v>18000</v>
      </c>
      <c r="F18" s="5">
        <f t="shared" si="3"/>
        <v>24800</v>
      </c>
      <c r="G18" s="5">
        <f t="shared" si="3"/>
        <v>31200</v>
      </c>
      <c r="H18" s="5">
        <f t="shared" si="3"/>
        <v>25000</v>
      </c>
    </row>
    <row r="19" spans="1:8" x14ac:dyDescent="0.2">
      <c r="A19" t="s">
        <v>11</v>
      </c>
      <c r="B19" s="3">
        <v>4000</v>
      </c>
      <c r="C19" s="3">
        <v>4000</v>
      </c>
      <c r="D19" s="3">
        <v>4000</v>
      </c>
      <c r="E19" s="3">
        <v>4000</v>
      </c>
      <c r="F19" s="3">
        <v>4000</v>
      </c>
      <c r="G19" s="3">
        <v>4000</v>
      </c>
      <c r="H19" s="3">
        <v>4000</v>
      </c>
    </row>
    <row r="20" spans="1:8" x14ac:dyDescent="0.2">
      <c r="A20" t="s">
        <v>13</v>
      </c>
      <c r="B20" s="4">
        <f>SUM(B18:B19)</f>
        <v>24000</v>
      </c>
      <c r="C20" s="4">
        <f t="shared" ref="C20:H20" si="4">SUM(C18:C19)</f>
        <v>24000</v>
      </c>
      <c r="D20" s="4">
        <f t="shared" si="4"/>
        <v>12000</v>
      </c>
      <c r="E20" s="4">
        <f t="shared" si="4"/>
        <v>22000</v>
      </c>
      <c r="F20" s="4">
        <f t="shared" si="4"/>
        <v>28800</v>
      </c>
      <c r="G20" s="4">
        <f t="shared" si="4"/>
        <v>35200</v>
      </c>
      <c r="H20" s="4">
        <f t="shared" si="4"/>
        <v>29000</v>
      </c>
    </row>
    <row r="22" spans="1:8" x14ac:dyDescent="0.2">
      <c r="A22" t="s">
        <v>14</v>
      </c>
      <c r="B22" s="4">
        <f>SUM(B15, B20)</f>
        <v>31000</v>
      </c>
      <c r="C22" s="4">
        <f t="shared" ref="C22:H22" si="5">SUM(C15, C20)</f>
        <v>33000</v>
      </c>
      <c r="D22" s="4">
        <f t="shared" si="5"/>
        <v>19000</v>
      </c>
      <c r="E22" s="4">
        <f t="shared" si="5"/>
        <v>30000</v>
      </c>
      <c r="F22" s="4">
        <f t="shared" si="5"/>
        <v>35800</v>
      </c>
      <c r="G22" s="4">
        <f t="shared" si="5"/>
        <v>42200</v>
      </c>
      <c r="H22" s="4">
        <f t="shared" si="5"/>
        <v>36000</v>
      </c>
    </row>
    <row r="24" spans="1:8" x14ac:dyDescent="0.2">
      <c r="A24" t="s">
        <v>15</v>
      </c>
      <c r="B24" s="4">
        <f>B7-B22</f>
        <v>4000</v>
      </c>
      <c r="C24" s="4">
        <f t="shared" ref="C24:H24" si="6">C7-C22</f>
        <v>2000</v>
      </c>
      <c r="D24" s="4">
        <f t="shared" si="6"/>
        <v>-5000</v>
      </c>
      <c r="E24" s="4">
        <f t="shared" si="6"/>
        <v>1499.9999999999964</v>
      </c>
      <c r="F24" s="4">
        <f t="shared" si="6"/>
        <v>7600</v>
      </c>
      <c r="G24" s="4">
        <f t="shared" si="6"/>
        <v>12400</v>
      </c>
      <c r="H24" s="4">
        <f t="shared" si="6"/>
        <v>7750</v>
      </c>
    </row>
    <row r="26" spans="1:8" x14ac:dyDescent="0.2">
      <c r="A26" t="s">
        <v>16</v>
      </c>
      <c r="B26" s="4">
        <f>B24*20%</f>
        <v>800</v>
      </c>
      <c r="C26" s="4">
        <f t="shared" ref="C26:H26" si="7">C24*20%</f>
        <v>400</v>
      </c>
      <c r="D26" s="4">
        <f t="shared" si="7"/>
        <v>-1000</v>
      </c>
      <c r="E26" s="4">
        <f t="shared" si="7"/>
        <v>299.99999999999926</v>
      </c>
      <c r="F26" s="4">
        <f t="shared" si="7"/>
        <v>1520</v>
      </c>
      <c r="G26" s="4">
        <f t="shared" si="7"/>
        <v>2480</v>
      </c>
      <c r="H26" s="4">
        <f t="shared" si="7"/>
        <v>1550</v>
      </c>
    </row>
    <row r="28" spans="1:8" x14ac:dyDescent="0.2">
      <c r="A28" t="s">
        <v>17</v>
      </c>
      <c r="B28" s="4">
        <f>B24-B26</f>
        <v>3200</v>
      </c>
      <c r="C28" s="4">
        <f t="shared" ref="C28:H28" si="8">C24-C26</f>
        <v>1600</v>
      </c>
      <c r="D28" s="4">
        <f t="shared" si="8"/>
        <v>-4000</v>
      </c>
      <c r="E28" s="4">
        <f t="shared" si="8"/>
        <v>1199.999999999997</v>
      </c>
      <c r="F28" s="4">
        <f t="shared" si="8"/>
        <v>6080</v>
      </c>
      <c r="G28" s="4">
        <f t="shared" si="8"/>
        <v>9920</v>
      </c>
      <c r="H28" s="4">
        <f t="shared" si="8"/>
        <v>6200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actual</vt:lpstr>
      <vt:lpstr>forecast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2025-08-02T06:54:02Z</dcterms:created>
  <dcterms:modified xsi:type="dcterms:W3CDTF">2025-08-02T07:48:33Z</dcterms:modified>
</cp:coreProperties>
</file>