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temp\OneDrive - Instituto Germinare\Documentos\GerminaTech's\project-tech\venv\"/>
    </mc:Choice>
  </mc:AlternateContent>
  <xr:revisionPtr revIDLastSave="0" documentId="13_ncr:1_{43FB05A7-4049-4AC2-8228-6B8BF062611E}" xr6:coauthVersionLast="47" xr6:coauthVersionMax="47" xr10:uidLastSave="{00000000-0000-0000-0000-000000000000}"/>
  <bookViews>
    <workbookView xWindow="-120" yWindow="-120" windowWidth="20730" windowHeight="11040" tabRatio="799" firstSheet="10" activeTab="1" xr2:uid="{1F9B041E-9A9C-4006-9C88-0F773613CE21}"/>
  </bookViews>
  <sheets>
    <sheet name="Base" sheetId="12" state="hidden" r:id="rId1"/>
    <sheet name="Todos" sheetId="13" r:id="rId2"/>
    <sheet name="Planilha1" sheetId="14" r:id="rId3"/>
    <sheet name="Turma1 - QUINTA P4" sheetId="2" r:id="rId4"/>
    <sheet name="Turma2 - QUINTA P5" sheetId="3" r:id="rId5"/>
    <sheet name="Turma3 - QUINTA P6" sheetId="4" r:id="rId6"/>
    <sheet name="Turma4 - QUINTA P9" sheetId="5" r:id="rId7"/>
    <sheet name="Turma5 - QUINTA P10" sheetId="6" r:id="rId8"/>
    <sheet name="Turma6 - QUINTA P11" sheetId="7" r:id="rId9"/>
    <sheet name="Turma7 - QUINTA P12" sheetId="8" r:id="rId10"/>
    <sheet name="Turma8 - QUINTA P13" sheetId="9" r:id="rId11"/>
    <sheet name="Turma9 - TERÇA P2" sheetId="10" r:id="rId12"/>
    <sheet name="Turma10 - TERÇA P3" sheetId="11" r:id="rId13"/>
  </sheets>
  <externalReferences>
    <externalReference r:id="rId1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0" l="1"/>
  <c r="D5" i="13" l="1"/>
  <c r="D4" i="13"/>
  <c r="D3" i="13"/>
  <c r="D2" i="13"/>
  <c r="F2" i="13"/>
  <c r="F3" i="13"/>
  <c r="F4" i="13"/>
  <c r="F5" i="13"/>
  <c r="E2" i="13"/>
  <c r="E3" i="13"/>
  <c r="E4" i="13"/>
  <c r="E5" i="13"/>
  <c r="C2" i="13"/>
  <c r="C3" i="13"/>
  <c r="C4" i="13"/>
  <c r="C5" i="13"/>
  <c r="K26" i="11"/>
  <c r="K19" i="11"/>
  <c r="K2" i="11"/>
  <c r="K7" i="11"/>
  <c r="J1" i="11"/>
  <c r="K25" i="10"/>
  <c r="K26" i="10"/>
  <c r="K3" i="10"/>
  <c r="L3" i="10" s="1"/>
  <c r="K7" i="10"/>
  <c r="K23" i="9"/>
  <c r="K10" i="9"/>
  <c r="K18" i="9"/>
  <c r="K24" i="9"/>
  <c r="K3" i="9"/>
  <c r="L3" i="9" s="1"/>
  <c r="K7" i="9"/>
  <c r="J1" i="9"/>
  <c r="K22" i="8"/>
  <c r="K24" i="8"/>
  <c r="K25" i="8"/>
  <c r="K15" i="8"/>
  <c r="K2" i="8"/>
  <c r="K3" i="8"/>
  <c r="L3" i="8" s="1"/>
  <c r="K7" i="8"/>
  <c r="J1" i="8"/>
  <c r="K19" i="7"/>
  <c r="K20" i="7"/>
  <c r="K3" i="7"/>
  <c r="L3" i="7" s="1"/>
  <c r="K7" i="7"/>
  <c r="J1" i="7"/>
  <c r="K26" i="6"/>
  <c r="K3" i="6"/>
  <c r="L3" i="6" s="1"/>
  <c r="K7" i="6"/>
  <c r="J1" i="6"/>
  <c r="K24" i="5"/>
  <c r="K17" i="5"/>
  <c r="K3" i="5"/>
  <c r="L3" i="5" s="1"/>
  <c r="K6" i="5"/>
  <c r="J1" i="5"/>
  <c r="K22" i="4"/>
  <c r="K18" i="4"/>
  <c r="K17" i="4"/>
  <c r="K2" i="4"/>
  <c r="K7" i="4"/>
  <c r="J1" i="4"/>
  <c r="K20" i="3"/>
  <c r="K13" i="3"/>
  <c r="K3" i="3"/>
  <c r="L3" i="3" s="1"/>
  <c r="K2" i="3"/>
  <c r="K4" i="3" s="1"/>
  <c r="K7" i="3"/>
  <c r="J1" i="3"/>
  <c r="K15" i="2"/>
  <c r="K2" i="2"/>
  <c r="L2" i="2" s="1"/>
  <c r="K7" i="2"/>
  <c r="J1" i="2"/>
  <c r="J2" i="13" l="1"/>
  <c r="K2" i="13"/>
  <c r="K4" i="13"/>
  <c r="J4" i="13"/>
  <c r="J3" i="13"/>
  <c r="K3" i="13"/>
  <c r="K5" i="13"/>
  <c r="J5" i="13"/>
  <c r="K13" i="11"/>
  <c r="K21" i="11"/>
  <c r="K22" i="11"/>
  <c r="K3" i="11"/>
  <c r="L3" i="11" s="1"/>
  <c r="K15" i="11"/>
  <c r="K23" i="11"/>
  <c r="K20" i="11"/>
  <c r="K6" i="11"/>
  <c r="K8" i="11" s="1"/>
  <c r="K16" i="11"/>
  <c r="K24" i="11"/>
  <c r="K12" i="11"/>
  <c r="K17" i="11"/>
  <c r="K25" i="11"/>
  <c r="K14" i="11"/>
  <c r="K10" i="11"/>
  <c r="K18" i="11"/>
  <c r="K11" i="11"/>
  <c r="K10" i="10"/>
  <c r="K18" i="10"/>
  <c r="K11" i="10"/>
  <c r="K19" i="10"/>
  <c r="K12" i="10"/>
  <c r="K20" i="10"/>
  <c r="K13" i="10"/>
  <c r="K21" i="10"/>
  <c r="K2" i="10"/>
  <c r="K4" i="10" s="1"/>
  <c r="L7" i="10" s="1"/>
  <c r="K14" i="10"/>
  <c r="K22" i="10"/>
  <c r="K15" i="10"/>
  <c r="K23" i="10"/>
  <c r="K6" i="10"/>
  <c r="K16" i="10"/>
  <c r="K24" i="10"/>
  <c r="K17" i="10"/>
  <c r="K26" i="9"/>
  <c r="K11" i="9"/>
  <c r="K19" i="9"/>
  <c r="K17" i="9"/>
  <c r="K12" i="9"/>
  <c r="K20" i="9"/>
  <c r="K6" i="9"/>
  <c r="K8" i="9" s="1"/>
  <c r="K2" i="9"/>
  <c r="K4" i="9" s="1"/>
  <c r="K13" i="9"/>
  <c r="K21" i="9"/>
  <c r="K16" i="9"/>
  <c r="K14" i="9"/>
  <c r="K22" i="9"/>
  <c r="K25" i="9"/>
  <c r="K15" i="9"/>
  <c r="K4" i="8"/>
  <c r="K23" i="8"/>
  <c r="K6" i="8"/>
  <c r="K8" i="8" s="1"/>
  <c r="K16" i="8"/>
  <c r="K17" i="8"/>
  <c r="K10" i="8"/>
  <c r="K18" i="8"/>
  <c r="K26" i="8"/>
  <c r="K11" i="8"/>
  <c r="K19" i="8"/>
  <c r="K12" i="8"/>
  <c r="K20" i="8"/>
  <c r="K13" i="8"/>
  <c r="K21" i="8"/>
  <c r="K14" i="8"/>
  <c r="K13" i="7"/>
  <c r="K21" i="7"/>
  <c r="K12" i="7"/>
  <c r="K2" i="7"/>
  <c r="K4" i="7" s="1"/>
  <c r="K14" i="7"/>
  <c r="K22" i="7"/>
  <c r="K15" i="7"/>
  <c r="K23" i="7"/>
  <c r="K6" i="7"/>
  <c r="K8" i="7" s="1"/>
  <c r="L20" i="7" s="1"/>
  <c r="K16" i="7"/>
  <c r="K24" i="7"/>
  <c r="K17" i="7"/>
  <c r="K25" i="7"/>
  <c r="K10" i="7"/>
  <c r="L10" i="7" s="1"/>
  <c r="K18" i="7"/>
  <c r="K26" i="7"/>
  <c r="K11" i="7"/>
  <c r="L11" i="7" s="1"/>
  <c r="K11" i="6"/>
  <c r="K19" i="6"/>
  <c r="K12" i="6"/>
  <c r="K20" i="6"/>
  <c r="K2" i="6"/>
  <c r="K4" i="6" s="1"/>
  <c r="L7" i="6" s="1"/>
  <c r="K14" i="6"/>
  <c r="K22" i="6"/>
  <c r="K15" i="6"/>
  <c r="K23" i="6"/>
  <c r="K21" i="6"/>
  <c r="K6" i="6"/>
  <c r="K16" i="6"/>
  <c r="K24" i="6"/>
  <c r="K13" i="6"/>
  <c r="K17" i="6"/>
  <c r="K25" i="6"/>
  <c r="K10" i="6"/>
  <c r="K18" i="6"/>
  <c r="K10" i="5"/>
  <c r="K18" i="5"/>
  <c r="K26" i="5"/>
  <c r="K11" i="5"/>
  <c r="K19" i="5"/>
  <c r="K25" i="5"/>
  <c r="K12" i="5"/>
  <c r="K20" i="5"/>
  <c r="K13" i="5"/>
  <c r="K21" i="5"/>
  <c r="K2" i="5"/>
  <c r="K4" i="5" s="1"/>
  <c r="L6" i="5" s="1"/>
  <c r="K14" i="5"/>
  <c r="K22" i="5"/>
  <c r="K7" i="5"/>
  <c r="K8" i="5" s="1"/>
  <c r="K15" i="5"/>
  <c r="K23" i="5"/>
  <c r="K16" i="5"/>
  <c r="K25" i="4"/>
  <c r="K10" i="4"/>
  <c r="K3" i="4"/>
  <c r="L3" i="4" s="1"/>
  <c r="K15" i="4"/>
  <c r="K23" i="4"/>
  <c r="K6" i="4"/>
  <c r="K16" i="4"/>
  <c r="K24" i="4"/>
  <c r="K11" i="4"/>
  <c r="K19" i="4"/>
  <c r="K12" i="4"/>
  <c r="K20" i="4"/>
  <c r="K26" i="4"/>
  <c r="K13" i="4"/>
  <c r="K21" i="4"/>
  <c r="K14" i="4"/>
  <c r="K21" i="3"/>
  <c r="K14" i="3"/>
  <c r="K22" i="3"/>
  <c r="K15" i="3"/>
  <c r="K23" i="3"/>
  <c r="K6" i="3"/>
  <c r="L6" i="3" s="1"/>
  <c r="K16" i="3"/>
  <c r="K24" i="3"/>
  <c r="K17" i="3"/>
  <c r="K25" i="3"/>
  <c r="K10" i="3"/>
  <c r="K18" i="3"/>
  <c r="K26" i="3"/>
  <c r="K11" i="3"/>
  <c r="K19" i="3"/>
  <c r="K12" i="3"/>
  <c r="K3" i="2"/>
  <c r="L3" i="2" s="1"/>
  <c r="L4" i="2" s="1"/>
  <c r="K22" i="2"/>
  <c r="K14" i="2"/>
  <c r="K6" i="2"/>
  <c r="K8" i="2" s="1"/>
  <c r="L15" i="2" s="1"/>
  <c r="K21" i="2"/>
  <c r="L21" i="2" s="1"/>
  <c r="K13" i="2"/>
  <c r="K20" i="2"/>
  <c r="K12" i="2"/>
  <c r="K10" i="2"/>
  <c r="K19" i="2"/>
  <c r="K11" i="2"/>
  <c r="K26" i="2"/>
  <c r="K18" i="2"/>
  <c r="L18" i="2" s="1"/>
  <c r="K25" i="2"/>
  <c r="K17" i="2"/>
  <c r="K24" i="2"/>
  <c r="K16" i="2"/>
  <c r="K23" i="2"/>
  <c r="L2" i="11"/>
  <c r="L2" i="8"/>
  <c r="L4" i="8" s="1"/>
  <c r="L7" i="7"/>
  <c r="L2" i="7"/>
  <c r="L4" i="7" s="1"/>
  <c r="K8" i="6"/>
  <c r="L16" i="6" s="1"/>
  <c r="L2" i="4"/>
  <c r="L7" i="3"/>
  <c r="L2" i="3"/>
  <c r="L4" i="3" s="1"/>
  <c r="L16" i="11" l="1"/>
  <c r="L17" i="11"/>
  <c r="L12" i="11"/>
  <c r="L24" i="11"/>
  <c r="L25" i="11"/>
  <c r="L20" i="11"/>
  <c r="K28" i="11"/>
  <c r="L13" i="11"/>
  <c r="L11" i="11"/>
  <c r="L4" i="11"/>
  <c r="K4" i="11"/>
  <c r="L2" i="10"/>
  <c r="L4" i="10" s="1"/>
  <c r="L6" i="10"/>
  <c r="L8" i="10" s="1"/>
  <c r="K28" i="10"/>
  <c r="K8" i="10"/>
  <c r="L20" i="10" s="1"/>
  <c r="L6" i="9"/>
  <c r="L2" i="9"/>
  <c r="L4" i="9" s="1"/>
  <c r="L7" i="9"/>
  <c r="K28" i="9"/>
  <c r="L10" i="9"/>
  <c r="L22" i="9"/>
  <c r="L24" i="9"/>
  <c r="L11" i="9"/>
  <c r="L12" i="9"/>
  <c r="L16" i="9"/>
  <c r="L19" i="9"/>
  <c r="L19" i="8"/>
  <c r="L22" i="8"/>
  <c r="L20" i="8"/>
  <c r="L13" i="8"/>
  <c r="L18" i="8"/>
  <c r="L10" i="8"/>
  <c r="L26" i="8"/>
  <c r="L17" i="8"/>
  <c r="L16" i="8"/>
  <c r="L15" i="8"/>
  <c r="L25" i="8"/>
  <c r="L11" i="8"/>
  <c r="L6" i="8"/>
  <c r="L21" i="8"/>
  <c r="L23" i="8"/>
  <c r="L12" i="8"/>
  <c r="L7" i="8"/>
  <c r="L24" i="8"/>
  <c r="K28" i="8"/>
  <c r="L14" i="8"/>
  <c r="L23" i="7"/>
  <c r="L25" i="7"/>
  <c r="K28" i="7"/>
  <c r="L22" i="7"/>
  <c r="L14" i="7"/>
  <c r="L16" i="7"/>
  <c r="L13" i="7"/>
  <c r="L15" i="7"/>
  <c r="L26" i="7"/>
  <c r="L19" i="7"/>
  <c r="L18" i="7"/>
  <c r="L17" i="7"/>
  <c r="L6" i="7"/>
  <c r="L8" i="7" s="1"/>
  <c r="L24" i="7"/>
  <c r="L12" i="7"/>
  <c r="L21" i="7"/>
  <c r="L20" i="6"/>
  <c r="L17" i="6"/>
  <c r="L11" i="6"/>
  <c r="L2" i="6"/>
  <c r="L4" i="6" s="1"/>
  <c r="L25" i="6"/>
  <c r="L6" i="6"/>
  <c r="L8" i="6" s="1"/>
  <c r="K28" i="6"/>
  <c r="L15" i="6"/>
  <c r="L25" i="2"/>
  <c r="L13" i="2"/>
  <c r="L23" i="5"/>
  <c r="L11" i="5"/>
  <c r="L14" i="5"/>
  <c r="L26" i="5"/>
  <c r="L19" i="5"/>
  <c r="L12" i="5"/>
  <c r="L17" i="5"/>
  <c r="L25" i="5"/>
  <c r="L22" i="5"/>
  <c r="L20" i="5"/>
  <c r="L15" i="5"/>
  <c r="L18" i="5"/>
  <c r="L7" i="5"/>
  <c r="L8" i="5" s="1"/>
  <c r="L2" i="5"/>
  <c r="L4" i="5" s="1"/>
  <c r="K28" i="5"/>
  <c r="L4" i="4"/>
  <c r="K8" i="4"/>
  <c r="L13" i="4" s="1"/>
  <c r="K28" i="4"/>
  <c r="K4" i="4"/>
  <c r="L7" i="4" s="1"/>
  <c r="K28" i="3"/>
  <c r="K8" i="3"/>
  <c r="L11" i="3" s="1"/>
  <c r="K4" i="2"/>
  <c r="L6" i="2" s="1"/>
  <c r="L11" i="2"/>
  <c r="L19" i="2"/>
  <c r="L16" i="2"/>
  <c r="L10" i="2"/>
  <c r="L17" i="2"/>
  <c r="L20" i="2"/>
  <c r="L26" i="2"/>
  <c r="K28" i="2"/>
  <c r="L14" i="2"/>
  <c r="L23" i="2"/>
  <c r="L22" i="2"/>
  <c r="L24" i="2"/>
  <c r="L12" i="2"/>
  <c r="L23" i="11"/>
  <c r="L19" i="11"/>
  <c r="L15" i="11"/>
  <c r="L26" i="11"/>
  <c r="L22" i="11"/>
  <c r="L18" i="11"/>
  <c r="L14" i="11"/>
  <c r="L10" i="11"/>
  <c r="L21" i="11"/>
  <c r="L23" i="9"/>
  <c r="L25" i="9"/>
  <c r="L21" i="9"/>
  <c r="L17" i="9"/>
  <c r="L13" i="9"/>
  <c r="L15" i="9"/>
  <c r="L26" i="9"/>
  <c r="L14" i="9"/>
  <c r="L18" i="9"/>
  <c r="L20" i="9"/>
  <c r="L24" i="6"/>
  <c r="L12" i="6"/>
  <c r="L23" i="6"/>
  <c r="L19" i="6"/>
  <c r="L26" i="6"/>
  <c r="L22" i="6"/>
  <c r="L18" i="6"/>
  <c r="L14" i="6"/>
  <c r="L10" i="6"/>
  <c r="L21" i="6"/>
  <c r="L13" i="6"/>
  <c r="L21" i="5"/>
  <c r="L10" i="5"/>
  <c r="L24" i="5"/>
  <c r="L13" i="5"/>
  <c r="L16" i="5"/>
  <c r="L8" i="3"/>
  <c r="L26" i="3"/>
  <c r="L17" i="3"/>
  <c r="L13" i="3"/>
  <c r="L13" i="10" l="1"/>
  <c r="L25" i="10"/>
  <c r="L17" i="4"/>
  <c r="L8" i="9"/>
  <c r="L11" i="10"/>
  <c r="L15" i="10"/>
  <c r="L19" i="10"/>
  <c r="L18" i="10"/>
  <c r="L12" i="10"/>
  <c r="L23" i="10"/>
  <c r="L16" i="10"/>
  <c r="L24" i="10"/>
  <c r="L17" i="10"/>
  <c r="L10" i="10"/>
  <c r="L26" i="10"/>
  <c r="L21" i="10"/>
  <c r="L22" i="10"/>
  <c r="L6" i="11"/>
  <c r="L7" i="11"/>
  <c r="L14" i="10"/>
  <c r="L28" i="9"/>
  <c r="L28" i="8"/>
  <c r="L8" i="8"/>
  <c r="L28" i="7"/>
  <c r="L14" i="4"/>
  <c r="L21" i="3"/>
  <c r="L25" i="3"/>
  <c r="L10" i="3"/>
  <c r="L14" i="3"/>
  <c r="L18" i="3"/>
  <c r="L19" i="3"/>
  <c r="L22" i="3"/>
  <c r="L22" i="4"/>
  <c r="L10" i="4"/>
  <c r="L15" i="4"/>
  <c r="L20" i="4"/>
  <c r="L11" i="4"/>
  <c r="L16" i="4"/>
  <c r="L24" i="4"/>
  <c r="L18" i="4"/>
  <c r="L12" i="4"/>
  <c r="L26" i="4"/>
  <c r="L21" i="4"/>
  <c r="L25" i="4"/>
  <c r="L23" i="4"/>
  <c r="L19" i="4"/>
  <c r="L6" i="4"/>
  <c r="L8" i="4" s="1"/>
  <c r="L16" i="3"/>
  <c r="L12" i="3"/>
  <c r="L20" i="3"/>
  <c r="L15" i="3"/>
  <c r="L23" i="3"/>
  <c r="L24" i="3"/>
  <c r="L7" i="2"/>
  <c r="L8" i="2" s="1"/>
  <c r="L28" i="2"/>
  <c r="L28" i="11"/>
  <c r="L28" i="6"/>
  <c r="L28" i="5"/>
  <c r="L28" i="10" l="1"/>
  <c r="L8" i="11"/>
  <c r="L28" i="3"/>
  <c r="L28" i="4"/>
</calcChain>
</file>

<file path=xl/sharedStrings.xml><?xml version="1.0" encoding="utf-8"?>
<sst xmlns="http://schemas.openxmlformats.org/spreadsheetml/2006/main" count="3357" uniqueCount="940">
  <si>
    <t>N</t>
  </si>
  <si>
    <t>Nome</t>
  </si>
  <si>
    <t>Código de inscrição</t>
  </si>
  <si>
    <t>CPF</t>
  </si>
  <si>
    <t>E-mail</t>
  </si>
  <si>
    <t>Nota</t>
  </si>
  <si>
    <t>Escola</t>
  </si>
  <si>
    <t>Genero</t>
  </si>
  <si>
    <t>PI</t>
  </si>
  <si>
    <t>Sophie Satie Yuki Kumagai</t>
  </si>
  <si>
    <t>F97T3482EV5</t>
  </si>
  <si>
    <t>438753688/86</t>
  </si>
  <si>
    <t>sophie.satie20@gmail.com</t>
  </si>
  <si>
    <t>PRIVATE</t>
  </si>
  <si>
    <t>FEMALE</t>
  </si>
  <si>
    <t>Colaborador</t>
  </si>
  <si>
    <t xml:space="preserve">Davi Piassi Barros dos Santos </t>
  </si>
  <si>
    <t>X6TD7E1TQ7B</t>
  </si>
  <si>
    <t xml:space="preserve">davipiassi2007@gmail.com </t>
  </si>
  <si>
    <t>MALE</t>
  </si>
  <si>
    <t>Persuasivo</t>
  </si>
  <si>
    <t>Marcus Vinicius Righeto Thomazetti</t>
  </si>
  <si>
    <t>R8JOPMMZZOY</t>
  </si>
  <si>
    <t>468.730.628-47</t>
  </si>
  <si>
    <t>mvrthomazetti@gmail.com</t>
  </si>
  <si>
    <t>Crítico-Analista</t>
  </si>
  <si>
    <t>Artur Cassuriaga Dias Jalles</t>
  </si>
  <si>
    <t>Y48KJ86C9C5</t>
  </si>
  <si>
    <t>160.767.746-65</t>
  </si>
  <si>
    <t>artur.cdj@gmail.com</t>
  </si>
  <si>
    <t>Especialista</t>
  </si>
  <si>
    <t>Nicole Terto de Moraes</t>
  </si>
  <si>
    <t>IQLPM52IVGN</t>
  </si>
  <si>
    <t>240293898-64</t>
  </si>
  <si>
    <t>niihterto@gmail.com</t>
  </si>
  <si>
    <t>PUBLIC</t>
  </si>
  <si>
    <t>Guardião</t>
  </si>
  <si>
    <t>João Victor Diniz Araujo</t>
  </si>
  <si>
    <t>15PB1QOHW79</t>
  </si>
  <si>
    <t>joaovictorclassroom@gmail.com</t>
  </si>
  <si>
    <t xml:space="preserve">Pietra dos Santos Baneza </t>
  </si>
  <si>
    <t>K1MOEZFGVRC</t>
  </si>
  <si>
    <t xml:space="preserve">549.685.898-40 </t>
  </si>
  <si>
    <t xml:space="preserve">pietra.santos2602@gmail.com </t>
  </si>
  <si>
    <t>Promotor</t>
  </si>
  <si>
    <t xml:space="preserve">Matheus Ferreira Melo </t>
  </si>
  <si>
    <t>VQ1EAEBJ2CI</t>
  </si>
  <si>
    <t>matheusferreiramelo30@gmail.com</t>
  </si>
  <si>
    <t>Operador</t>
  </si>
  <si>
    <t>Maria Lucia Alves Oliveira de Aquino</t>
  </si>
  <si>
    <t>9GBYNNSGW1L</t>
  </si>
  <si>
    <t>415475388-64</t>
  </si>
  <si>
    <t>maluoliveira112007@gmail.com</t>
  </si>
  <si>
    <t>Individualista</t>
  </si>
  <si>
    <t>Luísa Ribeiro Okida</t>
  </si>
  <si>
    <t>3ZY3H2AQYSO</t>
  </si>
  <si>
    <t>549.235.478-71</t>
  </si>
  <si>
    <t>luisarokida@gmail.com</t>
  </si>
  <si>
    <t>GIOVANA SANTOS CARDOSO</t>
  </si>
  <si>
    <t>TOLBA5SS4VQ</t>
  </si>
  <si>
    <t>giovana.cardoso74@gmail.com</t>
  </si>
  <si>
    <t>Capitão</t>
  </si>
  <si>
    <t>Bárbara Moreira Nogales</t>
  </si>
  <si>
    <t>BWKT2T1JLRJ</t>
  </si>
  <si>
    <t>banogales@gmail.com</t>
  </si>
  <si>
    <t>Estudioso</t>
  </si>
  <si>
    <t>Giovana Ferreira Francisco</t>
  </si>
  <si>
    <t>L1D2GA2K72R</t>
  </si>
  <si>
    <t>giovanafefrancisco@gmail.com</t>
  </si>
  <si>
    <t>Guilherme Andrade de Souza</t>
  </si>
  <si>
    <t>1Y3556TF4RH</t>
  </si>
  <si>
    <t>482.783.988-36</t>
  </si>
  <si>
    <t>gandradesouza3@gmail.com</t>
  </si>
  <si>
    <t>Artesão</t>
  </si>
  <si>
    <t xml:space="preserve">Matheus Lira Castro </t>
  </si>
  <si>
    <t>ZH7JFHA25VT</t>
  </si>
  <si>
    <t>545856908-326</t>
  </si>
  <si>
    <t>mlira3083@gmail.com</t>
  </si>
  <si>
    <t>Beatriz Duzzi Lima</t>
  </si>
  <si>
    <t>ZZM9OLP29ZF</t>
  </si>
  <si>
    <t>biaduzzi22@gmail.com</t>
  </si>
  <si>
    <t xml:space="preserve">Ana Beatriz de Almeida Romera </t>
  </si>
  <si>
    <t>MNJ8BFXACTP</t>
  </si>
  <si>
    <t>romeraanabeatriz@gmail.com</t>
  </si>
  <si>
    <t>VICTOR SILVA FELIX</t>
  </si>
  <si>
    <t>RD5JDZ7NIL4</t>
  </si>
  <si>
    <t xml:space="preserve">victorsilvafelix2008@gmail.com </t>
  </si>
  <si>
    <t>Felipe Ricardo Ramos Miotto</t>
  </si>
  <si>
    <t>DB3JYX1WTFJ</t>
  </si>
  <si>
    <t>frrm1702@gmail.com</t>
  </si>
  <si>
    <t>Altruísta</t>
  </si>
  <si>
    <t>Davi Yamada Ichihara</t>
  </si>
  <si>
    <t>374G11FF1S6</t>
  </si>
  <si>
    <t>487.616.658-78</t>
  </si>
  <si>
    <t>davi.ya.ic@gmail.com</t>
  </si>
  <si>
    <t>Aventureiro</t>
  </si>
  <si>
    <t>Isabella Muniz Gonçalves</t>
  </si>
  <si>
    <t>16PTLFP342I</t>
  </si>
  <si>
    <t>isabellamunizcurso@hotmailcom</t>
  </si>
  <si>
    <t>Ryan de Freitas Miranda</t>
  </si>
  <si>
    <t>D8QV7QOB9VY</t>
  </si>
  <si>
    <t>482.125.298-86</t>
  </si>
  <si>
    <t>ryanfreitas747@gmail.com</t>
  </si>
  <si>
    <t>Melissa Martins de Araujo</t>
  </si>
  <si>
    <t>QHX466AXFGJ</t>
  </si>
  <si>
    <t>478.275.528-70</t>
  </si>
  <si>
    <t>melissamartinsdearaujo90@gmail.com</t>
  </si>
  <si>
    <t>Felipe Santana Negrini</t>
  </si>
  <si>
    <t>4PWYDSXDGD2</t>
  </si>
  <si>
    <t>bilenegrini@gmail.com</t>
  </si>
  <si>
    <t xml:space="preserve">Eduardo nehme santos souza </t>
  </si>
  <si>
    <t>LXZ78SOY34Z</t>
  </si>
  <si>
    <t>eduardonehme07@gmail.com</t>
  </si>
  <si>
    <t>Izabella Moitinho Marques</t>
  </si>
  <si>
    <t>M5GGMPEJ3OI</t>
  </si>
  <si>
    <t>526.288.108-40</t>
  </si>
  <si>
    <t>bellamoitinho.052@gmail.com</t>
  </si>
  <si>
    <t xml:space="preserve">SOPHIA DA CONCEIÇÃO ALMEIDA </t>
  </si>
  <si>
    <t>O9Q39CIZY91</t>
  </si>
  <si>
    <t>Conceicaosophia471@gmail.com</t>
  </si>
  <si>
    <t xml:space="preserve">Gabriel Loiola de Jesus </t>
  </si>
  <si>
    <t>CJZY73E1GMT</t>
  </si>
  <si>
    <t>loiolagabriel3@gmail.com</t>
  </si>
  <si>
    <t xml:space="preserve">Maurício Molina Ferreira </t>
  </si>
  <si>
    <t>P6NC4KCXZ3K</t>
  </si>
  <si>
    <t>568.433.528-47</t>
  </si>
  <si>
    <t>ferreiramauriciomolina@gmail.com</t>
  </si>
  <si>
    <t>Beatriz Belaparte Favero</t>
  </si>
  <si>
    <t>ZOYJWCBP52N</t>
  </si>
  <si>
    <t>Belapartebeatriz@gmail.com</t>
  </si>
  <si>
    <t>Controlador</t>
  </si>
  <si>
    <t>Raphael Costa e Silva</t>
  </si>
  <si>
    <t>TKDEIBLO8OI</t>
  </si>
  <si>
    <t>Raphaelcostasil@gmail.com</t>
  </si>
  <si>
    <t>João Pedro Dos Santos Silva</t>
  </si>
  <si>
    <t>EVJQ4JTLW3D</t>
  </si>
  <si>
    <t>241.415.108-07</t>
  </si>
  <si>
    <t>joaopedrovisionario1000@gmail.com</t>
  </si>
  <si>
    <t>Eduardo Faisca Ferreira</t>
  </si>
  <si>
    <t>DFD38TN22Z5</t>
  </si>
  <si>
    <t>543.713.948-92</t>
  </si>
  <si>
    <t>eduardo.fferreira@outlook.com.br</t>
  </si>
  <si>
    <t>Thiago Levi Gabriel Pereira</t>
  </si>
  <si>
    <t>T6DJZA1J4V1</t>
  </si>
  <si>
    <t>thiagolevi2007@gmail.com</t>
  </si>
  <si>
    <t>Marina Marotti Borges</t>
  </si>
  <si>
    <t>DYK65MDDCRV</t>
  </si>
  <si>
    <t>marina.borges2k8@gmail.com</t>
  </si>
  <si>
    <t>Daniel Menezes Zuniga</t>
  </si>
  <si>
    <t>Z5NIGLGCWZG</t>
  </si>
  <si>
    <t>dani9zuniga@gmail.com</t>
  </si>
  <si>
    <t>Arthur Amaral Serrano</t>
  </si>
  <si>
    <t>LCL43DADC96</t>
  </si>
  <si>
    <t>545.536.658-08</t>
  </si>
  <si>
    <t>arthuramaralserrano@gmail.com</t>
  </si>
  <si>
    <t xml:space="preserve">Giovanni Pascon Corrêa </t>
  </si>
  <si>
    <t>DOYJ8Z5DKA8</t>
  </si>
  <si>
    <t>499.001.598-37</t>
  </si>
  <si>
    <t>giovanni.pascon08@gmail.com</t>
  </si>
  <si>
    <t>Lívia Laur Pisanello</t>
  </si>
  <si>
    <t>44A4XHOYTDY</t>
  </si>
  <si>
    <t>livia.laur26@gmail.com</t>
  </si>
  <si>
    <t>Arthur Stalberg Silva</t>
  </si>
  <si>
    <t>ACVHF34SCFN</t>
  </si>
  <si>
    <t>stalberg.arthur@gmail.com</t>
  </si>
  <si>
    <t xml:space="preserve">Isabelle Henrique Lambert </t>
  </si>
  <si>
    <t>XYGGLABQOFG</t>
  </si>
  <si>
    <t xml:space="preserve">430.804.608-47 </t>
  </si>
  <si>
    <t>isa.hlambert@gmail.com</t>
  </si>
  <si>
    <t xml:space="preserve">Martin Wendell Damião de Oliveira </t>
  </si>
  <si>
    <t>YFS8I2GS7HW</t>
  </si>
  <si>
    <t xml:space="preserve">500.531.748-10 </t>
  </si>
  <si>
    <t xml:space="preserve">martinwendelloliveira@gmail.com </t>
  </si>
  <si>
    <t>MURILO DE ALENCAR JOSE</t>
  </si>
  <si>
    <t>AC2VPYEQK3B</t>
  </si>
  <si>
    <t>543.579.878-73</t>
  </si>
  <si>
    <t>muriloalencarjose@gmail.com</t>
  </si>
  <si>
    <t>Vinicius Soares Schiavo</t>
  </si>
  <si>
    <t>YOQIBHZGYQO</t>
  </si>
  <si>
    <t>vinisschiavo@gmail.com</t>
  </si>
  <si>
    <t>Rafael Dias Lacerda Falcão</t>
  </si>
  <si>
    <t>V61REB6MJR2</t>
  </si>
  <si>
    <t>rafadias7002@gmail.com</t>
  </si>
  <si>
    <t xml:space="preserve">Rebeca kachy de abreu </t>
  </si>
  <si>
    <t>RKR7SGH756R</t>
  </si>
  <si>
    <t>460.342.478-70</t>
  </si>
  <si>
    <t>rebecakachy@gmail.com</t>
  </si>
  <si>
    <t>Yago Vieira Oliveira</t>
  </si>
  <si>
    <t>G5DOG5BTLWK</t>
  </si>
  <si>
    <t>240.543.238-20</t>
  </si>
  <si>
    <t>ninjamod.123@gmail.com</t>
  </si>
  <si>
    <t xml:space="preserve">Davi de Siqueira Cavalcante </t>
  </si>
  <si>
    <t>FMQYOXXD8NK</t>
  </si>
  <si>
    <t>522258488/74</t>
  </si>
  <si>
    <t>davibrpalmeiras08@gmail.com</t>
  </si>
  <si>
    <t>Felipe Begliomini Azali</t>
  </si>
  <si>
    <t>NT369BROYOQ</t>
  </si>
  <si>
    <t>538.471.718-10</t>
  </si>
  <si>
    <t>felipe.azali.10@gmail.com</t>
  </si>
  <si>
    <t>Geovanna Rodrigues Petarnella de Oliveira</t>
  </si>
  <si>
    <t>F94NME5M5ZE</t>
  </si>
  <si>
    <t>geovanapetarnella@gmail.com</t>
  </si>
  <si>
    <t>Adaptativo</t>
  </si>
  <si>
    <t xml:space="preserve">Rebecca Gonçalves Luiz </t>
  </si>
  <si>
    <t>MX7TCWQ7DCW</t>
  </si>
  <si>
    <t>rebecca.gluiz@gmail.com</t>
  </si>
  <si>
    <t xml:space="preserve">Miguel Nogueira De Jesus </t>
  </si>
  <si>
    <t>LADFYBG8ER5</t>
  </si>
  <si>
    <t xml:space="preserve">524.230.088-48 </t>
  </si>
  <si>
    <t xml:space="preserve">miguelnogueiradejesus@gmail.com </t>
  </si>
  <si>
    <t>FELIPE LOPES DA SILVA</t>
  </si>
  <si>
    <t>LHF7GRTH4SM</t>
  </si>
  <si>
    <t>felipelopessilva1806@gmail.com</t>
  </si>
  <si>
    <t>Renato Mendonça Filho</t>
  </si>
  <si>
    <t>5WNW8Y5EHI4</t>
  </si>
  <si>
    <t>542.229.458-03</t>
  </si>
  <si>
    <t>renatomen1972@gmail.com</t>
  </si>
  <si>
    <t xml:space="preserve">Lucas Vechiez Oliveira </t>
  </si>
  <si>
    <t>TXLII1YAJNN</t>
  </si>
  <si>
    <t>570.696.438-61</t>
  </si>
  <si>
    <t>lucasvechiezo@gmail.com</t>
  </si>
  <si>
    <t>Giovanna Reis Campos</t>
  </si>
  <si>
    <t>NLT9TP7M315</t>
  </si>
  <si>
    <t>gireis07@gmail.com</t>
  </si>
  <si>
    <t xml:space="preserve">Danilo Souto Roncon </t>
  </si>
  <si>
    <t>1MCD27BRIRW</t>
  </si>
  <si>
    <t>danilo.roncon@gmail.com</t>
  </si>
  <si>
    <t xml:space="preserve">Geovanna de Souza Diniz </t>
  </si>
  <si>
    <t>82T65KNR4R7</t>
  </si>
  <si>
    <t>518.968.548-93</t>
  </si>
  <si>
    <t xml:space="preserve">geovannasouzadiniz@gmail.com </t>
  </si>
  <si>
    <t>Estrategista</t>
  </si>
  <si>
    <t>Samuel Rocha Ferreira</t>
  </si>
  <si>
    <t>T51YZPIVIN1</t>
  </si>
  <si>
    <t>samukarf2007@gmail.com</t>
  </si>
  <si>
    <t>Enzo Yudi de Oliveira Hino</t>
  </si>
  <si>
    <t>BDPCM72V85K</t>
  </si>
  <si>
    <t>enzoyudihino@gmail.com</t>
  </si>
  <si>
    <t>Thales Camacho Nogueira de Carvalho</t>
  </si>
  <si>
    <t>CNFY5BF21DS</t>
  </si>
  <si>
    <t>camachothales04@gmail.com</t>
  </si>
  <si>
    <t>Felipe Romio da Silva</t>
  </si>
  <si>
    <t>VOYXNBCJ5LP</t>
  </si>
  <si>
    <t>feliperomio@gmail.com</t>
  </si>
  <si>
    <t xml:space="preserve">Caroline Rodrigues Leal </t>
  </si>
  <si>
    <t>1VQJN1PDKAB</t>
  </si>
  <si>
    <t>525.701.828-42</t>
  </si>
  <si>
    <t>caroline.rod.leal@gmail.com</t>
  </si>
  <si>
    <t>Victor Duarte de Mello</t>
  </si>
  <si>
    <t>ZJA7CWBT5DD</t>
  </si>
  <si>
    <t>duartevictor183@gmail.com</t>
  </si>
  <si>
    <t xml:space="preserve">Vitor Ferreira Francisco </t>
  </si>
  <si>
    <t>D76KQ3KFR9R</t>
  </si>
  <si>
    <t xml:space="preserve">vitor.francisco1359@gmail.com </t>
  </si>
  <si>
    <t>Ana Clara Alves Silva.</t>
  </si>
  <si>
    <t>D43GFB22P47</t>
  </si>
  <si>
    <t>alvesaleciq@gmail.com</t>
  </si>
  <si>
    <t>Ryan Lucca Gomes Evangelista</t>
  </si>
  <si>
    <t>JDDB7Z557P1</t>
  </si>
  <si>
    <t>lucca.ryan.gomes@gmail.com</t>
  </si>
  <si>
    <t>Arthur Gonçalves Oliveira</t>
  </si>
  <si>
    <t>C1TKAMKLX42</t>
  </si>
  <si>
    <t>louvado.gom@gmail.com</t>
  </si>
  <si>
    <t>LETÍCIA REINA PITTA</t>
  </si>
  <si>
    <t>D6DVEKJPJQJ</t>
  </si>
  <si>
    <t>427.483.188-46</t>
  </si>
  <si>
    <t>leticiareinapitta05@gmail.com</t>
  </si>
  <si>
    <t>Heitor Kendi Katsuki</t>
  </si>
  <si>
    <t>X25REQOKOGM</t>
  </si>
  <si>
    <t>heitorkat@gmail.com</t>
  </si>
  <si>
    <t>Empreendedor</t>
  </si>
  <si>
    <t>Pedro Moisés Araujo De Gusmão</t>
  </si>
  <si>
    <t>K3QOLAKJSS9</t>
  </si>
  <si>
    <t>Joaquim Silva de Sousa</t>
  </si>
  <si>
    <t>BK3WPC6ZLI4</t>
  </si>
  <si>
    <t>479195308/81</t>
  </si>
  <si>
    <t>soujoaquim20@gmail.com</t>
  </si>
  <si>
    <t>Beatriz Gonçalves Cabral</t>
  </si>
  <si>
    <t>XMVRKV3X684</t>
  </si>
  <si>
    <t>cbeatrizgoncalves@gmail.com</t>
  </si>
  <si>
    <t xml:space="preserve">Beatriz Rie Shintome </t>
  </si>
  <si>
    <t>APDCZTWJGPB</t>
  </si>
  <si>
    <t>548773198/59</t>
  </si>
  <si>
    <t>biarieshintome@gmail.com</t>
  </si>
  <si>
    <t>Enrico Piero Da Costa Santos</t>
  </si>
  <si>
    <t>WSFGEZDAGXF</t>
  </si>
  <si>
    <t>enricopierocosta@gmail.com</t>
  </si>
  <si>
    <t>Ana Beatriz Alaminos Roverão Monteiro</t>
  </si>
  <si>
    <t>2FBTSZKRR27</t>
  </si>
  <si>
    <t>anabeatrizarm@gmail.com</t>
  </si>
  <si>
    <t xml:space="preserve">Jonathan Santos Otaviani </t>
  </si>
  <si>
    <t>8GV3O565Q9F</t>
  </si>
  <si>
    <t>otavianijonathan@gmail.com</t>
  </si>
  <si>
    <t>Catarina Nunes de Moraes</t>
  </si>
  <si>
    <t>24BV1MR8465</t>
  </si>
  <si>
    <t>catarinanunesmoraes5@gmail.com</t>
  </si>
  <si>
    <t xml:space="preserve">Enzzo Pires Picon </t>
  </si>
  <si>
    <t>ZJOE544361W</t>
  </si>
  <si>
    <t>491.480.038-16</t>
  </si>
  <si>
    <t>enzzopicon68@gmail.com</t>
  </si>
  <si>
    <t>Julia Brocco</t>
  </si>
  <si>
    <t>FHV9Y6L95NO</t>
  </si>
  <si>
    <t>552.452.578-66</t>
  </si>
  <si>
    <t>juliabellucci2007@gmail.com</t>
  </si>
  <si>
    <t xml:space="preserve">Kauany Santos Pinheiro Torres </t>
  </si>
  <si>
    <t>H4FE3KOQFG9</t>
  </si>
  <si>
    <t>saorichan91@gmail.com</t>
  </si>
  <si>
    <t>Enzo Luciano da Silva</t>
  </si>
  <si>
    <t>RAGE1G5B8FW</t>
  </si>
  <si>
    <t>enzolucianodasilva@gmail.com</t>
  </si>
  <si>
    <t xml:space="preserve">Pedro Ribeiro Gonçalves de Oliveira </t>
  </si>
  <si>
    <t>JF7DHWWV5PF</t>
  </si>
  <si>
    <t xml:space="preserve">496.009.068-58 </t>
  </si>
  <si>
    <t xml:space="preserve">Pedroribeirogoncoliver@gmail.com </t>
  </si>
  <si>
    <t>Sophie Guimarães Durante Zamarrenho</t>
  </si>
  <si>
    <t>NI6OFKEXDGT</t>
  </si>
  <si>
    <t>408.792.148-48</t>
  </si>
  <si>
    <t xml:space="preserve">sophiezamarrenho1911@gmail.com </t>
  </si>
  <si>
    <t>Vitor Oliveira de Almeida</t>
  </si>
  <si>
    <t>BFD1439NH9B</t>
  </si>
  <si>
    <t>vitorjulu.la@gmail.com</t>
  </si>
  <si>
    <t>Rafael Henrique Oliveira Rocha</t>
  </si>
  <si>
    <t>72H7KV2VGKS</t>
  </si>
  <si>
    <t>rafinhaorocha21@gmail.com</t>
  </si>
  <si>
    <t xml:space="preserve">Guilherme Jimenez de Amorim Costa </t>
  </si>
  <si>
    <t>2DJNIYYNACY</t>
  </si>
  <si>
    <t>483755778/39</t>
  </si>
  <si>
    <t>guijac2014@gmail.com</t>
  </si>
  <si>
    <t>GABRIEL DOS SANTOS COSTA</t>
  </si>
  <si>
    <t>74B9MGC18RS</t>
  </si>
  <si>
    <t>camila-spdrs@hotmail.com</t>
  </si>
  <si>
    <t xml:space="preserve">Neife Lourivaldo de Oliveira Junior </t>
  </si>
  <si>
    <t>GL9CILBPL7F</t>
  </si>
  <si>
    <t xml:space="preserve">544.771.028-60 </t>
  </si>
  <si>
    <t xml:space="preserve">neifejunior@gmail.com </t>
  </si>
  <si>
    <t>ARTUR DA SILVA GARCIA</t>
  </si>
  <si>
    <t>37P5TFAA46G</t>
  </si>
  <si>
    <t>artursgarcia9@gmail.com</t>
  </si>
  <si>
    <t xml:space="preserve">Fernanda Leão Leite </t>
  </si>
  <si>
    <t>1XX9AJH17C8</t>
  </si>
  <si>
    <t>leaoleitefernanda@gmail.com</t>
  </si>
  <si>
    <t>Artur Nascimento Sousa</t>
  </si>
  <si>
    <t>PRBF8APV4Z3</t>
  </si>
  <si>
    <t>arturnascimentosousa@gmail.com</t>
  </si>
  <si>
    <t>Lucas Cristofer Franco Ribeiro</t>
  </si>
  <si>
    <t>472ZVA31TMC</t>
  </si>
  <si>
    <t>lcfranco2008@gmail.com</t>
  </si>
  <si>
    <t>Youssef Abdul Mouemen Saleh</t>
  </si>
  <si>
    <t>KWJ7OFC6Z16</t>
  </si>
  <si>
    <t>Samira de Souza Campos</t>
  </si>
  <si>
    <t>4ENV2ZWMXJJ</t>
  </si>
  <si>
    <t>samirasouza_campos@hotmail.com</t>
  </si>
  <si>
    <t>Laura Farias Domingues</t>
  </si>
  <si>
    <t>5ZGO11CIQ6E</t>
  </si>
  <si>
    <t>549008448/02</t>
  </si>
  <si>
    <t>123laurafarias@gmail.com</t>
  </si>
  <si>
    <t xml:space="preserve">Maria Eduarda de Almeida Oliveira </t>
  </si>
  <si>
    <t>DSOASVDQBYZ</t>
  </si>
  <si>
    <t>147.560.184-08</t>
  </si>
  <si>
    <t>madudaal330@gmail.com</t>
  </si>
  <si>
    <t>Andressa Amancio Mota</t>
  </si>
  <si>
    <t>IAZ8GHCVNOE</t>
  </si>
  <si>
    <t>esterefilho@gmail.com</t>
  </si>
  <si>
    <t>Heitor Azevedo Belo</t>
  </si>
  <si>
    <t>KNCVE1BKD2K</t>
  </si>
  <si>
    <t>470927598-03</t>
  </si>
  <si>
    <t>heitorazevedo5511@gmail.com</t>
  </si>
  <si>
    <t xml:space="preserve">João Vitor Marques Varoni </t>
  </si>
  <si>
    <t>ORLMDB6Q7JC</t>
  </si>
  <si>
    <t>joaovitormvaroni@gmail.com</t>
  </si>
  <si>
    <t xml:space="preserve">Stephany Andreina de Carvalho da Silva </t>
  </si>
  <si>
    <t>X7WV12DA8QN</t>
  </si>
  <si>
    <t>stephanyandreinadecarvalho@gmail.com</t>
  </si>
  <si>
    <t xml:space="preserve">Carlos Eduardo da Conceição Santos </t>
  </si>
  <si>
    <t>CN97MER5BEE</t>
  </si>
  <si>
    <t>cadu2007edu@gmail.com</t>
  </si>
  <si>
    <t>Nicole de Brito Nalon</t>
  </si>
  <si>
    <t>5DMWHK3GS5A</t>
  </si>
  <si>
    <t>nalonnicole0@gmail.com</t>
  </si>
  <si>
    <t>Arthur Mucin Petrella Pinheiro</t>
  </si>
  <si>
    <t>QTZPLN9YL1Z</t>
  </si>
  <si>
    <t>467691418-09</t>
  </si>
  <si>
    <t>amucin@yahoo.com</t>
  </si>
  <si>
    <t>MAYLA DE OLIVEIRA RENZE</t>
  </si>
  <si>
    <t>EXKCBT98E2D</t>
  </si>
  <si>
    <t>545.022.378-17</t>
  </si>
  <si>
    <t>maylarenze@gmail.com</t>
  </si>
  <si>
    <t xml:space="preserve">Ruan de Vasconcelos Oliveira </t>
  </si>
  <si>
    <t>GV1S6WQRP96</t>
  </si>
  <si>
    <t>ruan.vasconcelos2021@gmail.com</t>
  </si>
  <si>
    <t xml:space="preserve">Beatriz de Jesus Silva de Paula </t>
  </si>
  <si>
    <t>5QK9CM4IO7H</t>
  </si>
  <si>
    <t>421.218.618-74</t>
  </si>
  <si>
    <t>biaadejesussilva@gmail.com</t>
  </si>
  <si>
    <t xml:space="preserve">Thiago Seiji Fugita </t>
  </si>
  <si>
    <t>MH2NB8QG8LD</t>
  </si>
  <si>
    <t>406.431.508 11</t>
  </si>
  <si>
    <t xml:space="preserve">thiagoseijifugita@gmail.com </t>
  </si>
  <si>
    <t>Felipe Costa Rocha da Silva</t>
  </si>
  <si>
    <t>PYT13XHL7N2</t>
  </si>
  <si>
    <t>felipecrs32@gmail.com</t>
  </si>
  <si>
    <t>Leonardo Ferrarezi</t>
  </si>
  <si>
    <t>18WDOM9IBAF</t>
  </si>
  <si>
    <t>leonardoferrarezi22@gmail.com</t>
  </si>
  <si>
    <t>Bruno Pereira Tenório Cavalcante de Souza</t>
  </si>
  <si>
    <t>K983XNNIRWW</t>
  </si>
  <si>
    <t>brunopereiratcs@gmail.com</t>
  </si>
  <si>
    <t>João Victor Scheren de Freitas</t>
  </si>
  <si>
    <t>5JWCMR83JFZ</t>
  </si>
  <si>
    <t>joaovictorscheren@gmail.com</t>
  </si>
  <si>
    <t xml:space="preserve">Pedro Henrique Schettini Sousa </t>
  </si>
  <si>
    <t>QT42VKELL37</t>
  </si>
  <si>
    <t>pedroschettini502@gmail.com</t>
  </si>
  <si>
    <t>Talita de Brito Nalon</t>
  </si>
  <si>
    <t>FHIVFSOHSMO</t>
  </si>
  <si>
    <t>talitabnalon@gmail.com</t>
  </si>
  <si>
    <t>Willamy Ricardo Pinatto Andreotti</t>
  </si>
  <si>
    <t>BMZN266Z9PR</t>
  </si>
  <si>
    <t>andreottiwill@gmail.com</t>
  </si>
  <si>
    <t>Guilherme Santos Stridelli</t>
  </si>
  <si>
    <t>R9CW4D47J7O</t>
  </si>
  <si>
    <t>guilherme.stridelli0207@gmail.com</t>
  </si>
  <si>
    <t>Carlos Eduardo Zaupa D'Aguanno</t>
  </si>
  <si>
    <t>OZWVT7H19F7</t>
  </si>
  <si>
    <t>caduzd2008@gmail.com</t>
  </si>
  <si>
    <t xml:space="preserve">Roger Rodrigues de Santana </t>
  </si>
  <si>
    <t>MNBE7QAY3OF</t>
  </si>
  <si>
    <t>rogersantana269@gmail.com</t>
  </si>
  <si>
    <t xml:space="preserve">Leonardo Piccirillo Viudes Possani </t>
  </si>
  <si>
    <t>XMXBPA1OXTI</t>
  </si>
  <si>
    <t>444937938/13</t>
  </si>
  <si>
    <t>leonardopiccirillo1@gmail.com</t>
  </si>
  <si>
    <t>Manuela Di Santo</t>
  </si>
  <si>
    <t>OATFYQK683O</t>
  </si>
  <si>
    <t>manuelasanto2008@gmail.com</t>
  </si>
  <si>
    <t>Eduardo Cruz de Lima</t>
  </si>
  <si>
    <t>BWIDYN6GD94</t>
  </si>
  <si>
    <t>Dugato100@gmail.com</t>
  </si>
  <si>
    <t>Kayki Hiroyuki Ueda</t>
  </si>
  <si>
    <t>2HXNV1GORJ6</t>
  </si>
  <si>
    <t>uedakaka@gmail,com</t>
  </si>
  <si>
    <t>Gabriela Machado Ribeiro</t>
  </si>
  <si>
    <t>PZIDNK75B7S</t>
  </si>
  <si>
    <t>gabrielamachadoribeiro68@gmail.com</t>
  </si>
  <si>
    <t xml:space="preserve">Gilson Gomes da Silva </t>
  </si>
  <si>
    <t>W4FTBF4EBAG</t>
  </si>
  <si>
    <t>422907478/66</t>
  </si>
  <si>
    <t>ggilson862@gmail.com</t>
  </si>
  <si>
    <t>Rafael Ostrowski</t>
  </si>
  <si>
    <t>ZWB52BMSXZK</t>
  </si>
  <si>
    <t>501862778-65</t>
  </si>
  <si>
    <t>rafaelostrowski2007@gmail.com</t>
  </si>
  <si>
    <t xml:space="preserve">Sophia Carollyne Prado Alcântara </t>
  </si>
  <si>
    <t>DIIT1WLERLW</t>
  </si>
  <si>
    <t xml:space="preserve">sophiacpalcantara@gmail.com </t>
  </si>
  <si>
    <t xml:space="preserve">Ester Luiza Polvora de Oliveira </t>
  </si>
  <si>
    <t>IMTNLOYOEBJ</t>
  </si>
  <si>
    <t>esterxliveira@gmail.com</t>
  </si>
  <si>
    <t>Crítico-Analísta</t>
  </si>
  <si>
    <t>Daniel Oliveira Barreto</t>
  </si>
  <si>
    <t>62PDFDFDA25</t>
  </si>
  <si>
    <t>daniel.piry@hotmail.com</t>
  </si>
  <si>
    <t>RENATO DEM OLIVEIRA BARROS FILHO</t>
  </si>
  <si>
    <t>WMYPEVDELXD</t>
  </si>
  <si>
    <t>RENATOFILHO972@GMAIL.COM</t>
  </si>
  <si>
    <t>Luigi Perez da Costa</t>
  </si>
  <si>
    <t>6DS6EDZ2ZKR</t>
  </si>
  <si>
    <t>436929188-79</t>
  </si>
  <si>
    <t>luigiperezcosta22@gmail.com</t>
  </si>
  <si>
    <t>VICENTE DE SOUZA STRAMANTINO</t>
  </si>
  <si>
    <t>ABDZX67J9VD</t>
  </si>
  <si>
    <t>vicente_stra@outlook.com</t>
  </si>
  <si>
    <t>VÍTOR DOS SANTOS FACIN</t>
  </si>
  <si>
    <t>PE6SZJTWXSQ</t>
  </si>
  <si>
    <t>548.479.208-80</t>
  </si>
  <si>
    <t>vitorfacin7@gmail.com</t>
  </si>
  <si>
    <t>Livia Vitoria Gomes Carvalho Freitas</t>
  </si>
  <si>
    <t>YMEMY785L67</t>
  </si>
  <si>
    <t>548.942.028-67</t>
  </si>
  <si>
    <t>livia.gomes171207@gmail.com</t>
  </si>
  <si>
    <t>Pedro Henrique de Andrade Miguel</t>
  </si>
  <si>
    <t>Q13IRKZKGOH</t>
  </si>
  <si>
    <t xml:space="preserve">pdeandrade.miguel@gmail.com </t>
  </si>
  <si>
    <t>Guilherme Lanzoni Teixeira</t>
  </si>
  <si>
    <t>FR18BAHNPQT</t>
  </si>
  <si>
    <t>guilhermelanzoniteixeira9@gmail.com</t>
  </si>
  <si>
    <t>Henry Dorta Stevanato de Brito</t>
  </si>
  <si>
    <t>V8AQ5587HL6</t>
  </si>
  <si>
    <t>549.292.078-27</t>
  </si>
  <si>
    <t>henrybritohdsb@gmail.com</t>
  </si>
  <si>
    <t xml:space="preserve">Inaldo Pereira Freitas </t>
  </si>
  <si>
    <t>SLV51VR13CG</t>
  </si>
  <si>
    <t>inaldofreitasjr@gmail.com</t>
  </si>
  <si>
    <t>Nicole Castelhano Lima</t>
  </si>
  <si>
    <t>HQQVTKVRYGY</t>
  </si>
  <si>
    <t>ncastelhanolima@gmail.com</t>
  </si>
  <si>
    <t>Nátaly Pinheiro de Lima</t>
  </si>
  <si>
    <t>F752EO8J6O1</t>
  </si>
  <si>
    <t>ninaetica23@gmail.com</t>
  </si>
  <si>
    <t xml:space="preserve">Leonardo Godoi Cucato Nunes Freire </t>
  </si>
  <si>
    <t>TRVCK4D7O8H</t>
  </si>
  <si>
    <t>leonardogcnfreire@gmail.com</t>
  </si>
  <si>
    <t>Larissa Pastore Kreutzer</t>
  </si>
  <si>
    <t>VFPPIZYEH9Q</t>
  </si>
  <si>
    <t>240.240.218-00</t>
  </si>
  <si>
    <t>larissapastorekreutzer@gmail.com</t>
  </si>
  <si>
    <t xml:space="preserve">Guilherme Barbosa Silva </t>
  </si>
  <si>
    <t>6G11VC2W1Y3</t>
  </si>
  <si>
    <t>537.547.588-02</t>
  </si>
  <si>
    <t xml:space="preserve">guibarbosasilva2016@gmail.com </t>
  </si>
  <si>
    <t>Nícolas Daichi Kimugawa Nakashima</t>
  </si>
  <si>
    <t>OD6ILLTG2TB</t>
  </si>
  <si>
    <t>nicolas.daichi07@gmail.com</t>
  </si>
  <si>
    <t>Marcel Tang</t>
  </si>
  <si>
    <t>9NWVN72ISGJ</t>
  </si>
  <si>
    <t>marceltang1233@gmail.com</t>
  </si>
  <si>
    <t>Emili Mollo Cossio</t>
  </si>
  <si>
    <t>O9JW55CQYFL</t>
  </si>
  <si>
    <t>mikaelaeyuu123@gmail.com</t>
  </si>
  <si>
    <t>Pedro Luiz Margoni Ferreira</t>
  </si>
  <si>
    <t>WQL23L66IHG</t>
  </si>
  <si>
    <t xml:space="preserve">margonipedro10@gmail.com </t>
  </si>
  <si>
    <t xml:space="preserve">Rafael Costa Andrade </t>
  </si>
  <si>
    <t>ES1M827XE49</t>
  </si>
  <si>
    <t>Rafaelcostaandrade573@gmail.com</t>
  </si>
  <si>
    <t>Mariana Quintino</t>
  </si>
  <si>
    <t>TOOKC8JZYKA</t>
  </si>
  <si>
    <t>quintino745m@gmail.com</t>
  </si>
  <si>
    <t>João Lisboa Botelho</t>
  </si>
  <si>
    <t>S64TZEZX3NI</t>
  </si>
  <si>
    <t>2020joaolb@gmail.com</t>
  </si>
  <si>
    <t>Letícia Quental Marques</t>
  </si>
  <si>
    <t>VWB427ZT1WM</t>
  </si>
  <si>
    <t>ltcquental@gmail.com</t>
  </si>
  <si>
    <t>Nícolas Andrade dos Santos</t>
  </si>
  <si>
    <t>9NJJ7WWXHNM</t>
  </si>
  <si>
    <t>494029508/77</t>
  </si>
  <si>
    <t>andradenicolas915@gmail.com</t>
  </si>
  <si>
    <t>Erick Amorim Mafra Bomfim</t>
  </si>
  <si>
    <t>QHL5ISE68G4</t>
  </si>
  <si>
    <t>erick22042008@hotmail.com</t>
  </si>
  <si>
    <t>Gustavo Teotônio Silva</t>
  </si>
  <si>
    <t>XRNY6QVNQY5</t>
  </si>
  <si>
    <t>gustavohidroar07@gmail.com</t>
  </si>
  <si>
    <t xml:space="preserve">Ana Beatriz Patrocino dos Santos </t>
  </si>
  <si>
    <t>M5MKNE9EWZ2</t>
  </si>
  <si>
    <t>553972608/19</t>
  </si>
  <si>
    <t>anabeatrizpatrocino58@gmail.com</t>
  </si>
  <si>
    <t xml:space="preserve">Rai Moreno Barberis </t>
  </si>
  <si>
    <t>TVQ1H4B2RYS</t>
  </si>
  <si>
    <t>548.042.118-29</t>
  </si>
  <si>
    <t xml:space="preserve">rai.moreno.barberis@gmail.com </t>
  </si>
  <si>
    <t xml:space="preserve">Bruno Santos Ichikawa </t>
  </si>
  <si>
    <t>6C3Q8M9VF2H</t>
  </si>
  <si>
    <t>545.209.298-65</t>
  </si>
  <si>
    <t>brunoichikawa9@gmail.com</t>
  </si>
  <si>
    <t xml:space="preserve">Sofia de Sousa lopes da Silva </t>
  </si>
  <si>
    <t>T9O4B7W1Q56</t>
  </si>
  <si>
    <t>sousofia759@gmail.com</t>
  </si>
  <si>
    <t xml:space="preserve">Rafaela de Oliveira Ruel </t>
  </si>
  <si>
    <t>2L2BC91ZRYH</t>
  </si>
  <si>
    <t>Rafaelaruel08@gmail.com</t>
  </si>
  <si>
    <t xml:space="preserve">Agna Sophia Lacerda Santos </t>
  </si>
  <si>
    <t>3TYBO8SBZCE</t>
  </si>
  <si>
    <t>Agnasophialacerdasantos@gmail.com</t>
  </si>
  <si>
    <t xml:space="preserve">Dimitri Trandafilov </t>
  </si>
  <si>
    <t>M2HLLWVBYMZ</t>
  </si>
  <si>
    <t>Dimitri.trandafilov@gmail.com</t>
  </si>
  <si>
    <t>Ana Carolina Petillo Torres</t>
  </si>
  <si>
    <t>TCBDCAS2YCD</t>
  </si>
  <si>
    <t>anaptorres2007@gmail.com</t>
  </si>
  <si>
    <t>Stephanie Pereira Da Silva</t>
  </si>
  <si>
    <t>4HOHHO5GL8A</t>
  </si>
  <si>
    <t>stephaniepereira703@gmail.com</t>
  </si>
  <si>
    <t xml:space="preserve">Gabriel Oliveira Gonçalves </t>
  </si>
  <si>
    <t>YVDP521Z6KN</t>
  </si>
  <si>
    <t>gabriel.o.goncalves.2007@gmail.com</t>
  </si>
  <si>
    <t>Ana Luiza Maciel</t>
  </si>
  <si>
    <t>8Q7PSN9SV48</t>
  </si>
  <si>
    <t>analmaciel2007@gmail.com</t>
  </si>
  <si>
    <t>maria eduarda meirelles sanches</t>
  </si>
  <si>
    <t>NL21VZP5TLF</t>
  </si>
  <si>
    <t>duda060208@gmail.com</t>
  </si>
  <si>
    <t>Camilla Ucci de Menezes</t>
  </si>
  <si>
    <t>P43D32EBLY7</t>
  </si>
  <si>
    <t>452.703.308-57</t>
  </si>
  <si>
    <t>camillaucci.menezes@gmail.com</t>
  </si>
  <si>
    <t>Ana Luiza Pereira da Silva</t>
  </si>
  <si>
    <t>HQGKVX5BXIC</t>
  </si>
  <si>
    <t>luizapoptigor@gmail.com</t>
  </si>
  <si>
    <t>Luísa Nunes Carlos</t>
  </si>
  <si>
    <t>VC3CHGYS99I</t>
  </si>
  <si>
    <t>425405638/99</t>
  </si>
  <si>
    <t>lilianadrianaribeirosaopedro@gmail.com</t>
  </si>
  <si>
    <t>Maria Julia Santos de Oliveira</t>
  </si>
  <si>
    <t>JG3XTQX6GI8</t>
  </si>
  <si>
    <t>538.136.548-93</t>
  </si>
  <si>
    <t>maju.santosdeoliveira@gmail.com</t>
  </si>
  <si>
    <t xml:space="preserve">Guilherme Eduardo Andrade Prado </t>
  </si>
  <si>
    <t>ZJSFP1H8K78</t>
  </si>
  <si>
    <t>guiandradeprado1@gmail.com</t>
  </si>
  <si>
    <t>Lucas Ghiraldelli Hernandes Rodrigues</t>
  </si>
  <si>
    <t>8665Z9MD6XV</t>
  </si>
  <si>
    <t>lucasghihernandes@gmail.com</t>
  </si>
  <si>
    <t>Julia Barros Andrade</t>
  </si>
  <si>
    <t>D7RNAL9TQR9</t>
  </si>
  <si>
    <t>juliabarrosandrade30@gmail.com</t>
  </si>
  <si>
    <t xml:space="preserve">DIEGO ROCHA BORGES </t>
  </si>
  <si>
    <t>NJMJO3H19Y4</t>
  </si>
  <si>
    <t xml:space="preserve">Diegorochaborges9@gmail.com </t>
  </si>
  <si>
    <t>Sofia Elisabete Rosa Domingues</t>
  </si>
  <si>
    <t>G4J3QVEWMDM</t>
  </si>
  <si>
    <t>sofiaerdomingues@gmail.com</t>
  </si>
  <si>
    <t xml:space="preserve">Ana Beatriz da Cruz Silva </t>
  </si>
  <si>
    <t>4ATPG8A9CQ2</t>
  </si>
  <si>
    <t>anabeatriz2511@gmail.com</t>
  </si>
  <si>
    <t xml:space="preserve">Cayki Santos Gondim </t>
  </si>
  <si>
    <t>QAY2QCD5NZH</t>
  </si>
  <si>
    <t>Caykisantos18@gmail.com</t>
  </si>
  <si>
    <t>Pedro Amorim dos Santos</t>
  </si>
  <si>
    <t>TDF8TKQIVVX</t>
  </si>
  <si>
    <t>pamorimstos@gmail.com</t>
  </si>
  <si>
    <t>Sarah de Moraes Ferreira Batista</t>
  </si>
  <si>
    <t>F53PCZ5LJV7</t>
  </si>
  <si>
    <t>550.854.418-69</t>
  </si>
  <si>
    <t>sarahdemoraes0405@gmail.com</t>
  </si>
  <si>
    <t xml:space="preserve">Evellyn Sayuri Alves Nakamura </t>
  </si>
  <si>
    <t>E1JIJW1P4YT</t>
  </si>
  <si>
    <t>evellynsayurinakamura@gmail.com</t>
  </si>
  <si>
    <t xml:space="preserve">Bianca Vitória Veloso </t>
  </si>
  <si>
    <t>IQCP13HOLSR</t>
  </si>
  <si>
    <t>539.491.668-31</t>
  </si>
  <si>
    <t>bibiancaveloso@gmail.com</t>
  </si>
  <si>
    <t>Pedro Henrique Silva Nascimento</t>
  </si>
  <si>
    <t>JP9WAAJPEFG</t>
  </si>
  <si>
    <t>phsnnascimento@outlook.com</t>
  </si>
  <si>
    <t>PEDRO FRANCOMANO DOS SANTOS</t>
  </si>
  <si>
    <t>S6DIJE6BJVD</t>
  </si>
  <si>
    <t>pedrosantosfran08@gmail.com</t>
  </si>
  <si>
    <t xml:space="preserve">Guilherme Santos Pereira </t>
  </si>
  <si>
    <t>X53YHX6VJNW</t>
  </si>
  <si>
    <t>guisantos0410@gmail.com</t>
  </si>
  <si>
    <t>Eduardo Dos Anjos Lazaro De Toledo</t>
  </si>
  <si>
    <t>B139MBJ6MRM</t>
  </si>
  <si>
    <t>edulazaro2008@gmail.com</t>
  </si>
  <si>
    <t xml:space="preserve">Eduardo Borges Brandão </t>
  </si>
  <si>
    <t>O3ES2FJSFVB</t>
  </si>
  <si>
    <t xml:space="preserve">eduardobbrandao0601@gmail.com </t>
  </si>
  <si>
    <t>Rômulo Lucas Brichta</t>
  </si>
  <si>
    <t>9RPQOA9EBVV</t>
  </si>
  <si>
    <t>romulobrichta26@gmail.com</t>
  </si>
  <si>
    <t>Kauã Rodrigues dos Santos</t>
  </si>
  <si>
    <t>DHJB4HSNOSG</t>
  </si>
  <si>
    <t>513.065.508-74</t>
  </si>
  <si>
    <t>kauabrsuper@gmail.com</t>
  </si>
  <si>
    <t xml:space="preserve">Amon Asano Tebatini </t>
  </si>
  <si>
    <t>2S6QPSTAHCF</t>
  </si>
  <si>
    <t>amon.asanno@gmail.com</t>
  </si>
  <si>
    <t>Arthur Micarelli Domingos</t>
  </si>
  <si>
    <t>GVMGXDYSS52</t>
  </si>
  <si>
    <t>493.141.368/41</t>
  </si>
  <si>
    <t>werit18@gmail.com</t>
  </si>
  <si>
    <t>Nicoly Vitoria Alves da Cruz</t>
  </si>
  <si>
    <t>7IOX5RA8AEE</t>
  </si>
  <si>
    <t>415.040.668/55</t>
  </si>
  <si>
    <t>nicolyrafaelabrad@gmail.com</t>
  </si>
  <si>
    <t>Crítico-Analítico</t>
  </si>
  <si>
    <t xml:space="preserve">Bianca de Andrade Machado </t>
  </si>
  <si>
    <t>J7ANTZK4EEI</t>
  </si>
  <si>
    <t>machado.bia07@gmail.com</t>
  </si>
  <si>
    <t>Gabrielle Rufino Silva</t>
  </si>
  <si>
    <t>W6L3EWGKI6V</t>
  </si>
  <si>
    <t>554.499.858-27</t>
  </si>
  <si>
    <t>biibs107@gmail.com</t>
  </si>
  <si>
    <t>Weverton Moura Nunes Barbosa</t>
  </si>
  <si>
    <t>OZF5W3M4Q1M</t>
  </si>
  <si>
    <t>weverton.moura20@hotmail.com</t>
  </si>
  <si>
    <t>Natália Souza Carvalho</t>
  </si>
  <si>
    <t>1KH6IYGVSWC</t>
  </si>
  <si>
    <t>467.485.428-80</t>
  </si>
  <si>
    <t>nathisouzacarvalho@gmail.com</t>
  </si>
  <si>
    <t xml:space="preserve">Julia Correa Stepanczuk </t>
  </si>
  <si>
    <t>X7CDJTBCRZR</t>
  </si>
  <si>
    <t>juliastepanczuk@gmail.com</t>
  </si>
  <si>
    <t>Giovanna Gabrielle Matiolli Silva</t>
  </si>
  <si>
    <t>EQH97C2CD5V</t>
  </si>
  <si>
    <t>554968298/28</t>
  </si>
  <si>
    <t>giovannamatiolli@gmail.com</t>
  </si>
  <si>
    <t>RAFAELA LOPES SA TIEZZI</t>
  </si>
  <si>
    <t>83ACB9CDA8T</t>
  </si>
  <si>
    <t>490.594.938-69</t>
  </si>
  <si>
    <t>rafaela.tiezzi@terra.com.br</t>
  </si>
  <si>
    <t>Mateus Gomes Oliveira</t>
  </si>
  <si>
    <t>SNC7AIPJOD1</t>
  </si>
  <si>
    <t>matheusgolyveira@gmail.com</t>
  </si>
  <si>
    <t>Emilly Martins Borsato</t>
  </si>
  <si>
    <t>P7659OB4W8A</t>
  </si>
  <si>
    <t>emillyborsato7@gmail.com</t>
  </si>
  <si>
    <t xml:space="preserve">Gabrieli de Lima Pettená de Oliveira </t>
  </si>
  <si>
    <t>4W8QRC6ZTST</t>
  </si>
  <si>
    <t>gapetenna@gmail.com</t>
  </si>
  <si>
    <t>Yago Pazette</t>
  </si>
  <si>
    <t>PW2PNTBB793</t>
  </si>
  <si>
    <t>yago.iphone.pazette@gmail.com</t>
  </si>
  <si>
    <t xml:space="preserve">Larissa de Carvalho Silva </t>
  </si>
  <si>
    <t>Q5664BTLP7X</t>
  </si>
  <si>
    <t>laricarv28@icloud.com</t>
  </si>
  <si>
    <t>Gustavo Gonçalves kerr Maia</t>
  </si>
  <si>
    <t>JL7LKK5K414</t>
  </si>
  <si>
    <t>544.694.668-59</t>
  </si>
  <si>
    <t>guto.kerr@gmail.com</t>
  </si>
  <si>
    <t xml:space="preserve">Arthur Lima Fontes </t>
  </si>
  <si>
    <t>LCTRBMKDNXL</t>
  </si>
  <si>
    <t>arthurlimafonteskk@gmail.com</t>
  </si>
  <si>
    <t>Arthur Zaramello Mila</t>
  </si>
  <si>
    <t>1ELRK6SWD8C</t>
  </si>
  <si>
    <t>arthurzmila@gmail.com</t>
  </si>
  <si>
    <t xml:space="preserve">Carlos Henrique de Godoy santos </t>
  </si>
  <si>
    <t>IMTFMR1X33V</t>
  </si>
  <si>
    <t>cleber_thi@hotmail.com</t>
  </si>
  <si>
    <t>Lucas Dorigon Leal</t>
  </si>
  <si>
    <t>HVMKONGXSY1</t>
  </si>
  <si>
    <t>lucasdleal2@gmail.com</t>
  </si>
  <si>
    <t>Antonio Carregosa Rodrigues</t>
  </si>
  <si>
    <t>9Y75SKBB445</t>
  </si>
  <si>
    <t>451.060.908-65</t>
  </si>
  <si>
    <t>antoniocarregosarodrigues@gmail.com</t>
  </si>
  <si>
    <t>Heitor Azevedo Gomes</t>
  </si>
  <si>
    <t>SMOWMPJ1FGF</t>
  </si>
  <si>
    <t>heitor1108@gmail.com</t>
  </si>
  <si>
    <t>Thiago Pegoraro Vieira Fonseca</t>
  </si>
  <si>
    <t>MT7M27MC3N6</t>
  </si>
  <si>
    <t>thiagopvfonseca@gmail.com</t>
  </si>
  <si>
    <t xml:space="preserve">Diego Teano dos Santos </t>
  </si>
  <si>
    <t>472I7NTORYZ</t>
  </si>
  <si>
    <t>teanodiego@gmail.com</t>
  </si>
  <si>
    <t>SAMUEL PEDROSO XAVIER</t>
  </si>
  <si>
    <t>I8R815YSMB9</t>
  </si>
  <si>
    <t>samuelpedroso08@gmail.com</t>
  </si>
  <si>
    <t xml:space="preserve">Leonardo de Freitas dos Santos Silva </t>
  </si>
  <si>
    <t>JV3MIDPQHF1</t>
  </si>
  <si>
    <t>591-248-158-10</t>
  </si>
  <si>
    <t xml:space="preserve">gg_santos03@outlook.com </t>
  </si>
  <si>
    <t xml:space="preserve">Luís Fernando Oliveira Dantas </t>
  </si>
  <si>
    <t>49Q6S8LNCSY</t>
  </si>
  <si>
    <t>luisfernandooliveira470@gmail.com</t>
  </si>
  <si>
    <t>Maria Clara Bonilha Escala</t>
  </si>
  <si>
    <t>J8C8OD96JKR</t>
  </si>
  <si>
    <t>427712068/70</t>
  </si>
  <si>
    <t xml:space="preserve">mariaclarabonilhaescala@gmail.com </t>
  </si>
  <si>
    <t xml:space="preserve">Gustavo dos Santos Barbosa </t>
  </si>
  <si>
    <t>MC7LNSF2W84</t>
  </si>
  <si>
    <t>rosivall.rpmix@hotmail.com</t>
  </si>
  <si>
    <t xml:space="preserve">Enzo Hiroshi Montagner Murakami </t>
  </si>
  <si>
    <t>YO2LQP9LPSH</t>
  </si>
  <si>
    <t>samontagner@gmail.com</t>
  </si>
  <si>
    <t xml:space="preserve">Sofia de Haro Coelho </t>
  </si>
  <si>
    <t>7SETFDRA3PP</t>
  </si>
  <si>
    <t xml:space="preserve">ssofiaharoxc@gmail.com </t>
  </si>
  <si>
    <t>Olívia Farias Domingues</t>
  </si>
  <si>
    <t>4MN7VHKVJS7</t>
  </si>
  <si>
    <t>549008658/00</t>
  </si>
  <si>
    <t>oliviafdomingues@gmail.com</t>
  </si>
  <si>
    <t>Tiago de Brito Valente</t>
  </si>
  <si>
    <t>3FQYXLA88MV</t>
  </si>
  <si>
    <t>543.258.638-00</t>
  </si>
  <si>
    <t>tiago.valente.br@gmail.com</t>
  </si>
  <si>
    <t xml:space="preserve">George Gabriel Lima Ferreira </t>
  </si>
  <si>
    <t>263T2M3G6PC</t>
  </si>
  <si>
    <t>georgegabriel096@gmail.com</t>
  </si>
  <si>
    <t>Raika Raiane Sousa da Silva</t>
  </si>
  <si>
    <t>O7A558F1BV5</t>
  </si>
  <si>
    <t>515.571.708-60</t>
  </si>
  <si>
    <t>raikaraianedasilva@gmail.com</t>
  </si>
  <si>
    <t>Nicolas de Oliveira Nicodem</t>
  </si>
  <si>
    <t>45GIINMS16D</t>
  </si>
  <si>
    <t>Nicodemnicolas@gmail.com</t>
  </si>
  <si>
    <t>Rafaela Coutinho Silveira</t>
  </si>
  <si>
    <t>JW2OOY5EAGY</t>
  </si>
  <si>
    <t>431179528-96</t>
  </si>
  <si>
    <t>Rafaela.coutinho.silveira@gmail.com</t>
  </si>
  <si>
    <t>Murilo de Oliveira Moreira</t>
  </si>
  <si>
    <t>RJ1TAF1KY6I</t>
  </si>
  <si>
    <t>remufe32@gmail.com</t>
  </si>
  <si>
    <t>Vitor dos Passos Diniz</t>
  </si>
  <si>
    <t>OABOV6HFDF6</t>
  </si>
  <si>
    <t>dinizvitor545@gmail.com</t>
  </si>
  <si>
    <t>FERNANDA CHICAZAWA</t>
  </si>
  <si>
    <t>A2DH7I1ZV2Q</t>
  </si>
  <si>
    <t>409875128-38</t>
  </si>
  <si>
    <t>fernandachicazawa@gmail.com</t>
  </si>
  <si>
    <t>João Carlos Lopes Silva</t>
  </si>
  <si>
    <t>A7A8BXKYBTR</t>
  </si>
  <si>
    <t>jccarloslsilva007@gmail.com</t>
  </si>
  <si>
    <t xml:space="preserve">Letícia Pelaio de Camargo </t>
  </si>
  <si>
    <t>3O36W6SJVM7</t>
  </si>
  <si>
    <t>camargoleticia432@gmail.com</t>
  </si>
  <si>
    <t>Eduardo Kenji Oka Choji</t>
  </si>
  <si>
    <t>C87Q8P3WCYD</t>
  </si>
  <si>
    <t>dudu.okachoji@gmail.com</t>
  </si>
  <si>
    <t>Gustavo Leite de Abreu</t>
  </si>
  <si>
    <t>BHN2MLN2A4O</t>
  </si>
  <si>
    <t>543605058-17</t>
  </si>
  <si>
    <t>gustavoleiteabreu@gmail.com</t>
  </si>
  <si>
    <t>Lavínia Feitosa</t>
  </si>
  <si>
    <t>D3LX1HWS3ON</t>
  </si>
  <si>
    <t>bueno.lavinia@gmail.com</t>
  </si>
  <si>
    <t xml:space="preserve">Pedro Henrique de Lima Gomes </t>
  </si>
  <si>
    <t>FW9PM4X3F96</t>
  </si>
  <si>
    <t xml:space="preserve">481.696.968-36 </t>
  </si>
  <si>
    <t>pedrohenriquedelimagomes@gmail.com</t>
  </si>
  <si>
    <t xml:space="preserve">Alana Cambuim Motta </t>
  </si>
  <si>
    <t>57JRH4WRZEK</t>
  </si>
  <si>
    <t>539.987.738-43</t>
  </si>
  <si>
    <t>alanacambuimmotta@gmail.com</t>
  </si>
  <si>
    <t>Enzo Vetoreti Rocha</t>
  </si>
  <si>
    <t>K457EJ4NCOQ</t>
  </si>
  <si>
    <t>spvetoreti@outlook.com</t>
  </si>
  <si>
    <t xml:space="preserve">Nicolas de Souza Gomes </t>
  </si>
  <si>
    <t>WG3T4PEYH8F</t>
  </si>
  <si>
    <t>nicolasouzag@gmail.com</t>
  </si>
  <si>
    <t xml:space="preserve">Henrique Almeida Lucareli </t>
  </si>
  <si>
    <t>5QKEDWEYC57</t>
  </si>
  <si>
    <t>545.731.668-82</t>
  </si>
  <si>
    <t xml:space="preserve">henriquelucareli@gmail.com </t>
  </si>
  <si>
    <t xml:space="preserve">Heitor Carvalho Campos </t>
  </si>
  <si>
    <t>IBGOITIIDHO</t>
  </si>
  <si>
    <t>hcarvalhocampos2008@gmail.com</t>
  </si>
  <si>
    <t xml:space="preserve">Lucas de Castro </t>
  </si>
  <si>
    <t>9A9GDQSYNWB</t>
  </si>
  <si>
    <t>574.535.718-55</t>
  </si>
  <si>
    <t>adriana.castro0510@gmail.com</t>
  </si>
  <si>
    <t xml:space="preserve">HEITOR MACEDO DOS SANTOS </t>
  </si>
  <si>
    <t>WLZIJ5FJIKW</t>
  </si>
  <si>
    <t>heitorou98@gmail.com</t>
  </si>
  <si>
    <t>Giovani Corsi Lara</t>
  </si>
  <si>
    <t>VN8T7YX9ZW4</t>
  </si>
  <si>
    <t>547.430.248-70</t>
  </si>
  <si>
    <t>giovani.corsi.potencialcotia@gmail.com</t>
  </si>
  <si>
    <t xml:space="preserve">Isabelly Santos da Silva </t>
  </si>
  <si>
    <t>P686MJI7HVO</t>
  </si>
  <si>
    <t xml:space="preserve">547.271.728-01 </t>
  </si>
  <si>
    <t xml:space="preserve">bellysantossilva627@gmail.com </t>
  </si>
  <si>
    <t xml:space="preserve">Millena Aruquipa </t>
  </si>
  <si>
    <t>AZ35JXCXDOS</t>
  </si>
  <si>
    <t>millena.aruquipa0905@gmail.com</t>
  </si>
  <si>
    <t xml:space="preserve">Vinicius Cabral Rodrigues </t>
  </si>
  <si>
    <t>YKKLRXCV5PV</t>
  </si>
  <si>
    <t xml:space="preserve">420.504.428-31 </t>
  </si>
  <si>
    <t xml:space="preserve">vinicabralrodrigues@gmail.com </t>
  </si>
  <si>
    <t>Sabrina Rodrigues de Aquino</t>
  </si>
  <si>
    <t>3GVC5J83XBY</t>
  </si>
  <si>
    <t>sabrinaroquino@gmail.com</t>
  </si>
  <si>
    <t>ENZO SEIJI DELGADO TABUCHI</t>
  </si>
  <si>
    <t>M93IDPNRPYM</t>
  </si>
  <si>
    <t>542.653.218-44</t>
  </si>
  <si>
    <t>enzotabuchi79@yahoo.com</t>
  </si>
  <si>
    <t>Nícolas Albano Ruoco</t>
  </si>
  <si>
    <t>GLQQ88GFBJ8</t>
  </si>
  <si>
    <t>nicolasruoco@gmail.com</t>
  </si>
  <si>
    <t>Gabriel Marcio de Souza Silva</t>
  </si>
  <si>
    <t>AG7LYF5QL22</t>
  </si>
  <si>
    <t>gabrielmssilva.04072007@gmail.com</t>
  </si>
  <si>
    <t xml:space="preserve">Jeferson Rodrigo Carlo Arce </t>
  </si>
  <si>
    <t>WPVDNI5QAK3</t>
  </si>
  <si>
    <t xml:space="preserve">jefersonrodrigocarloarce@gmail.com </t>
  </si>
  <si>
    <t>Caio Kodi Miyamoto</t>
  </si>
  <si>
    <t>N2NEHCAR1J7</t>
  </si>
  <si>
    <t>caiokodi@gmail.com</t>
  </si>
  <si>
    <t>Vitória Caparroz Morales</t>
  </si>
  <si>
    <t>WGWSJNOLREG</t>
  </si>
  <si>
    <t>pattycaparroz@gmail.com</t>
  </si>
  <si>
    <t xml:space="preserve">Maria Fernanda Letty </t>
  </si>
  <si>
    <t>1G6A85OMYXW</t>
  </si>
  <si>
    <t>489.731.358-99</t>
  </si>
  <si>
    <t xml:space="preserve">mariafernanda.letty@gmail.com </t>
  </si>
  <si>
    <t>Pedro Henrique Oliveira Rodrigues</t>
  </si>
  <si>
    <t>KIN1KCDGJV4</t>
  </si>
  <si>
    <t>ph526256@gmail.com</t>
  </si>
  <si>
    <t>Laura Nepomuceno da Silva</t>
  </si>
  <si>
    <t>T93K5JPFPXL</t>
  </si>
  <si>
    <t>lauraneposilva@gmail.com</t>
  </si>
  <si>
    <t xml:space="preserve">Daniel Almeida Pereira </t>
  </si>
  <si>
    <t>8CD2NCXJI4R</t>
  </si>
  <si>
    <t>milalmeida82@gmail.com</t>
  </si>
  <si>
    <t>João Pedro Oliveira da Silva</t>
  </si>
  <si>
    <t>HTNQ6EYYT56</t>
  </si>
  <si>
    <t>jpjpsilvaoliveira07@gmail.com</t>
  </si>
  <si>
    <t>Julia dos Santos Britto</t>
  </si>
  <si>
    <t>VQRVJYXI4JM</t>
  </si>
  <si>
    <t>juliabrittoo30@gmail.com</t>
  </si>
  <si>
    <t>Angelica Nunes Mendes</t>
  </si>
  <si>
    <t>JE6RLSZSMR6</t>
  </si>
  <si>
    <t>474.621.978-80</t>
  </si>
  <si>
    <t>angelicanunesmendes@gmail.com</t>
  </si>
  <si>
    <t xml:space="preserve">Julia Baffa de Jesus </t>
  </si>
  <si>
    <t>AT6XRB59PKI</t>
  </si>
  <si>
    <t>554.479.058-26</t>
  </si>
  <si>
    <t>jujubaffa@gmail.com</t>
  </si>
  <si>
    <t>Luca Almeida Lucareli</t>
  </si>
  <si>
    <t>M16MOR2XYON</t>
  </si>
  <si>
    <t>545.732.308-07</t>
  </si>
  <si>
    <t xml:space="preserve">Lucalucareli@gmail.com </t>
  </si>
  <si>
    <t>Inscrição</t>
  </si>
  <si>
    <t>Email</t>
  </si>
  <si>
    <t>Notebook</t>
  </si>
  <si>
    <t>Jantar</t>
  </si>
  <si>
    <t>Turma</t>
  </si>
  <si>
    <t>Dia</t>
  </si>
  <si>
    <t>Sala</t>
  </si>
  <si>
    <t>Professor</t>
  </si>
  <si>
    <t>Turma 1</t>
  </si>
  <si>
    <t>Quinta-feira</t>
  </si>
  <si>
    <t>P4</t>
  </si>
  <si>
    <t>Grilo</t>
  </si>
  <si>
    <t>Turma 2</t>
  </si>
  <si>
    <t>P5</t>
  </si>
  <si>
    <t>Carlos Santi</t>
  </si>
  <si>
    <t>Turma 3</t>
  </si>
  <si>
    <t>P6</t>
  </si>
  <si>
    <t>Carlos Gitoro</t>
  </si>
  <si>
    <t>Turma 4</t>
  </si>
  <si>
    <t>P9</t>
  </si>
  <si>
    <t>Daniel Neto</t>
  </si>
  <si>
    <t>P10</t>
  </si>
  <si>
    <t>P11</t>
  </si>
  <si>
    <t>P12</t>
  </si>
  <si>
    <t>P13</t>
  </si>
  <si>
    <t>P2</t>
  </si>
  <si>
    <t>P3</t>
  </si>
  <si>
    <t>NOTA</t>
  </si>
  <si>
    <t>Média</t>
  </si>
  <si>
    <t>Análise por gênero</t>
  </si>
  <si>
    <t>Masculino</t>
  </si>
  <si>
    <t>Feminino</t>
  </si>
  <si>
    <t>TOTAL</t>
  </si>
  <si>
    <t>Análise por escola</t>
  </si>
  <si>
    <t>Pública</t>
  </si>
  <si>
    <t>Privada</t>
  </si>
  <si>
    <t>Análise por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</si>
</sst>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0" fontId="4" fillId="3" borderId="3" xfId="3" applyBorder="1"/>
    <xf numFmtId="164" fontId="4" fillId="3" borderId="3" xfId="3" applyNumberFormat="1" applyBorder="1"/>
    <xf numFmtId="0" fontId="4" fillId="3" borderId="2" xfId="3"/>
    <xf numFmtId="9" fontId="4" fillId="3" borderId="2" xfId="3" applyNumberFormat="1"/>
    <xf numFmtId="0" fontId="4" fillId="3" borderId="3" xfId="3" applyBorder="1" applyAlignment="1">
      <alignment horizontal="right"/>
    </xf>
    <xf numFmtId="0" fontId="4" fillId="3" borderId="3" xfId="3" applyBorder="1" applyAlignment="1"/>
    <xf numFmtId="0" fontId="4" fillId="3" borderId="2" xfId="3" applyAlignment="1"/>
    <xf numFmtId="0" fontId="0" fillId="0" borderId="4" xfId="0" applyBorder="1" applyAlignment="1">
      <alignment horizontal="center"/>
    </xf>
    <xf numFmtId="0" fontId="5" fillId="2" borderId="1" xfId="2" applyFont="1" applyAlignment="1">
      <alignment horizontal="center"/>
    </xf>
    <xf numFmtId="2" fontId="5" fillId="2" borderId="1" xfId="2" applyNumberFormat="1" applyFont="1" applyAlignment="1">
      <alignment horizontal="center"/>
    </xf>
    <xf numFmtId="0" fontId="6" fillId="4" borderId="0" xfId="0" applyFont="1" applyFill="1"/>
    <xf numFmtId="0" fontId="1" fillId="5" borderId="0" xfId="0" applyFont="1" applyFill="1"/>
    <xf numFmtId="0" fontId="6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4"/>
    <xf numFmtId="2" fontId="0" fillId="2" borderId="1" xfId="2" applyNumberFormat="1" applyFont="1" applyAlignment="1">
      <alignment horizontal="center"/>
    </xf>
    <xf numFmtId="0" fontId="0" fillId="0" borderId="3" xfId="0" applyBorder="1" applyAlignment="1">
      <alignment horizontal="right" vertical="center"/>
    </xf>
  </cellXfs>
  <cellStyles count="5">
    <cellStyle name="Entrada" xfId="2" builtinId="20"/>
    <cellStyle name="Hiperlink" xfId="4" builtinId="8"/>
    <cellStyle name="Normal" xfId="0" builtinId="0"/>
    <cellStyle name="Porcentagem" xfId="1" builtinId="5"/>
    <cellStyle name="Saída" xfId="3" builtinId="2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stitutogerminare.sharepoint.com/sites/ProfessoresPicPay-TI/Shared%20Documents/General/2022/EnsinoMedioTech/Admiss&#227;o_Tech_2023/Curso%20Python/Planejamento/2aETAPA_te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validacao"/>
      <sheetName val="old"/>
    </sheetNames>
    <sheetDataSet>
      <sheetData sheetId="0">
        <row r="4">
          <cell r="E4" t="str">
            <v>Q13IRKZKGOH</v>
          </cell>
          <cell r="F4">
            <v>16180698708</v>
          </cell>
          <cell r="G4" t="str">
            <v xml:space="preserve">pdeandrade.miguel@gmail.com </v>
          </cell>
          <cell r="H4" t="str">
            <v>NÃO</v>
          </cell>
          <cell r="I4" t="str">
            <v>SIM</v>
          </cell>
        </row>
        <row r="5">
          <cell r="E5" t="str">
            <v>9A9GDQSYNWB</v>
          </cell>
          <cell r="F5" t="str">
            <v>574.535.718-55</v>
          </cell>
          <cell r="G5" t="str">
            <v>adriana.castro0510@gmail.com</v>
          </cell>
          <cell r="H5" t="str">
            <v>NÃO</v>
          </cell>
          <cell r="I5" t="str">
            <v>SIM</v>
          </cell>
        </row>
        <row r="6">
          <cell r="E6" t="str">
            <v>7IOX5RA8AEE</v>
          </cell>
          <cell r="F6" t="str">
            <v>415.040.668/55</v>
          </cell>
          <cell r="G6" t="str">
            <v>nicolyrafaelabrad@gmail.com</v>
          </cell>
          <cell r="H6" t="str">
            <v>NÃO</v>
          </cell>
          <cell r="I6" t="str">
            <v>SIM</v>
          </cell>
        </row>
        <row r="7">
          <cell r="E7" t="str">
            <v>O9Q39CIZY91</v>
          </cell>
          <cell r="F7">
            <v>53999648805</v>
          </cell>
          <cell r="G7" t="str">
            <v>Conceicaosophia471@gmail.com</v>
          </cell>
          <cell r="H7" t="str">
            <v>SIM</v>
          </cell>
          <cell r="I7" t="str">
            <v>SIM</v>
          </cell>
        </row>
        <row r="8">
          <cell r="E8" t="str">
            <v>J7ANTZK4EEI</v>
          </cell>
          <cell r="F8">
            <v>49462370893</v>
          </cell>
          <cell r="G8" t="str">
            <v>machado.bia07@gmail.com</v>
          </cell>
          <cell r="H8" t="str">
            <v>SIM</v>
          </cell>
          <cell r="I8" t="str">
            <v>NÃO</v>
          </cell>
        </row>
        <row r="9">
          <cell r="E9" t="str">
            <v>8Q7PSN9SV48</v>
          </cell>
          <cell r="F9">
            <v>47929895823</v>
          </cell>
          <cell r="G9" t="str">
            <v>analmaciel2007@gmail.com</v>
          </cell>
          <cell r="H9" t="str">
            <v>NÃO</v>
          </cell>
          <cell r="I9" t="str">
            <v>NÃO</v>
          </cell>
        </row>
        <row r="10">
          <cell r="E10" t="str">
            <v>NL21VZP5TLF</v>
          </cell>
          <cell r="F10">
            <v>55536329863</v>
          </cell>
          <cell r="G10" t="str">
            <v>duda060208@gmail.com</v>
          </cell>
          <cell r="H10" t="str">
            <v>NÃO</v>
          </cell>
          <cell r="I10" t="str">
            <v>SIM</v>
          </cell>
        </row>
        <row r="11">
          <cell r="E11" t="str">
            <v>PYT13XHL7N2</v>
          </cell>
          <cell r="F11">
            <v>48018218803</v>
          </cell>
          <cell r="G11" t="str">
            <v>felipecrs32@gmail.com</v>
          </cell>
          <cell r="H11" t="str">
            <v>SIM</v>
          </cell>
          <cell r="I11" t="str">
            <v>SIM</v>
          </cell>
        </row>
        <row r="12">
          <cell r="E12" t="str">
            <v>QHX466AXFGJ</v>
          </cell>
          <cell r="F12" t="str">
            <v>478.275.528-70</v>
          </cell>
          <cell r="G12" t="str">
            <v>melissamartinsdearaujo90@gmail.com</v>
          </cell>
          <cell r="H12" t="str">
            <v>NÃO</v>
          </cell>
          <cell r="I12" t="str">
            <v>SIM</v>
          </cell>
        </row>
        <row r="13">
          <cell r="E13" t="str">
            <v>2L2BC91ZRYH</v>
          </cell>
          <cell r="F13">
            <v>54953564898</v>
          </cell>
          <cell r="G13" t="str">
            <v>Rafaelaruel08@gmail.com</v>
          </cell>
          <cell r="H13" t="str">
            <v>NÃO</v>
          </cell>
          <cell r="I13" t="str">
            <v>SIM</v>
          </cell>
        </row>
        <row r="14">
          <cell r="E14" t="str">
            <v>RD5JDZ7NIL4</v>
          </cell>
          <cell r="F14">
            <v>53281905803</v>
          </cell>
          <cell r="G14" t="str">
            <v xml:space="preserve">victorsilvafelix2008@gmail.com </v>
          </cell>
          <cell r="H14" t="str">
            <v>SIM</v>
          </cell>
          <cell r="I14" t="str">
            <v>SIM</v>
          </cell>
        </row>
        <row r="15">
          <cell r="E15" t="str">
            <v>5JWCMR83JFZ</v>
          </cell>
          <cell r="F15">
            <v>3982622093</v>
          </cell>
          <cell r="G15" t="str">
            <v>joaovictorscheren@gmail.com</v>
          </cell>
          <cell r="H15" t="str">
            <v>SIM</v>
          </cell>
          <cell r="I15" t="str">
            <v>SIM</v>
          </cell>
        </row>
        <row r="16">
          <cell r="E16" t="str">
            <v>9RPQOA9EBVV</v>
          </cell>
          <cell r="F16">
            <v>47709993800</v>
          </cell>
          <cell r="G16" t="str">
            <v>romulobrichta26@gmail.com</v>
          </cell>
          <cell r="H16" t="str">
            <v>SIM</v>
          </cell>
          <cell r="I16" t="str">
            <v>SIM</v>
          </cell>
        </row>
        <row r="17">
          <cell r="E17" t="str">
            <v>QAY2QCD5NZH</v>
          </cell>
          <cell r="F17">
            <v>47684977806</v>
          </cell>
          <cell r="G17" t="str">
            <v>Caykisantos18@gmail.com</v>
          </cell>
          <cell r="H17" t="str">
            <v>NÃO</v>
          </cell>
          <cell r="I17" t="str">
            <v>SIM</v>
          </cell>
        </row>
        <row r="18">
          <cell r="E18" t="str">
            <v>DIIT1WLERLW</v>
          </cell>
          <cell r="F18">
            <v>49778104816</v>
          </cell>
          <cell r="G18" t="str">
            <v xml:space="preserve">sophiacpalcantara@gmail.com </v>
          </cell>
          <cell r="H18" t="str">
            <v>SIM</v>
          </cell>
          <cell r="I18" t="str">
            <v>NÃO</v>
          </cell>
        </row>
        <row r="19">
          <cell r="E19" t="str">
            <v>ZOYJWCBP52N</v>
          </cell>
          <cell r="F19">
            <v>47810102885</v>
          </cell>
          <cell r="G19" t="str">
            <v>Belapartebeatriz@gmail.com</v>
          </cell>
          <cell r="H19" t="str">
            <v>SIM</v>
          </cell>
          <cell r="I19" t="str">
            <v>SIM</v>
          </cell>
        </row>
        <row r="20">
          <cell r="E20" t="str">
            <v>P43D32EBLY7</v>
          </cell>
          <cell r="F20" t="str">
            <v>452703308/57</v>
          </cell>
          <cell r="G20" t="str">
            <v>camillaucci.menezes@gmail.com</v>
          </cell>
          <cell r="H20" t="str">
            <v>SIM</v>
          </cell>
          <cell r="I20" t="str">
            <v>SIM</v>
          </cell>
        </row>
        <row r="21">
          <cell r="E21" t="str">
            <v>9Y75SKBB445</v>
          </cell>
          <cell r="F21">
            <v>45106090865</v>
          </cell>
          <cell r="G21" t="str">
            <v>antoniocarregosarodrigues@gmail.com</v>
          </cell>
          <cell r="H21" t="str">
            <v>SIM</v>
          </cell>
          <cell r="I21" t="str">
            <v>SIM</v>
          </cell>
        </row>
        <row r="22">
          <cell r="E22" t="str">
            <v>IQLPM52IVGN</v>
          </cell>
          <cell r="F22" t="str">
            <v>240293898-64</v>
          </cell>
          <cell r="G22" t="str">
            <v>niihterto@gmail.com</v>
          </cell>
          <cell r="H22" t="str">
            <v>NÃO</v>
          </cell>
          <cell r="I22" t="str">
            <v>SIM</v>
          </cell>
        </row>
        <row r="23">
          <cell r="E23" t="str">
            <v>83ACB9CDA8T</v>
          </cell>
          <cell r="F23" t="str">
            <v>490.594.938-69</v>
          </cell>
          <cell r="G23" t="str">
            <v>rafaela.tiezzi@terra.com.br</v>
          </cell>
          <cell r="H23" t="str">
            <v>SIM</v>
          </cell>
          <cell r="I23" t="str">
            <v>SIM</v>
          </cell>
        </row>
        <row r="24">
          <cell r="E24" t="str">
            <v>FHV9Y6L95NO</v>
          </cell>
          <cell r="F24" t="str">
            <v>552.452.578-66</v>
          </cell>
          <cell r="G24" t="str">
            <v>juliabellucci2007@gmail.com</v>
          </cell>
          <cell r="H24" t="str">
            <v>SIM</v>
          </cell>
          <cell r="I24" t="str">
            <v>SIM</v>
          </cell>
        </row>
        <row r="25">
          <cell r="E25" t="str">
            <v>7SETFDRA3PP</v>
          </cell>
          <cell r="F25">
            <v>43517452823</v>
          </cell>
          <cell r="G25" t="str">
            <v xml:space="preserve">ssofiaharoxc@gmail.com </v>
          </cell>
          <cell r="H25" t="str">
            <v>NÃO</v>
          </cell>
          <cell r="I25" t="str">
            <v>SIM</v>
          </cell>
        </row>
        <row r="26">
          <cell r="E26" t="str">
            <v>4ENV2ZWMXJJ</v>
          </cell>
          <cell r="F26">
            <v>47464223896</v>
          </cell>
          <cell r="G26" t="str">
            <v>samirasouza_campos@hotmail.com</v>
          </cell>
          <cell r="H26" t="str">
            <v>NÃO</v>
          </cell>
          <cell r="I26" t="str">
            <v>SIM</v>
          </cell>
        </row>
        <row r="27">
          <cell r="E27" t="str">
            <v>H4FE3KOQFG9</v>
          </cell>
          <cell r="F27">
            <v>43733566882</v>
          </cell>
          <cell r="G27" t="str">
            <v>saorichan91@gmail.com</v>
          </cell>
          <cell r="H27" t="str">
            <v>NÃO</v>
          </cell>
          <cell r="I27" t="str">
            <v>NÃO</v>
          </cell>
        </row>
        <row r="28">
          <cell r="E28" t="str">
            <v>QT42VKELL37</v>
          </cell>
          <cell r="F28">
            <v>57551884831</v>
          </cell>
          <cell r="G28" t="str">
            <v>pedroschettini502@gmail.com</v>
          </cell>
          <cell r="H28" t="str">
            <v>SIM</v>
          </cell>
          <cell r="I28" t="str">
            <v>SIM</v>
          </cell>
        </row>
        <row r="29">
          <cell r="E29" t="str">
            <v>LADFYBG8ER5</v>
          </cell>
          <cell r="F29" t="str">
            <v xml:space="preserve">524.230.088-48 </v>
          </cell>
          <cell r="G29" t="str">
            <v xml:space="preserve">miguelnogueiradejesus@gmail.com </v>
          </cell>
          <cell r="H29" t="str">
            <v>NÃO</v>
          </cell>
          <cell r="I29" t="str">
            <v>SIM</v>
          </cell>
        </row>
        <row r="30">
          <cell r="E30" t="str">
            <v>SMOWMPJ1FGF</v>
          </cell>
          <cell r="F30">
            <v>54795043809</v>
          </cell>
          <cell r="G30" t="str">
            <v>heitor1108@gmail.com</v>
          </cell>
          <cell r="H30" t="str">
            <v>NÃO</v>
          </cell>
          <cell r="I30" t="str">
            <v>SIM</v>
          </cell>
        </row>
        <row r="31">
          <cell r="E31" t="str">
            <v>RAGE1G5B8FW</v>
          </cell>
          <cell r="F31">
            <v>41018107888</v>
          </cell>
          <cell r="G31" t="str">
            <v>enzolucianodasilva@gmail.com</v>
          </cell>
          <cell r="H31" t="str">
            <v>NÃO</v>
          </cell>
          <cell r="I31" t="str">
            <v>SIM</v>
          </cell>
        </row>
        <row r="32">
          <cell r="E32" t="str">
            <v>A2DH7I1ZV2Q</v>
          </cell>
          <cell r="F32" t="str">
            <v>409875128-38</v>
          </cell>
          <cell r="G32" t="str">
            <v>fernandachicazawa@gmail.com</v>
          </cell>
          <cell r="H32" t="str">
            <v>NÃO</v>
          </cell>
          <cell r="I32" t="str">
            <v>SIM</v>
          </cell>
        </row>
        <row r="33">
          <cell r="E33" t="str">
            <v>IMTNLOYOEBJ</v>
          </cell>
          <cell r="F33">
            <v>44783430802</v>
          </cell>
          <cell r="G33" t="str">
            <v>esterxliveira@gmail.com</v>
          </cell>
          <cell r="H33" t="str">
            <v>SIM</v>
          </cell>
          <cell r="I33" t="str">
            <v>SIM</v>
          </cell>
        </row>
        <row r="34">
          <cell r="E34" t="str">
            <v>MNJ8BFXACTP</v>
          </cell>
          <cell r="F34">
            <v>42415150886</v>
          </cell>
          <cell r="G34" t="str">
            <v>romeraanabeatriz@gmail.com</v>
          </cell>
          <cell r="H34" t="str">
            <v>SIM</v>
          </cell>
          <cell r="I34" t="str">
            <v>NÃO</v>
          </cell>
        </row>
        <row r="35">
          <cell r="E35" t="str">
            <v>GL9CILBPL7F</v>
          </cell>
          <cell r="F35" t="str">
            <v xml:space="preserve">544.771.028-60 </v>
          </cell>
          <cell r="G35" t="str">
            <v xml:space="preserve">neifejunior@gmail.com </v>
          </cell>
          <cell r="H35" t="str">
            <v>SIM</v>
          </cell>
          <cell r="I35" t="str">
            <v>NÃO</v>
          </cell>
        </row>
        <row r="36">
          <cell r="E36" t="str">
            <v>WLZIJ5FJIKW</v>
          </cell>
          <cell r="F36">
            <v>55296707842</v>
          </cell>
          <cell r="G36" t="str">
            <v>heitorou98@gmail.com</v>
          </cell>
          <cell r="H36" t="str">
            <v>SIM</v>
          </cell>
          <cell r="I36" t="str">
            <v>NÃO</v>
          </cell>
        </row>
        <row r="37">
          <cell r="E37" t="str">
            <v>BK3WPC6ZLI4</v>
          </cell>
          <cell r="F37" t="str">
            <v>479195308/81</v>
          </cell>
          <cell r="G37" t="str">
            <v>soujoaquim20@gmail.com</v>
          </cell>
          <cell r="H37" t="str">
            <v>NÃO</v>
          </cell>
          <cell r="I37" t="str">
            <v>SIM</v>
          </cell>
        </row>
        <row r="38">
          <cell r="E38" t="str">
            <v>TDF8TKQIVVX</v>
          </cell>
          <cell r="F38">
            <v>54175548807</v>
          </cell>
          <cell r="G38" t="str">
            <v>pamorimstos@gmail.com</v>
          </cell>
          <cell r="H38" t="str">
            <v>NÃO</v>
          </cell>
          <cell r="I38" t="str">
            <v>NÃO</v>
          </cell>
        </row>
        <row r="39">
          <cell r="E39" t="str">
            <v>SNC7AIPJOD1</v>
          </cell>
          <cell r="F39">
            <v>44695710838</v>
          </cell>
          <cell r="G39" t="str">
            <v>matheusgolyveira@gmail.com</v>
          </cell>
          <cell r="H39" t="str">
            <v>SIM</v>
          </cell>
          <cell r="I39" t="str">
            <v>SIM</v>
          </cell>
        </row>
        <row r="40">
          <cell r="E40" t="str">
            <v>ZJA7CWBT5DD</v>
          </cell>
          <cell r="F40">
            <v>54435525895</v>
          </cell>
          <cell r="G40" t="str">
            <v>duartevictor183@gmail.com</v>
          </cell>
          <cell r="H40" t="str">
            <v>NÃO</v>
          </cell>
          <cell r="I40" t="str">
            <v>SIM</v>
          </cell>
        </row>
        <row r="41">
          <cell r="E41" t="str">
            <v>HQGKVX5BXIC</v>
          </cell>
          <cell r="F41">
            <v>46595335816</v>
          </cell>
          <cell r="G41" t="str">
            <v>luizapoptigor@gmail.com</v>
          </cell>
          <cell r="H41" t="str">
            <v>SIM</v>
          </cell>
          <cell r="I41" t="str">
            <v>NÃO</v>
          </cell>
        </row>
        <row r="42">
          <cell r="E42" t="str">
            <v>L1D2GA2K72R</v>
          </cell>
          <cell r="F42">
            <v>54547783896</v>
          </cell>
          <cell r="G42" t="str">
            <v>giovanafefrancisco@gmail.com</v>
          </cell>
          <cell r="H42" t="str">
            <v>NÃO</v>
          </cell>
          <cell r="I42" t="str">
            <v>NÃO</v>
          </cell>
        </row>
        <row r="43">
          <cell r="E43" t="str">
            <v>C1TKAMKLX42</v>
          </cell>
          <cell r="F43">
            <v>45077219893</v>
          </cell>
          <cell r="G43" t="str">
            <v>louvado.gom@gmail.com</v>
          </cell>
          <cell r="H43" t="str">
            <v>SIM</v>
          </cell>
          <cell r="I43" t="str">
            <v>SIM</v>
          </cell>
        </row>
        <row r="44">
          <cell r="E44" t="str">
            <v>5ZGO11CIQ6E</v>
          </cell>
          <cell r="F44" t="str">
            <v>549008448/02</v>
          </cell>
          <cell r="G44" t="str">
            <v>123laurafarias@gmail.com</v>
          </cell>
          <cell r="H44" t="str">
            <v>NÃO</v>
          </cell>
          <cell r="I44" t="str">
            <v>SIM</v>
          </cell>
        </row>
        <row r="45">
          <cell r="E45" t="str">
            <v>4MN7VHKVJS7</v>
          </cell>
          <cell r="F45" t="str">
            <v>549008658/00</v>
          </cell>
          <cell r="G45" t="str">
            <v>oliviafdomingues@gmail.com</v>
          </cell>
          <cell r="H45" t="str">
            <v>NÃO</v>
          </cell>
          <cell r="I45" t="str">
            <v>SIM</v>
          </cell>
        </row>
        <row r="46">
          <cell r="E46" t="str">
            <v>W6L3EWGKI6V</v>
          </cell>
          <cell r="F46" t="str">
            <v>554.499.858-27</v>
          </cell>
          <cell r="G46" t="str">
            <v>biibs107@gmail.com</v>
          </cell>
          <cell r="H46" t="str">
            <v>NÃO</v>
          </cell>
          <cell r="I46" t="str">
            <v>SIM</v>
          </cell>
        </row>
        <row r="47">
          <cell r="E47" t="str">
            <v xml:space="preserve">vitor.francisco1359@gmail.com </v>
          </cell>
          <cell r="F47">
            <v>54547645825</v>
          </cell>
          <cell r="G47" t="str">
            <v xml:space="preserve">vitor.francisco1359@gmail.com </v>
          </cell>
          <cell r="H47" t="str">
            <v>SIM</v>
          </cell>
          <cell r="I47" t="str">
            <v>NÃO</v>
          </cell>
        </row>
        <row r="48">
          <cell r="E48" t="str">
            <v>VC3CHGYS99I</v>
          </cell>
          <cell r="F48" t="str">
            <v>425405638/99</v>
          </cell>
          <cell r="G48" t="str">
            <v>lilianadrianaribeirosaopedro@gmail.com</v>
          </cell>
          <cell r="H48" t="str">
            <v>NÃO</v>
          </cell>
          <cell r="I48" t="str">
            <v>SIM</v>
          </cell>
        </row>
        <row r="49">
          <cell r="E49" t="str">
            <v>DSOASVDQBYZ</v>
          </cell>
          <cell r="F49" t="str">
            <v>147.560.184-08</v>
          </cell>
          <cell r="G49" t="str">
            <v>madudaal330@gmail.com</v>
          </cell>
          <cell r="H49" t="str">
            <v>NÃO</v>
          </cell>
          <cell r="I49" t="str">
            <v>SIM</v>
          </cell>
        </row>
        <row r="50">
          <cell r="E50" t="str">
            <v>JF7DHWWV5PF</v>
          </cell>
          <cell r="F50" t="str">
            <v xml:space="preserve">496.009.068-58 </v>
          </cell>
          <cell r="G50" t="str">
            <v xml:space="preserve">Pedroribeirogoncoliver@gmail.com </v>
          </cell>
          <cell r="H50" t="str">
            <v>NÃO</v>
          </cell>
          <cell r="I50" t="str">
            <v>SIM</v>
          </cell>
        </row>
        <row r="51">
          <cell r="E51" t="str">
            <v>OZF5W3M4Q1M</v>
          </cell>
          <cell r="F51">
            <v>62782559362</v>
          </cell>
          <cell r="G51" t="str">
            <v>weverton.moura20@hotmail.com</v>
          </cell>
          <cell r="H51" t="str">
            <v>NÃO</v>
          </cell>
          <cell r="I51" t="str">
            <v>SIM</v>
          </cell>
        </row>
        <row r="52">
          <cell r="E52" t="str">
            <v>JG3XTQX6GI8</v>
          </cell>
          <cell r="F52" t="str">
            <v>538.136.548-93</v>
          </cell>
          <cell r="G52" t="str">
            <v>maju.santosdeoliveira@gmail.com</v>
          </cell>
          <cell r="H52" t="str">
            <v>SIM</v>
          </cell>
          <cell r="I52" t="str">
            <v>SIM</v>
          </cell>
        </row>
        <row r="53">
          <cell r="E53" t="str">
            <v>Y48KJ86C9C5</v>
          </cell>
          <cell r="F53" t="str">
            <v>160.767.746-65</v>
          </cell>
          <cell r="G53" t="str">
            <v>artur.cdj@gmail.com</v>
          </cell>
          <cell r="H53" t="str">
            <v>NÃO</v>
          </cell>
          <cell r="I53" t="str">
            <v>NÃO</v>
          </cell>
        </row>
        <row r="54">
          <cell r="E54" t="str">
            <v>K1MOEZFGVRC</v>
          </cell>
          <cell r="F54" t="str">
            <v xml:space="preserve">549.685.898-40 </v>
          </cell>
          <cell r="G54" t="str">
            <v xml:space="preserve">pietra.santos2602@gmail.com </v>
          </cell>
          <cell r="H54" t="str">
            <v>NÃO</v>
          </cell>
          <cell r="I54" t="str">
            <v>SIM</v>
          </cell>
        </row>
        <row r="55">
          <cell r="E55" t="str">
            <v>44A4XHOYTDY</v>
          </cell>
          <cell r="F55">
            <v>47102975848</v>
          </cell>
          <cell r="G55" t="str">
            <v>livia.laur26@gmail.com</v>
          </cell>
          <cell r="H55" t="str">
            <v>SIM</v>
          </cell>
          <cell r="I55" t="str">
            <v>SIM</v>
          </cell>
        </row>
        <row r="56">
          <cell r="E56" t="str">
            <v>VN8T7YX9ZW4</v>
          </cell>
          <cell r="F56" t="str">
            <v>547.430.248-70</v>
          </cell>
          <cell r="G56" t="str">
            <v>giovani.corsi.potencialcotia@gmail.com</v>
          </cell>
          <cell r="H56" t="str">
            <v>SIM</v>
          </cell>
          <cell r="I56" t="str">
            <v>SIM</v>
          </cell>
        </row>
        <row r="57">
          <cell r="E57" t="str">
            <v>V61REB6MJR2</v>
          </cell>
          <cell r="F57">
            <v>50952808846</v>
          </cell>
          <cell r="G57" t="str">
            <v>rafadias7002@gmail.com</v>
          </cell>
          <cell r="H57" t="str">
            <v>SIM</v>
          </cell>
          <cell r="I57" t="str">
            <v>SIM</v>
          </cell>
        </row>
        <row r="58">
          <cell r="E58" t="str">
            <v>ZJSFP1H8K78</v>
          </cell>
          <cell r="F58">
            <v>54299313810</v>
          </cell>
          <cell r="G58" t="str">
            <v>guiandradeprado1@gmail.com</v>
          </cell>
          <cell r="H58" t="str">
            <v>NÃO</v>
          </cell>
          <cell r="I58" t="str">
            <v>SIM</v>
          </cell>
        </row>
        <row r="59">
          <cell r="E59" t="str">
            <v>WQL23L66IHG</v>
          </cell>
          <cell r="F59">
            <v>54908336881</v>
          </cell>
          <cell r="G59" t="str">
            <v xml:space="preserve">margonipedro10@gmail.com </v>
          </cell>
          <cell r="H59" t="str">
            <v>SIM</v>
          </cell>
          <cell r="I59" t="str">
            <v>SIM</v>
          </cell>
        </row>
        <row r="60">
          <cell r="E60" t="str">
            <v>3TYBO8SBZCE</v>
          </cell>
          <cell r="F60">
            <v>45283026833</v>
          </cell>
          <cell r="G60" t="str">
            <v>Agnasophialacerdasantos@gmail.com</v>
          </cell>
          <cell r="H60" t="str">
            <v>NÃO</v>
          </cell>
          <cell r="I60" t="str">
            <v>SIM</v>
          </cell>
        </row>
        <row r="61">
          <cell r="E61" t="str">
            <v>8665Z9MD6XV</v>
          </cell>
          <cell r="F61">
            <v>55130979826</v>
          </cell>
          <cell r="G61" t="str">
            <v>lucasghihernandes@gmail.com</v>
          </cell>
          <cell r="H61" t="str">
            <v>NÃO</v>
          </cell>
          <cell r="I61" t="str">
            <v>SIM</v>
          </cell>
        </row>
        <row r="62">
          <cell r="E62" t="str">
            <v>F53PCZ5LJV7</v>
          </cell>
          <cell r="F62" t="str">
            <v>550.854.418-69</v>
          </cell>
          <cell r="G62" t="str">
            <v>sarahdemoraes0405@gmail.com</v>
          </cell>
          <cell r="H62" t="str">
            <v>NÃO</v>
          </cell>
          <cell r="I62" t="str">
            <v>SIM</v>
          </cell>
        </row>
        <row r="63">
          <cell r="E63" t="str">
            <v>37P5TFAA46G</v>
          </cell>
          <cell r="F63">
            <v>49527701848</v>
          </cell>
          <cell r="G63" t="str">
            <v>artursgarcia9@gmail.com</v>
          </cell>
          <cell r="H63" t="str">
            <v>NÃO</v>
          </cell>
          <cell r="I63" t="str">
            <v>SIM</v>
          </cell>
        </row>
        <row r="64">
          <cell r="E64" t="str">
            <v>3ZY3H2AQYSO</v>
          </cell>
          <cell r="F64" t="str">
            <v>549.235.478-71</v>
          </cell>
          <cell r="G64" t="str">
            <v>luisarokida@gmail.com</v>
          </cell>
          <cell r="H64" t="str">
            <v>SIM</v>
          </cell>
          <cell r="I64" t="str">
            <v>NÃO</v>
          </cell>
        </row>
        <row r="65">
          <cell r="E65" t="str">
            <v>3FQYXLA88MV</v>
          </cell>
          <cell r="F65" t="str">
            <v>543.258.638-00</v>
          </cell>
          <cell r="G65" t="str">
            <v>tiago.valente.br@gmail.com</v>
          </cell>
          <cell r="H65" t="str">
            <v>SIM</v>
          </cell>
          <cell r="I65" t="str">
            <v>SIM</v>
          </cell>
        </row>
        <row r="66">
          <cell r="E66" t="str">
            <v>TKDEIBLO8OI</v>
          </cell>
          <cell r="F66">
            <v>49837383801</v>
          </cell>
          <cell r="G66" t="str">
            <v>Raphaelcostasil@gmail.com</v>
          </cell>
          <cell r="H66" t="str">
            <v>SIM</v>
          </cell>
          <cell r="I66" t="str">
            <v>SIM</v>
          </cell>
        </row>
        <row r="67">
          <cell r="E67" t="str">
            <v>NLT9TP7M315</v>
          </cell>
          <cell r="F67">
            <v>45936524809</v>
          </cell>
          <cell r="G67" t="str">
            <v>gireis07@gmail.com</v>
          </cell>
          <cell r="H67" t="str">
            <v>SIM</v>
          </cell>
          <cell r="I67" t="str">
            <v>SIM</v>
          </cell>
        </row>
        <row r="68">
          <cell r="E68" t="str">
            <v>MT7M27MC3N6</v>
          </cell>
          <cell r="F68">
            <v>49528145809</v>
          </cell>
          <cell r="G68" t="str">
            <v>thiagopvfonseca@gmail.com</v>
          </cell>
          <cell r="H68" t="str">
            <v>NÃO</v>
          </cell>
          <cell r="I68" t="str">
            <v>NÃO</v>
          </cell>
        </row>
        <row r="69">
          <cell r="E69" t="str">
            <v>1MCD27BRIRW</v>
          </cell>
          <cell r="F69">
            <v>43714309888</v>
          </cell>
          <cell r="G69" t="str">
            <v>danilo.roncon@gmail.com</v>
          </cell>
          <cell r="H69" t="str">
            <v>SIM</v>
          </cell>
          <cell r="I69" t="str">
            <v>SIM</v>
          </cell>
        </row>
        <row r="70">
          <cell r="E70" t="str">
            <v>LHF7GRTH4SM</v>
          </cell>
          <cell r="F70">
            <v>51485564808</v>
          </cell>
          <cell r="G70" t="str">
            <v>felipelopessilva1806@gmail.com</v>
          </cell>
          <cell r="H70" t="str">
            <v>SIM</v>
          </cell>
          <cell r="I70" t="str">
            <v>NÃO</v>
          </cell>
        </row>
        <row r="71">
          <cell r="E71" t="str">
            <v>62PDFDFDA25</v>
          </cell>
          <cell r="F71">
            <v>54903969894</v>
          </cell>
          <cell r="G71" t="str">
            <v>daniel.piry@hotmail.com</v>
          </cell>
          <cell r="H71" t="str">
            <v>SIM</v>
          </cell>
          <cell r="I71" t="str">
            <v>SIM</v>
          </cell>
        </row>
        <row r="72">
          <cell r="E72" t="str">
            <v>NI6OFKEXDGT</v>
          </cell>
          <cell r="F72" t="str">
            <v>408.792.148-48</v>
          </cell>
          <cell r="G72" t="str">
            <v xml:space="preserve">sophiezamarrenho1911@gmail.com </v>
          </cell>
          <cell r="H72" t="str">
            <v>SIM</v>
          </cell>
          <cell r="I72" t="str">
            <v>NÃO</v>
          </cell>
        </row>
        <row r="73">
          <cell r="E73" t="str">
            <v>472I7NTORYZ</v>
          </cell>
          <cell r="F73">
            <v>52744169854</v>
          </cell>
          <cell r="G73" t="str">
            <v>teanodiego@gmail.com</v>
          </cell>
          <cell r="H73" t="str">
            <v>NÃO</v>
          </cell>
          <cell r="I73" t="str">
            <v>NÃO</v>
          </cell>
        </row>
        <row r="74">
          <cell r="E74" t="str">
            <v>ES1M827XE49</v>
          </cell>
          <cell r="F74">
            <v>53923211864</v>
          </cell>
          <cell r="G74" t="str">
            <v>Rafaelcostaandrade573@gmail.com</v>
          </cell>
          <cell r="H74" t="str">
            <v>NÃO</v>
          </cell>
          <cell r="I74" t="str">
            <v>SIM</v>
          </cell>
        </row>
        <row r="75">
          <cell r="E75" t="str">
            <v>P7659OB4W8A</v>
          </cell>
          <cell r="F75">
            <v>54972683821</v>
          </cell>
          <cell r="G75" t="str">
            <v>emillyborsato7@gmail.com</v>
          </cell>
          <cell r="H75" t="str">
            <v>SIM</v>
          </cell>
          <cell r="I75" t="str">
            <v>SIM</v>
          </cell>
        </row>
        <row r="76">
          <cell r="E76" t="str">
            <v>263T2M3G6PC</v>
          </cell>
          <cell r="F76">
            <v>58565433807</v>
          </cell>
          <cell r="G76" t="str">
            <v>georgegabriel096@gmail.com</v>
          </cell>
          <cell r="H76" t="str">
            <v>NÃO</v>
          </cell>
          <cell r="I76" t="str">
            <v>SIM</v>
          </cell>
        </row>
        <row r="77">
          <cell r="E77" t="str">
            <v>FR18BAHNPQT</v>
          </cell>
          <cell r="F77">
            <v>44751395890</v>
          </cell>
          <cell r="G77" t="str">
            <v>guilhermelanzoniteixeira9@gmail.com</v>
          </cell>
          <cell r="H77" t="str">
            <v>NÃO</v>
          </cell>
          <cell r="I77" t="str">
            <v>SIM</v>
          </cell>
        </row>
        <row r="78">
          <cell r="E78" t="str">
            <v>M2HLLWVBYMZ</v>
          </cell>
          <cell r="F78">
            <v>40985675802</v>
          </cell>
          <cell r="G78" t="str">
            <v>Dimitri.trandafilov@gmail.com</v>
          </cell>
          <cell r="H78" t="str">
            <v>NÃO</v>
          </cell>
          <cell r="I78" t="str">
            <v>SIM</v>
          </cell>
        </row>
        <row r="79">
          <cell r="E79" t="str">
            <v>RKR7SGH756R</v>
          </cell>
          <cell r="F79" t="str">
            <v>460.342.478-70</v>
          </cell>
          <cell r="G79" t="str">
            <v>rebecakachy@gmail.com</v>
          </cell>
          <cell r="H79" t="str">
            <v>NÃO</v>
          </cell>
          <cell r="I79" t="str">
            <v>SIM</v>
          </cell>
        </row>
        <row r="80">
          <cell r="E80" t="str">
            <v>EVJQ4JTLW3D</v>
          </cell>
          <cell r="F80" t="str">
            <v>241.415.108-07</v>
          </cell>
          <cell r="G80" t="str">
            <v>joaopedrovisionario1000@gmail.com</v>
          </cell>
          <cell r="H80" t="str">
            <v>SIM</v>
          </cell>
          <cell r="I80" t="str">
            <v>SIM</v>
          </cell>
        </row>
        <row r="81">
          <cell r="E81" t="str">
            <v>DHJB4HSNOSG</v>
          </cell>
          <cell r="F81" t="str">
            <v>513.065.508-74</v>
          </cell>
          <cell r="G81" t="str">
            <v>kauabrsuper@gmail.com</v>
          </cell>
          <cell r="H81" t="str">
            <v>SIM</v>
          </cell>
          <cell r="I81" t="str">
            <v>SIM</v>
          </cell>
        </row>
        <row r="82">
          <cell r="E82" t="str">
            <v>O7A558F1BV5</v>
          </cell>
          <cell r="F82" t="str">
            <v>515.571.708-60</v>
          </cell>
          <cell r="G82" t="str">
            <v>raikaraianedasilva@gmail.com</v>
          </cell>
          <cell r="H82" t="str">
            <v>NÃO</v>
          </cell>
          <cell r="I82" t="str">
            <v>SIM</v>
          </cell>
        </row>
        <row r="83">
          <cell r="E83" t="str">
            <v>4W8QRC6ZTST</v>
          </cell>
          <cell r="F83">
            <v>53984708840</v>
          </cell>
          <cell r="G83" t="str">
            <v>gapetenna@gmail.com</v>
          </cell>
          <cell r="H83" t="str">
            <v>SIM</v>
          </cell>
          <cell r="I83" t="str">
            <v>SIM</v>
          </cell>
        </row>
        <row r="84">
          <cell r="E84" t="str">
            <v>E1JIJW1P4YT</v>
          </cell>
          <cell r="F84">
            <v>41515028828</v>
          </cell>
          <cell r="G84" t="str">
            <v>evellynsayurinakamura@gmail.com</v>
          </cell>
          <cell r="H84" t="str">
            <v>SIM</v>
          </cell>
          <cell r="I84" t="str">
            <v>SIM</v>
          </cell>
        </row>
        <row r="85">
          <cell r="E85" t="str">
            <v>ACVHF34SCFN</v>
          </cell>
          <cell r="F85">
            <v>50566866897</v>
          </cell>
          <cell r="G85" t="str">
            <v>stalberg.arthur@gmail.com</v>
          </cell>
          <cell r="H85" t="str">
            <v>NÃO</v>
          </cell>
          <cell r="I85" t="str">
            <v>SIM</v>
          </cell>
        </row>
        <row r="86">
          <cell r="E86" t="str">
            <v>IQCP13HOLSR</v>
          </cell>
          <cell r="F86" t="str">
            <v>539.491.668-31</v>
          </cell>
          <cell r="G86" t="str">
            <v>bibiancaveloso@gmail.com</v>
          </cell>
          <cell r="H86" t="str">
            <v>SIM</v>
          </cell>
          <cell r="I86" t="str">
            <v>SIM</v>
          </cell>
        </row>
        <row r="87">
          <cell r="E87" t="str">
            <v>P686MJI7HVO</v>
          </cell>
          <cell r="F87" t="str">
            <v xml:space="preserve">547.271.728-01 </v>
          </cell>
          <cell r="G87" t="str">
            <v xml:space="preserve">bellysantossilva627@gmail.com </v>
          </cell>
          <cell r="H87" t="str">
            <v>SIM</v>
          </cell>
          <cell r="I87" t="str">
            <v>NÃO</v>
          </cell>
        </row>
        <row r="88">
          <cell r="E88" t="str">
            <v>CJZY73E1GMT</v>
          </cell>
          <cell r="F88">
            <v>41708058877</v>
          </cell>
          <cell r="G88" t="str">
            <v>loiolagabriel3@gmail.com</v>
          </cell>
          <cell r="H88" t="str">
            <v>SIM</v>
          </cell>
          <cell r="I88" t="str">
            <v>SIM</v>
          </cell>
        </row>
        <row r="89">
          <cell r="E89" t="str">
            <v>V8AQ5587HL6</v>
          </cell>
          <cell r="F89" t="str">
            <v>549.292.078-27</v>
          </cell>
          <cell r="G89" t="str">
            <v>henrybritohdsb@gmail.com</v>
          </cell>
          <cell r="H89" t="str">
            <v>NÃO</v>
          </cell>
          <cell r="I89" t="str">
            <v>SIM</v>
          </cell>
        </row>
        <row r="90">
          <cell r="E90" t="str">
            <v>OATFYQK683O</v>
          </cell>
          <cell r="F90">
            <v>44342425807</v>
          </cell>
          <cell r="G90" t="str">
            <v>manuelasanto2008@gmail.com</v>
          </cell>
          <cell r="H90" t="str">
            <v>NÃO</v>
          </cell>
          <cell r="I90" t="str">
            <v>SIM</v>
          </cell>
        </row>
        <row r="91">
          <cell r="E91" t="str">
            <v>SLV51VR13CG</v>
          </cell>
          <cell r="F91">
            <v>44719065856</v>
          </cell>
          <cell r="G91" t="str">
            <v>inaldofreitasjr@gmail.com</v>
          </cell>
          <cell r="H91" t="str">
            <v>SIM</v>
          </cell>
          <cell r="I91" t="str">
            <v>SIM</v>
          </cell>
        </row>
        <row r="92">
          <cell r="E92" t="str">
            <v>XMVRKV3X684</v>
          </cell>
          <cell r="F92">
            <v>52288190884</v>
          </cell>
          <cell r="G92" t="str">
            <v>cbeatrizgoncalves@gmail.com</v>
          </cell>
          <cell r="H92" t="str">
            <v>NÃO</v>
          </cell>
          <cell r="I92" t="str">
            <v>SIM</v>
          </cell>
        </row>
        <row r="93">
          <cell r="E93" t="str">
            <v>WMYPEVDELXD</v>
          </cell>
          <cell r="F93">
            <v>47320347806</v>
          </cell>
          <cell r="G93" t="str">
            <v>RENATOFILHO972@GMAIL.COM</v>
          </cell>
          <cell r="H93" t="str">
            <v>NÃO</v>
          </cell>
          <cell r="I93" t="str">
            <v>SIM</v>
          </cell>
        </row>
        <row r="94">
          <cell r="E94" t="str">
            <v>TOOKC8JZYKA</v>
          </cell>
          <cell r="F94">
            <v>55432935856</v>
          </cell>
          <cell r="G94" t="str">
            <v>quintino745m@gmail.com</v>
          </cell>
          <cell r="H94" t="str">
            <v>SIM</v>
          </cell>
          <cell r="I94" t="str">
            <v>NÃO</v>
          </cell>
        </row>
        <row r="95">
          <cell r="E95" t="str">
            <v>MX7TCWQ7DCW</v>
          </cell>
          <cell r="F95">
            <v>51964229863</v>
          </cell>
          <cell r="G95" t="str">
            <v>rebecca.gluiz@gmail.com</v>
          </cell>
          <cell r="H95" t="str">
            <v>NÃO</v>
          </cell>
          <cell r="I95" t="str">
            <v>NÃO</v>
          </cell>
        </row>
        <row r="96">
          <cell r="E96" t="str">
            <v>HQQVTKVRYGY</v>
          </cell>
          <cell r="F96">
            <v>54133764803</v>
          </cell>
          <cell r="G96" t="str">
            <v>ncastelhanolima@gmail.com</v>
          </cell>
          <cell r="H96" t="str">
            <v>SIM</v>
          </cell>
          <cell r="I96" t="str">
            <v>SIM</v>
          </cell>
        </row>
        <row r="97">
          <cell r="E97" t="str">
            <v>D43GFB22P47</v>
          </cell>
          <cell r="F97">
            <v>54596477892</v>
          </cell>
          <cell r="G97" t="str">
            <v>alvesaleciq@gmail.com</v>
          </cell>
          <cell r="H97" t="str">
            <v>SIM</v>
          </cell>
          <cell r="I97" t="str">
            <v>NÃO</v>
          </cell>
        </row>
        <row r="98">
          <cell r="E98" t="str">
            <v xml:space="preserve"> 82T65KNR4R7</v>
          </cell>
          <cell r="F98" t="str">
            <v>518.968.548-93</v>
          </cell>
          <cell r="G98" t="str">
            <v xml:space="preserve">geovannasouzadiniz@gmail.com </v>
          </cell>
          <cell r="H98" t="str">
            <v>NÃO</v>
          </cell>
          <cell r="I98" t="str">
            <v>SIM</v>
          </cell>
        </row>
        <row r="99">
          <cell r="E99" t="str">
            <v>PW2PNTBB793</v>
          </cell>
          <cell r="F99">
            <v>51559836814</v>
          </cell>
          <cell r="G99" t="str">
            <v>yago.iphone.pazette@gmail.com</v>
          </cell>
          <cell r="H99" t="str">
            <v>NÃO</v>
          </cell>
          <cell r="I99" t="str">
            <v>SIM</v>
          </cell>
        </row>
        <row r="100">
          <cell r="E100" t="str">
            <v>6DS6EDZ2ZKR</v>
          </cell>
          <cell r="F100" t="str">
            <v>436929188-79</v>
          </cell>
          <cell r="G100" t="str">
            <v>luigiperezcosta22@gmail.com</v>
          </cell>
          <cell r="H100" t="str">
            <v>NÃO</v>
          </cell>
          <cell r="I100" t="str">
            <v>NÃO</v>
          </cell>
        </row>
        <row r="101">
          <cell r="E101" t="str">
            <v xml:space="preserve">XYGGLABQOFG </v>
          </cell>
          <cell r="F101" t="str">
            <v xml:space="preserve">430.804.608-47 </v>
          </cell>
          <cell r="G101" t="str">
            <v>isa.hlambert@gmail.com</v>
          </cell>
          <cell r="H101" t="str">
            <v>SIM</v>
          </cell>
          <cell r="I101" t="str">
            <v>SIM</v>
          </cell>
        </row>
        <row r="102">
          <cell r="E102" t="str">
            <v>A7A8BXKYBTR</v>
          </cell>
          <cell r="F102">
            <v>43084545812</v>
          </cell>
          <cell r="G102" t="str">
            <v>jccarloslsilva007@gmail.com</v>
          </cell>
          <cell r="H102" t="str">
            <v>SIM</v>
          </cell>
          <cell r="I102" t="str">
            <v>SIM</v>
          </cell>
        </row>
        <row r="103">
          <cell r="E103" t="str">
            <v>45GIINMS16D</v>
          </cell>
          <cell r="F103">
            <v>43772522831</v>
          </cell>
          <cell r="G103" t="str">
            <v>Nicodemnicolas@gmail.com</v>
          </cell>
          <cell r="H103" t="str">
            <v>SIM</v>
          </cell>
          <cell r="I103" t="str">
            <v>SIM</v>
          </cell>
        </row>
        <row r="104">
          <cell r="E104" t="str">
            <v>IAZ8GHCVNOE</v>
          </cell>
          <cell r="F104">
            <v>55224185831</v>
          </cell>
          <cell r="G104" t="str">
            <v>esterefilho@gmail.com</v>
          </cell>
          <cell r="H104" t="str">
            <v>NÃO</v>
          </cell>
          <cell r="I104" t="str">
            <v>NÃO</v>
          </cell>
        </row>
        <row r="105">
          <cell r="E105" t="str">
            <v>T51YZPIVIN1</v>
          </cell>
          <cell r="F105">
            <v>55235062817</v>
          </cell>
          <cell r="G105" t="str">
            <v>samukarf2007@gmail.com</v>
          </cell>
          <cell r="H105" t="str">
            <v>SIM</v>
          </cell>
          <cell r="I105" t="str">
            <v>SIM</v>
          </cell>
        </row>
        <row r="106">
          <cell r="E106" t="str">
            <v>F752EO8J6O1</v>
          </cell>
          <cell r="F106">
            <v>51926718844</v>
          </cell>
          <cell r="G106" t="str">
            <v>ninaetica23@gmail.com</v>
          </cell>
          <cell r="H106" t="str">
            <v>NÃO</v>
          </cell>
          <cell r="I106" t="str">
            <v>SIM</v>
          </cell>
        </row>
        <row r="107">
          <cell r="E107" t="str">
            <v>P6NC4KCXZ3K</v>
          </cell>
          <cell r="F107" t="str">
            <v>568.433.528-47</v>
          </cell>
          <cell r="G107" t="str">
            <v>ferreiramauriciomolina@gmail.com</v>
          </cell>
          <cell r="H107" t="str">
            <v>SIM</v>
          </cell>
          <cell r="I107" t="str">
            <v>SIM</v>
          </cell>
        </row>
        <row r="108">
          <cell r="E108" t="str">
            <v>9NJJ7WWXHNM</v>
          </cell>
          <cell r="F108" t="str">
            <v>494029508/77</v>
          </cell>
          <cell r="G108" t="str">
            <v>andradenicolas915@gmail.com</v>
          </cell>
          <cell r="H108" t="str">
            <v>NÃO</v>
          </cell>
          <cell r="I108" t="str">
            <v>SIM</v>
          </cell>
        </row>
        <row r="109">
          <cell r="E109" t="str">
            <v>3O36W6SJVM7</v>
          </cell>
          <cell r="F109">
            <v>49727276830</v>
          </cell>
          <cell r="G109" t="str">
            <v>camargoleticia432@gmail.com</v>
          </cell>
          <cell r="H109" t="str">
            <v>NÃO</v>
          </cell>
          <cell r="I109" t="str">
            <v>SIM</v>
          </cell>
        </row>
        <row r="110">
          <cell r="E110" t="str">
            <v>8GV3O565Q9F</v>
          </cell>
          <cell r="F110">
            <v>45428688858</v>
          </cell>
          <cell r="G110" t="str">
            <v>otavianijonathan@gmail.com</v>
          </cell>
          <cell r="H110" t="str">
            <v>NÃO</v>
          </cell>
          <cell r="I110" t="str">
            <v>SIM</v>
          </cell>
        </row>
        <row r="111">
          <cell r="E111" t="str">
            <v>OZWVT7H19F7</v>
          </cell>
          <cell r="F111">
            <v>23347167821</v>
          </cell>
          <cell r="G111" t="str">
            <v>caduzd2008@gmail.com</v>
          </cell>
          <cell r="H111" t="str">
            <v>SIM</v>
          </cell>
          <cell r="I111" t="str">
            <v>SIM</v>
          </cell>
        </row>
        <row r="112">
          <cell r="E112" t="str">
            <v>D7RNAL9TQR9</v>
          </cell>
          <cell r="F112">
            <v>50782379842</v>
          </cell>
          <cell r="G112" t="str">
            <v>juliabarrosandrade30@gmail.com</v>
          </cell>
          <cell r="H112" t="str">
            <v>SIM</v>
          </cell>
          <cell r="I112" t="str">
            <v>SIM</v>
          </cell>
        </row>
        <row r="113">
          <cell r="E113" t="str">
            <v>Q5664BTLP7X</v>
          </cell>
          <cell r="F113">
            <v>53273335823</v>
          </cell>
          <cell r="G113" t="str">
            <v>laricarv28@icloud.com</v>
          </cell>
          <cell r="H113" t="str">
            <v>SIM</v>
          </cell>
          <cell r="I113" t="str">
            <v>SIM</v>
          </cell>
        </row>
        <row r="114">
          <cell r="E114" t="str">
            <v>KNCVE1BKD2K</v>
          </cell>
          <cell r="F114" t="str">
            <v>470927598-03</v>
          </cell>
          <cell r="G114" t="str">
            <v>heitorazevedo5511@gmail.com</v>
          </cell>
          <cell r="H114" t="str">
            <v>NÃO</v>
          </cell>
          <cell r="I114" t="str">
            <v>NÃO</v>
          </cell>
        </row>
        <row r="115">
          <cell r="E115" t="str">
            <v>QHL5ISE68G4</v>
          </cell>
          <cell r="F115">
            <v>51957228890</v>
          </cell>
          <cell r="G115" t="str">
            <v>erick22042008@hotmail.com</v>
          </cell>
          <cell r="H115" t="str">
            <v>NÃO</v>
          </cell>
          <cell r="I115" t="str">
            <v>SIM</v>
          </cell>
        </row>
        <row r="116">
          <cell r="E116" t="str">
            <v>BDPCM72V85K</v>
          </cell>
          <cell r="F116">
            <v>48948441841</v>
          </cell>
          <cell r="G116" t="str">
            <v>enzoyudihino@gmail.com</v>
          </cell>
          <cell r="H116" t="str">
            <v>NÃO</v>
          </cell>
          <cell r="I116" t="str">
            <v>SIM</v>
          </cell>
        </row>
        <row r="117">
          <cell r="E117" t="str">
            <v>1KH6IYGVSWC</v>
          </cell>
          <cell r="F117" t="str">
            <v>467.485.428-80</v>
          </cell>
          <cell r="G117" t="str">
            <v>nathisouzacarvalho@gmail.com</v>
          </cell>
          <cell r="H117" t="str">
            <v>SIM</v>
          </cell>
          <cell r="I117" t="str">
            <v>NÃO</v>
          </cell>
        </row>
        <row r="118">
          <cell r="E118" t="str">
            <v>GV1S6WQRP96</v>
          </cell>
          <cell r="F118">
            <v>59571210889</v>
          </cell>
          <cell r="G118" t="str">
            <v>ruan.vasconcelos2021@gmail.com</v>
          </cell>
          <cell r="H118" t="str">
            <v>NÃO</v>
          </cell>
          <cell r="I118" t="str">
            <v>SIM</v>
          </cell>
        </row>
        <row r="119">
          <cell r="E119" t="str">
            <v>C87Q8P3WCYD</v>
          </cell>
          <cell r="F119">
            <v>53171245817</v>
          </cell>
          <cell r="G119" t="str">
            <v>dudu.okachoji@gmail.com</v>
          </cell>
          <cell r="H119" t="str">
            <v>SIM</v>
          </cell>
          <cell r="I119" t="str">
            <v>NÃO</v>
          </cell>
        </row>
        <row r="120">
          <cell r="E120" t="str">
            <v>JW200Y5EAGY</v>
          </cell>
          <cell r="F120" t="str">
            <v>431179528-96</v>
          </cell>
          <cell r="G120" t="str">
            <v>Rafaela.coutinho.silveira@gmail.com</v>
          </cell>
          <cell r="H120" t="str">
            <v>SIM</v>
          </cell>
          <cell r="I120" t="str">
            <v>NÃO</v>
          </cell>
        </row>
        <row r="121">
          <cell r="E121" t="str">
            <v>5QK9CM4IO7H</v>
          </cell>
          <cell r="F121" t="str">
            <v>421.218.618-74</v>
          </cell>
          <cell r="G121" t="str">
            <v>biaadejesussilva@gmail.com</v>
          </cell>
          <cell r="H121" t="str">
            <v>NÃO</v>
          </cell>
          <cell r="I121" t="str">
            <v>SIM</v>
          </cell>
        </row>
        <row r="122">
          <cell r="E122" t="str">
            <v>DB3JYX1WTFJ</v>
          </cell>
          <cell r="F122">
            <v>50747331898</v>
          </cell>
          <cell r="G122" t="str">
            <v>frrm1702@gmail.com</v>
          </cell>
          <cell r="H122" t="str">
            <v>SIM</v>
          </cell>
          <cell r="I122" t="str">
            <v>SIM</v>
          </cell>
        </row>
        <row r="123">
          <cell r="E123" t="str">
            <v>Dugato100@gmail.com</v>
          </cell>
          <cell r="F123">
            <v>55899637889</v>
          </cell>
          <cell r="G123" t="str">
            <v>Dugato100@gmail.com</v>
          </cell>
          <cell r="H123" t="str">
            <v>NÃO</v>
          </cell>
          <cell r="I123" t="str">
            <v>SIM</v>
          </cell>
        </row>
        <row r="124">
          <cell r="E124" t="str">
            <v>BHN2MLN2A4O</v>
          </cell>
          <cell r="F124" t="str">
            <v>543605058-17</v>
          </cell>
          <cell r="G124" t="str">
            <v>gustavoleiteabreu@gmail.com</v>
          </cell>
          <cell r="H124" t="str">
            <v>SIM</v>
          </cell>
          <cell r="I124" t="str">
            <v>SIM</v>
          </cell>
        </row>
        <row r="125">
          <cell r="E125" t="str">
            <v>1Y3556TF4RH</v>
          </cell>
          <cell r="F125" t="str">
            <v>482.783.988-36</v>
          </cell>
          <cell r="G125" t="str">
            <v>gandradesouza3@gmail.com</v>
          </cell>
          <cell r="H125" t="str">
            <v>SIM</v>
          </cell>
          <cell r="I125" t="str">
            <v>NÃO</v>
          </cell>
        </row>
        <row r="126">
          <cell r="E126" t="str">
            <v>374G11FF1S6</v>
          </cell>
          <cell r="F126" t="str">
            <v>487.616.658-78</v>
          </cell>
          <cell r="G126" t="str">
            <v>davi.ya.ic@gmail.com</v>
          </cell>
          <cell r="H126" t="str">
            <v>NÃO</v>
          </cell>
          <cell r="I126" t="str">
            <v>NÃO</v>
          </cell>
        </row>
        <row r="127">
          <cell r="E127" t="str">
            <v>2HXNV1GORJ6</v>
          </cell>
          <cell r="F127">
            <v>42339982880</v>
          </cell>
          <cell r="G127" t="str">
            <v>uedakaka@gmail,com</v>
          </cell>
          <cell r="H127" t="str">
            <v>NÃO</v>
          </cell>
          <cell r="I127" t="str">
            <v>NÃO</v>
          </cell>
        </row>
        <row r="128">
          <cell r="E128" t="str">
            <v>CNFY5BF21DS</v>
          </cell>
          <cell r="F128">
            <v>49173750883</v>
          </cell>
          <cell r="G128" t="str">
            <v>camachothales04@gmail.com</v>
          </cell>
          <cell r="H128" t="str">
            <v>NÃO</v>
          </cell>
          <cell r="I128" t="str">
            <v>SIM</v>
          </cell>
        </row>
        <row r="129">
          <cell r="E129" t="str">
            <v>BWKT2T1JLRJ</v>
          </cell>
          <cell r="F129">
            <v>47751740884</v>
          </cell>
          <cell r="G129" t="str">
            <v>banogales@gmail.com</v>
          </cell>
          <cell r="H129" t="str">
            <v>NÃO</v>
          </cell>
          <cell r="I129" t="str">
            <v>SIM</v>
          </cell>
        </row>
        <row r="130">
          <cell r="E130" t="str">
            <v>JL7LKK5K414</v>
          </cell>
          <cell r="F130" t="str">
            <v>544.694.668-59</v>
          </cell>
          <cell r="G130" t="str">
            <v>guto.kerr@gmail.com</v>
          </cell>
          <cell r="H130" t="str">
            <v>NÃO</v>
          </cell>
          <cell r="I130" t="str">
            <v>NÃO</v>
          </cell>
        </row>
        <row r="131">
          <cell r="E131" t="str">
            <v>G5DOG5BTLWK</v>
          </cell>
          <cell r="F131" t="str">
            <v>240.543.238-20</v>
          </cell>
          <cell r="G131" t="str">
            <v>ninjamod.123@gmail.com</v>
          </cell>
          <cell r="H131" t="str">
            <v>NÃO</v>
          </cell>
          <cell r="I131" t="str">
            <v>NÃO</v>
          </cell>
        </row>
        <row r="132">
          <cell r="E132" t="str">
            <v>ORLMDB6Q7JC</v>
          </cell>
          <cell r="F132">
            <v>51897128851</v>
          </cell>
          <cell r="G132" t="str">
            <v>joaovitormvaroni@gmail.com</v>
          </cell>
          <cell r="H132" t="str">
            <v>SIM</v>
          </cell>
          <cell r="I132" t="str">
            <v>SIM</v>
          </cell>
        </row>
        <row r="133">
          <cell r="E133" t="str">
            <v>TOLBA5SS4VQ</v>
          </cell>
          <cell r="F133">
            <v>43650266822</v>
          </cell>
          <cell r="G133" t="str">
            <v>giovana.cardoso74@gmail.com</v>
          </cell>
          <cell r="H133" t="str">
            <v>NÃO</v>
          </cell>
          <cell r="I133" t="str">
            <v>SIM</v>
          </cell>
        </row>
        <row r="134">
          <cell r="E134" t="str">
            <v>ABDZX67J9VD</v>
          </cell>
          <cell r="F134">
            <v>50248624814</v>
          </cell>
          <cell r="G134" t="str">
            <v>vicente_stra@outlook.com</v>
          </cell>
          <cell r="H134" t="str">
            <v>SIM</v>
          </cell>
          <cell r="I134" t="str">
            <v>NÃO</v>
          </cell>
        </row>
        <row r="135">
          <cell r="E135" t="str">
            <v>D6DVEKJPJQJ</v>
          </cell>
          <cell r="F135" t="str">
            <v>427.483.188-46</v>
          </cell>
          <cell r="G135" t="str">
            <v>leticiareinapitta05@gmail.com</v>
          </cell>
          <cell r="H135" t="str">
            <v>NÃO</v>
          </cell>
          <cell r="I135" t="str">
            <v>NÃO</v>
          </cell>
        </row>
        <row r="136">
          <cell r="E136" t="str">
            <v>XRNY6QVNQY5</v>
          </cell>
          <cell r="F136">
            <v>44496050803</v>
          </cell>
          <cell r="G136" t="str">
            <v>gustavohidroar07@gmail.com</v>
          </cell>
          <cell r="H136" t="str">
            <v>SIM</v>
          </cell>
          <cell r="I136" t="str">
            <v>NÃO</v>
          </cell>
        </row>
        <row r="137">
          <cell r="E137" t="str">
            <v>LCTRBMKDNXL</v>
          </cell>
          <cell r="F137">
            <v>45495182863</v>
          </cell>
          <cell r="G137" t="str">
            <v>arthurlimafonteskk@gmail.com</v>
          </cell>
          <cell r="H137" t="str">
            <v>NÃO</v>
          </cell>
          <cell r="I137" t="str">
            <v>SIM</v>
          </cell>
        </row>
        <row r="138">
          <cell r="E138" t="str">
            <v>BFD1439NH9B</v>
          </cell>
          <cell r="F138">
            <v>40092476813</v>
          </cell>
          <cell r="G138" t="str">
            <v>vitorjulu.la@gmail.com</v>
          </cell>
          <cell r="H138" t="str">
            <v>SIM</v>
          </cell>
          <cell r="I138" t="str">
            <v>SIM</v>
          </cell>
        </row>
        <row r="139">
          <cell r="E139" t="str">
            <v>JP9WAAJPEFG</v>
          </cell>
          <cell r="F139">
            <v>47880097813</v>
          </cell>
          <cell r="G139" t="str">
            <v>phsnnascimento@outlook.com</v>
          </cell>
          <cell r="H139" t="str">
            <v>NÃO</v>
          </cell>
          <cell r="I139" t="str">
            <v>SIM</v>
          </cell>
        </row>
        <row r="140">
          <cell r="E140" t="str">
            <v>DFD38TN22Z5</v>
          </cell>
          <cell r="F140" t="str">
            <v>543.713.948-92</v>
          </cell>
          <cell r="G140" t="str">
            <v>eduardo.fferreira@outlook.com.br</v>
          </cell>
          <cell r="H140" t="str">
            <v>SIM</v>
          </cell>
          <cell r="I140" t="str">
            <v>NÃO</v>
          </cell>
        </row>
        <row r="141">
          <cell r="E141" t="str">
            <v>VQ1EAEBJ2CI</v>
          </cell>
          <cell r="F141">
            <v>55135707859</v>
          </cell>
          <cell r="G141" t="str">
            <v>matheusferreiramelo30@gmail.com</v>
          </cell>
          <cell r="H141" t="str">
            <v>SIM</v>
          </cell>
          <cell r="I141" t="str">
            <v>SIM</v>
          </cell>
        </row>
        <row r="142">
          <cell r="E142" t="str">
            <v>X7CDJTBCRZR</v>
          </cell>
          <cell r="F142">
            <v>53455244831</v>
          </cell>
          <cell r="G142" t="str">
            <v>juliastepanczuk@gmail.com</v>
          </cell>
          <cell r="H142" t="str">
            <v>NÃO</v>
          </cell>
          <cell r="I142" t="str">
            <v>SIM</v>
          </cell>
        </row>
        <row r="143">
          <cell r="E143" t="str">
            <v>MH2NB8QG8LD</v>
          </cell>
          <cell r="F143" t="str">
            <v>406.431.508 11</v>
          </cell>
          <cell r="G143" t="str">
            <v xml:space="preserve">thiagoseijifugita@gmail.com </v>
          </cell>
          <cell r="H143" t="str">
            <v>SIM</v>
          </cell>
          <cell r="I143" t="str">
            <v>SIM</v>
          </cell>
        </row>
        <row r="144">
          <cell r="E144" t="str">
            <v>Z5NIGLGCWZG</v>
          </cell>
          <cell r="F144">
            <v>54960585897</v>
          </cell>
          <cell r="G144" t="str">
            <v>dani9zuniga@gmail.com</v>
          </cell>
          <cell r="H144" t="str">
            <v>SIM</v>
          </cell>
          <cell r="I144" t="str">
            <v>SIM</v>
          </cell>
        </row>
        <row r="145">
          <cell r="E145" t="str">
            <v>VOYXNBCJ5LP</v>
          </cell>
          <cell r="F145">
            <v>55202374844</v>
          </cell>
          <cell r="G145" t="str">
            <v>feliperomio@gmail.com</v>
          </cell>
          <cell r="H145" t="str">
            <v>SIM</v>
          </cell>
          <cell r="I145" t="str">
            <v>SIM</v>
          </cell>
        </row>
        <row r="146">
          <cell r="E146" t="str">
            <v xml:space="preserve">YFS812GS7HW </v>
          </cell>
          <cell r="F146" t="str">
            <v xml:space="preserve">500.531.748-10 </v>
          </cell>
          <cell r="G146" t="str">
            <v xml:space="preserve">martinwendelloliveira@gmail.com </v>
          </cell>
          <cell r="H146" t="str">
            <v>SIM</v>
          </cell>
          <cell r="I146" t="str">
            <v>SIM</v>
          </cell>
        </row>
        <row r="147">
          <cell r="E147" t="str">
            <v>1XX9AJH17C8</v>
          </cell>
          <cell r="F147">
            <v>56906058835</v>
          </cell>
          <cell r="G147" t="str">
            <v>leaoleitefernanda@gmail.com</v>
          </cell>
          <cell r="H147" t="str">
            <v>NÃO</v>
          </cell>
          <cell r="I147" t="str">
            <v>SIM</v>
          </cell>
        </row>
        <row r="148">
          <cell r="E148" t="str">
            <v>APDCZTWJGPB</v>
          </cell>
          <cell r="F148" t="str">
            <v>548773198/59</v>
          </cell>
          <cell r="G148" t="str">
            <v>biarieshintome@gmail.com</v>
          </cell>
          <cell r="H148" t="str">
            <v>SIM</v>
          </cell>
          <cell r="I148" t="str">
            <v>SIM</v>
          </cell>
        </row>
        <row r="149">
          <cell r="E149" t="str">
            <v>S64TZEZX3NI</v>
          </cell>
          <cell r="F149">
            <v>49947387852</v>
          </cell>
          <cell r="G149" t="str">
            <v>2020joaolb@gmail.com</v>
          </cell>
          <cell r="H149" t="str">
            <v>SIM</v>
          </cell>
          <cell r="I149" t="str">
            <v>SIM</v>
          </cell>
        </row>
        <row r="150">
          <cell r="E150" t="str">
            <v>1ELRK6SWD8C</v>
          </cell>
          <cell r="F150">
            <v>53812338840</v>
          </cell>
          <cell r="G150" t="str">
            <v>arthurzmila@gmail.com</v>
          </cell>
          <cell r="H150" t="str">
            <v>SIM</v>
          </cell>
          <cell r="I150" t="str">
            <v>SIM</v>
          </cell>
        </row>
        <row r="151">
          <cell r="E151" t="str">
            <v>PRBF8APV4Z3</v>
          </cell>
          <cell r="F151">
            <v>49145877858</v>
          </cell>
          <cell r="G151" t="str">
            <v>arturnascimentosousa@gmail.com</v>
          </cell>
          <cell r="H151" t="str">
            <v>NÃO</v>
          </cell>
          <cell r="I151" t="str">
            <v>NÃO</v>
          </cell>
        </row>
        <row r="152">
          <cell r="E152" t="str">
            <v>FMQYOXXD8NK</v>
          </cell>
          <cell r="F152" t="str">
            <v>522258488/74</v>
          </cell>
          <cell r="G152" t="str">
            <v>davibrpalmeiras08@gmail.com</v>
          </cell>
          <cell r="H152" t="str">
            <v>NÃO</v>
          </cell>
          <cell r="I152" t="str">
            <v>SIM</v>
          </cell>
        </row>
        <row r="153">
          <cell r="E153" t="str">
            <v>D3LX1HWS3ON</v>
          </cell>
          <cell r="F153">
            <v>47664632854</v>
          </cell>
          <cell r="G153" t="str">
            <v>bueno.lavinia@gmail.com</v>
          </cell>
          <cell r="H153" t="str">
            <v>NÃO</v>
          </cell>
          <cell r="I153" t="str">
            <v>SIM</v>
          </cell>
        </row>
        <row r="154">
          <cell r="E154" t="str">
            <v>PZIDNK75B7S</v>
          </cell>
          <cell r="F154">
            <v>51813770840</v>
          </cell>
          <cell r="G154" t="str">
            <v>gabrielamachadoribeiro68@gmail.com</v>
          </cell>
          <cell r="H154" t="str">
            <v>SIM</v>
          </cell>
          <cell r="I154" t="str">
            <v>SIM</v>
          </cell>
        </row>
        <row r="155">
          <cell r="E155" t="str">
            <v>5WNW8Y5EHI4</v>
          </cell>
          <cell r="F155" t="str">
            <v>542.229.458-03</v>
          </cell>
          <cell r="G155" t="str">
            <v>renatomen1972@gmail.com</v>
          </cell>
          <cell r="H155" t="str">
            <v>SIM</v>
          </cell>
          <cell r="I155" t="str">
            <v>SIM</v>
          </cell>
        </row>
        <row r="156">
          <cell r="E156" t="str">
            <v>NT369BROYOQ</v>
          </cell>
          <cell r="F156" t="str">
            <v>538.471.718-10</v>
          </cell>
          <cell r="G156" t="str">
            <v>felipe.azali.10@gmail.com</v>
          </cell>
          <cell r="H156" t="str">
            <v>SIM</v>
          </cell>
          <cell r="I156" t="str">
            <v>SIM</v>
          </cell>
        </row>
        <row r="157">
          <cell r="E157" t="str">
            <v>ZH7JFHA25VT</v>
          </cell>
          <cell r="F157" t="str">
            <v>545856908-326</v>
          </cell>
          <cell r="G157" t="str">
            <v>mlira3083@gmail.com</v>
          </cell>
          <cell r="H157" t="str">
            <v>SIM</v>
          </cell>
          <cell r="I157" t="str">
            <v>NÃO</v>
          </cell>
        </row>
        <row r="158">
          <cell r="E158" t="str">
            <v>16PTLFP342I</v>
          </cell>
          <cell r="F158">
            <v>47708667801</v>
          </cell>
          <cell r="G158" t="str">
            <v>isabellamunizcurso@hotmailcom</v>
          </cell>
          <cell r="H158" t="str">
            <v>SIM</v>
          </cell>
          <cell r="I158" t="str">
            <v>SIM</v>
          </cell>
        </row>
        <row r="159">
          <cell r="E159" t="str">
            <v>M5MKNE9EWZ2</v>
          </cell>
          <cell r="F159" t="str">
            <v>553972608/19</v>
          </cell>
          <cell r="G159" t="str">
            <v>anabeatrizpatrocino58@gmail.com</v>
          </cell>
          <cell r="H159" t="str">
            <v>NÃO</v>
          </cell>
          <cell r="I159" t="str">
            <v>NÃO</v>
          </cell>
        </row>
        <row r="160">
          <cell r="E160" t="str">
            <v xml:space="preserve">W4FTBF4EBAG </v>
          </cell>
          <cell r="F160" t="str">
            <v>422907478/66</v>
          </cell>
          <cell r="G160" t="str">
            <v>ggilson862@gmail.com</v>
          </cell>
          <cell r="H160" t="str">
            <v>NÃO</v>
          </cell>
          <cell r="I160" t="str">
            <v>SIM</v>
          </cell>
        </row>
        <row r="161">
          <cell r="E161" t="str">
            <v>LXZ78SOY34Z</v>
          </cell>
          <cell r="F161">
            <v>47723539843</v>
          </cell>
          <cell r="G161" t="str">
            <v>eduardonehme07@gmail.com</v>
          </cell>
          <cell r="H161" t="str">
            <v>SIM</v>
          </cell>
          <cell r="I161" t="str">
            <v>SIM</v>
          </cell>
        </row>
        <row r="162">
          <cell r="E162" t="str">
            <v>ZZM9OLP29ZF</v>
          </cell>
          <cell r="F162">
            <v>41215988818</v>
          </cell>
          <cell r="G162" t="str">
            <v>biaduzzi22@gmail.com</v>
          </cell>
          <cell r="H162" t="str">
            <v>SIM</v>
          </cell>
          <cell r="I162" t="str">
            <v>SIM</v>
          </cell>
        </row>
        <row r="163">
          <cell r="E163" t="str">
            <v>FW9PM4X3F96</v>
          </cell>
          <cell r="F163" t="str">
            <v xml:space="preserve">481.696.968-36 </v>
          </cell>
          <cell r="G163" t="str">
            <v>pedrohenriquedelimagomes@gmail.com</v>
          </cell>
          <cell r="H163" t="str">
            <v>NÃO</v>
          </cell>
          <cell r="I163" t="str">
            <v>NÃO</v>
          </cell>
        </row>
        <row r="164">
          <cell r="E164" t="str">
            <v>18WDOM9IBAF</v>
          </cell>
          <cell r="F164">
            <v>52374355802</v>
          </cell>
          <cell r="G164" t="str">
            <v>leonardoferrarezi22@gmail.com</v>
          </cell>
          <cell r="H164" t="str">
            <v>SIM</v>
          </cell>
          <cell r="I164" t="str">
            <v>SIM</v>
          </cell>
        </row>
        <row r="165">
          <cell r="E165" t="str">
            <v>I8R815YSMB9</v>
          </cell>
          <cell r="F165">
            <v>51062510879</v>
          </cell>
          <cell r="G165" t="str">
            <v>samuelpedroso08@gmail.com</v>
          </cell>
          <cell r="H165" t="str">
            <v>SIM</v>
          </cell>
          <cell r="I165" t="str">
            <v>NÃO</v>
          </cell>
        </row>
        <row r="166">
          <cell r="E166" t="str">
            <v xml:space="preserve">IMTFMR1X33V </v>
          </cell>
          <cell r="F166">
            <v>54278582889</v>
          </cell>
          <cell r="G166" t="str">
            <v>cleber_thi@hotmail.com</v>
          </cell>
          <cell r="H166" t="str">
            <v>SIM</v>
          </cell>
          <cell r="I166" t="str">
            <v>SIM</v>
          </cell>
        </row>
        <row r="167">
          <cell r="E167" t="str">
            <v>NJMJO3H19Y4</v>
          </cell>
          <cell r="F167">
            <v>49843736877</v>
          </cell>
          <cell r="G167" t="str">
            <v xml:space="preserve">Diegorochaborges9@gmail.com </v>
          </cell>
          <cell r="H167" t="str">
            <v>SIM</v>
          </cell>
          <cell r="I167" t="str">
            <v>SIM</v>
          </cell>
        </row>
        <row r="168">
          <cell r="E168" t="str">
            <v>X7WV12DA8QN</v>
          </cell>
          <cell r="F168">
            <v>552651608</v>
          </cell>
          <cell r="G168" t="str">
            <v>stephanyandreinadecarvalho@gmail.com</v>
          </cell>
          <cell r="H168" t="str">
            <v>SIM</v>
          </cell>
          <cell r="I168" t="str">
            <v>SIM</v>
          </cell>
        </row>
        <row r="169">
          <cell r="E169" t="str">
            <v>F97T3482EV5</v>
          </cell>
          <cell r="F169" t="str">
            <v>438753688/86</v>
          </cell>
          <cell r="G169" t="str">
            <v>sophie.satie20@gmail.com</v>
          </cell>
          <cell r="H169" t="str">
            <v>NÃO</v>
          </cell>
          <cell r="I169" t="str">
            <v>SIM</v>
          </cell>
        </row>
        <row r="170">
          <cell r="E170" t="str">
            <v>72H7KV2VGKS</v>
          </cell>
          <cell r="F170">
            <v>52665650800</v>
          </cell>
          <cell r="G170" t="str">
            <v>rafinhaorocha21@gmail.com</v>
          </cell>
          <cell r="H170" t="str">
            <v>NÃO</v>
          </cell>
          <cell r="I170" t="str">
            <v>SIM</v>
          </cell>
        </row>
        <row r="171">
          <cell r="E171" t="str">
            <v>X25REQOKOGM</v>
          </cell>
          <cell r="F171">
            <v>49422244897</v>
          </cell>
          <cell r="G171" t="str">
            <v>heitorkat@gmail.com</v>
          </cell>
          <cell r="H171" t="str">
            <v>SIM</v>
          </cell>
          <cell r="I171" t="str">
            <v>SIM</v>
          </cell>
        </row>
        <row r="172">
          <cell r="E172" t="str">
            <v>JV3MIDPQHF1</v>
          </cell>
          <cell r="F172" t="str">
            <v>591-248-158-10</v>
          </cell>
          <cell r="G172" t="str">
            <v xml:space="preserve">gg_santos03@outlook.com </v>
          </cell>
          <cell r="H172" t="str">
            <v>NÃO</v>
          </cell>
          <cell r="I172" t="str">
            <v>SIM</v>
          </cell>
        </row>
        <row r="173">
          <cell r="E173" t="str">
            <v>AZ35JXCXDOS</v>
          </cell>
          <cell r="F173">
            <v>41256405809</v>
          </cell>
          <cell r="G173" t="str">
            <v>millena.aruquipa0905@gmail.com</v>
          </cell>
          <cell r="H173" t="str">
            <v>SIM</v>
          </cell>
          <cell r="I173" t="str">
            <v>SIM</v>
          </cell>
        </row>
        <row r="174">
          <cell r="E174" t="str">
            <v>YVDP521Z6KN</v>
          </cell>
          <cell r="F174">
            <v>42499473860</v>
          </cell>
          <cell r="G174" t="str">
            <v>gabriel.o.goncalves.2007@gmail.com</v>
          </cell>
          <cell r="H174" t="str">
            <v>SIM</v>
          </cell>
          <cell r="I174" t="str">
            <v>SIM</v>
          </cell>
        </row>
        <row r="175">
          <cell r="E175" t="str">
            <v>TRVCK4D7O8H</v>
          </cell>
          <cell r="F175">
            <v>44301093893</v>
          </cell>
          <cell r="G175" t="str">
            <v>leonardogcnfreire@gmail.com</v>
          </cell>
          <cell r="H175" t="str">
            <v>SIM</v>
          </cell>
          <cell r="I175" t="str">
            <v>SIM</v>
          </cell>
        </row>
        <row r="176">
          <cell r="E176" t="str">
            <v>S6DIJE6BJVD</v>
          </cell>
          <cell r="F176">
            <v>50487727843</v>
          </cell>
          <cell r="G176" t="str">
            <v>pedrosantosfran08@gmail,com</v>
          </cell>
          <cell r="H176" t="str">
            <v>NÃO</v>
          </cell>
          <cell r="I176" t="str">
            <v>NÃO</v>
          </cell>
        </row>
        <row r="177">
          <cell r="E177" t="str">
            <v>YKKLRXCV5PV</v>
          </cell>
          <cell r="F177" t="str">
            <v xml:space="preserve">420.504.428-31 </v>
          </cell>
          <cell r="G177" t="str">
            <v xml:space="preserve">vinicabralrodrigues@gmail.com </v>
          </cell>
          <cell r="H177" t="str">
            <v>NÃO</v>
          </cell>
          <cell r="I177" t="str">
            <v>SIM</v>
          </cell>
        </row>
        <row r="178">
          <cell r="E178" t="str">
            <v>24BV1MR8465</v>
          </cell>
          <cell r="F178">
            <v>54658277859</v>
          </cell>
          <cell r="G178" t="str">
            <v>catarinanunesmoraes5@gmail.com</v>
          </cell>
          <cell r="H178" t="str">
            <v>SIM</v>
          </cell>
          <cell r="I178" t="str">
            <v>SIM</v>
          </cell>
        </row>
        <row r="179">
          <cell r="E179" t="str">
            <v>G4J3QVEWMDM</v>
          </cell>
          <cell r="F179">
            <v>52527273840</v>
          </cell>
          <cell r="G179" t="str">
            <v>sofiaerdomingues@gmail.com</v>
          </cell>
          <cell r="H179" t="str">
            <v>SIM</v>
          </cell>
          <cell r="I179" t="str">
            <v>SIM</v>
          </cell>
        </row>
        <row r="180">
          <cell r="E180" t="str">
            <v>49Q6S8LNCSY</v>
          </cell>
          <cell r="F180">
            <v>54669760831</v>
          </cell>
          <cell r="G180" t="str">
            <v>luisfernandooliveira470@gmail.com</v>
          </cell>
          <cell r="H180" t="str">
            <v>SIM</v>
          </cell>
          <cell r="I180" t="str">
            <v>SIM</v>
          </cell>
        </row>
        <row r="181">
          <cell r="E181" t="str">
            <v>57JRH4WRZEK</v>
          </cell>
          <cell r="F181" t="str">
            <v>539.987.738-43</v>
          </cell>
          <cell r="G181" t="str">
            <v>alanacambuimmotta@gmail.com</v>
          </cell>
          <cell r="H181" t="str">
            <v>SIM</v>
          </cell>
          <cell r="I181" t="str">
            <v>SIM</v>
          </cell>
        </row>
        <row r="182">
          <cell r="E182" t="str">
            <v>CN97MER5BEE</v>
          </cell>
          <cell r="F182">
            <v>54197076835</v>
          </cell>
          <cell r="G182" t="str">
            <v>cadu2007edu@gmail.com</v>
          </cell>
          <cell r="H182" t="str">
            <v>NÃO</v>
          </cell>
          <cell r="I182" t="str">
            <v>SIM</v>
          </cell>
        </row>
        <row r="183">
          <cell r="E183" t="str">
            <v>J8C8OD96JKR</v>
          </cell>
          <cell r="F183" t="str">
            <v>427712068/70</v>
          </cell>
          <cell r="G183" t="str">
            <v xml:space="preserve">mariaclarabonilhaescala@gmail.com </v>
          </cell>
          <cell r="H183" t="str">
            <v>NÃO</v>
          </cell>
          <cell r="I183" t="str">
            <v>SIM</v>
          </cell>
        </row>
        <row r="184">
          <cell r="E184" t="str">
            <v>F94NME5M5ZE</v>
          </cell>
          <cell r="F184">
            <v>53766368877</v>
          </cell>
          <cell r="G184" t="str">
            <v>geovanapetarnella@gmail.com</v>
          </cell>
          <cell r="H184" t="str">
            <v>SIM</v>
          </cell>
          <cell r="I184" t="str">
            <v>NÃO</v>
          </cell>
        </row>
        <row r="185">
          <cell r="E185" t="str">
            <v>WSFGEZDAGXF</v>
          </cell>
          <cell r="F185">
            <v>54504078821</v>
          </cell>
          <cell r="G185" t="str">
            <v>enricopierocosta@gmail.com</v>
          </cell>
          <cell r="H185" t="str">
            <v>SIM</v>
          </cell>
          <cell r="I185" t="str">
            <v>NÃO</v>
          </cell>
        </row>
        <row r="186">
          <cell r="E186" t="str">
            <v>X53YHX6VJNW</v>
          </cell>
          <cell r="F186">
            <v>52551225809</v>
          </cell>
          <cell r="G186" t="str">
            <v>guisantos0410@gmail.com</v>
          </cell>
          <cell r="H186" t="str">
            <v>NÃO</v>
          </cell>
          <cell r="I186" t="str">
            <v>SIM</v>
          </cell>
        </row>
        <row r="187">
          <cell r="E187" t="str">
            <v>RJ1TAF1KY6I</v>
          </cell>
          <cell r="F187">
            <v>43293108806</v>
          </cell>
          <cell r="G187" t="str">
            <v>remufe32@gmail.com</v>
          </cell>
          <cell r="H187" t="str">
            <v>NÃO</v>
          </cell>
          <cell r="I187" t="str">
            <v>SIM</v>
          </cell>
        </row>
        <row r="188">
          <cell r="E188" t="str">
            <v>PE6SZJTWXSQ</v>
          </cell>
          <cell r="F188" t="str">
            <v>548.479.208-80</v>
          </cell>
          <cell r="G188" t="str">
            <v>vitorfacin7@gmail.com</v>
          </cell>
          <cell r="H188" t="str">
            <v>SIM</v>
          </cell>
          <cell r="I188" t="str">
            <v>SIM</v>
          </cell>
        </row>
        <row r="189">
          <cell r="E189" t="str">
            <v>2S6QPSTAHCF</v>
          </cell>
          <cell r="F189">
            <v>54957953856</v>
          </cell>
          <cell r="G189" t="str">
            <v>amon.asanno@gmail.com</v>
          </cell>
          <cell r="H189" t="str">
            <v>NÃO</v>
          </cell>
          <cell r="I189" t="str">
            <v>SIM</v>
          </cell>
        </row>
        <row r="190">
          <cell r="E190" t="str">
            <v>B139MBJ6MRM</v>
          </cell>
          <cell r="F190">
            <v>43953172867</v>
          </cell>
          <cell r="G190" t="str">
            <v>edulazaro2008@gmail.com</v>
          </cell>
          <cell r="H190" t="str">
            <v>NÃO</v>
          </cell>
          <cell r="I190" t="str">
            <v>SIM</v>
          </cell>
        </row>
        <row r="191">
          <cell r="E191" t="str">
            <v>GVMGXDYSS52</v>
          </cell>
          <cell r="F191" t="str">
            <v>493.141.368/41</v>
          </cell>
          <cell r="G191" t="str">
            <v>werit18@gmail.com</v>
          </cell>
          <cell r="H191" t="str">
            <v>NÃO</v>
          </cell>
          <cell r="I191" t="str">
            <v>SIM</v>
          </cell>
        </row>
        <row r="192">
          <cell r="E192" t="str">
            <v>2DJNIYYNACY</v>
          </cell>
          <cell r="F192" t="str">
            <v>483755778/39</v>
          </cell>
          <cell r="G192" t="str">
            <v>guijac2014@gmail.com</v>
          </cell>
          <cell r="H192" t="str">
            <v>SIM</v>
          </cell>
          <cell r="I192" t="str">
            <v>SIM</v>
          </cell>
        </row>
        <row r="193">
          <cell r="E193" t="str">
            <v>ZJOE544361W</v>
          </cell>
          <cell r="F193" t="str">
            <v>491.480.038-16</v>
          </cell>
          <cell r="G193" t="str">
            <v>enzzopicon68@gmail.com</v>
          </cell>
          <cell r="H193" t="str">
            <v>SIM</v>
          </cell>
          <cell r="I193" t="str">
            <v>SIM</v>
          </cell>
        </row>
        <row r="194">
          <cell r="E194" t="str">
            <v>O3ES2FJSFVB</v>
          </cell>
          <cell r="F194">
            <v>54491055840</v>
          </cell>
          <cell r="G194" t="str">
            <v xml:space="preserve">eduardobbrandao0601@gmail.com </v>
          </cell>
          <cell r="H194" t="str">
            <v>NÃO</v>
          </cell>
          <cell r="I194" t="str">
            <v>NÃO</v>
          </cell>
        </row>
        <row r="195">
          <cell r="E195" t="str">
            <v>TVQ1H4B2RYS</v>
          </cell>
          <cell r="F195" t="str">
            <v>548.042.118-29</v>
          </cell>
          <cell r="G195" t="str">
            <v xml:space="preserve">rai.moreno.barberis@gmail.com </v>
          </cell>
          <cell r="H195" t="str">
            <v>NÃO</v>
          </cell>
          <cell r="I195" t="str">
            <v>SIM</v>
          </cell>
        </row>
        <row r="196">
          <cell r="E196" t="str">
            <v>HVMKONGXSY1</v>
          </cell>
          <cell r="F196">
            <v>55167598893</v>
          </cell>
          <cell r="G196" t="str">
            <v>lucasdleal2@gmail.com</v>
          </cell>
          <cell r="H196" t="str">
            <v>SIM</v>
          </cell>
          <cell r="I196" t="str">
            <v>SIM</v>
          </cell>
        </row>
        <row r="197">
          <cell r="E197" t="str">
            <v>OABOV6HFDF6</v>
          </cell>
          <cell r="F197">
            <v>43944578821</v>
          </cell>
          <cell r="G197" t="str">
            <v>dinizvitor545@gmail.com</v>
          </cell>
          <cell r="H197" t="str">
            <v>NÃO</v>
          </cell>
          <cell r="I197" t="str">
            <v>SIM</v>
          </cell>
        </row>
        <row r="198">
          <cell r="E198" t="str">
            <v>D8QV7QOB9VY</v>
          </cell>
          <cell r="F198" t="str">
            <v>482.125.298-86</v>
          </cell>
          <cell r="G198" t="str">
            <v>ryanfreitas747@gmail.com</v>
          </cell>
          <cell r="H198" t="str">
            <v>NÃO</v>
          </cell>
          <cell r="I198" t="str">
            <v>NÃO</v>
          </cell>
        </row>
        <row r="199">
          <cell r="E199" t="str">
            <v>FHIVFSOHSMO</v>
          </cell>
          <cell r="F199">
            <v>54991670870</v>
          </cell>
          <cell r="G199" t="str">
            <v>talitabnalon@gmail.com</v>
          </cell>
          <cell r="H199" t="str">
            <v>NÃO</v>
          </cell>
          <cell r="I199" t="str">
            <v>SIM</v>
          </cell>
        </row>
        <row r="200">
          <cell r="E200" t="str">
            <v>5DMWHK3GS5A</v>
          </cell>
          <cell r="F200">
            <v>54991594839</v>
          </cell>
          <cell r="G200" t="str">
            <v>nalonnicole0@gmail.com</v>
          </cell>
          <cell r="H200" t="str">
            <v>NÃO</v>
          </cell>
          <cell r="I200" t="str">
            <v>SIM</v>
          </cell>
        </row>
        <row r="201">
          <cell r="E201" t="str">
            <v>3GVC5J83XBY</v>
          </cell>
          <cell r="F201">
            <v>54133872886</v>
          </cell>
          <cell r="G201" t="str">
            <v>sabrinaroquino@gmail.com</v>
          </cell>
          <cell r="H201" t="str">
            <v>NÃO</v>
          </cell>
          <cell r="I201" t="str">
            <v>SIM</v>
          </cell>
        </row>
        <row r="202">
          <cell r="E202" t="str">
            <v>MC7LNSF2W84lg</v>
          </cell>
          <cell r="F202">
            <v>47727483850</v>
          </cell>
          <cell r="G202" t="str">
            <v>rosivall.rpmix@hotmail.com</v>
          </cell>
          <cell r="H202" t="str">
            <v>SIM</v>
          </cell>
          <cell r="I202" t="str">
            <v>SIM</v>
          </cell>
        </row>
        <row r="203">
          <cell r="E203" t="str">
            <v>M93IDPNRPYM</v>
          </cell>
          <cell r="F203" t="str">
            <v>542.653.218-44</v>
          </cell>
          <cell r="G203" t="str">
            <v>enzotabuchi79@yahoo.com</v>
          </cell>
          <cell r="H203" t="str">
            <v>NÃO</v>
          </cell>
          <cell r="I203" t="str">
            <v>SIM</v>
          </cell>
        </row>
        <row r="204">
          <cell r="E204" t="str">
            <v>6C3Q8M9VF2H</v>
          </cell>
          <cell r="F204" t="str">
            <v>545.209.298-65</v>
          </cell>
          <cell r="G204" t="str">
            <v>brunoichikawa9@gmail.com</v>
          </cell>
          <cell r="H204" t="str">
            <v>SIM</v>
          </cell>
          <cell r="I204" t="str">
            <v>SIM</v>
          </cell>
        </row>
        <row r="205">
          <cell r="E205" t="str">
            <v>BMZN266Z9PR</v>
          </cell>
          <cell r="F205">
            <v>50881995894</v>
          </cell>
          <cell r="G205" t="str">
            <v>andreottiwill@gmail.com</v>
          </cell>
          <cell r="H205" t="str">
            <v>SIM</v>
          </cell>
          <cell r="I205" t="str">
            <v>SIM</v>
          </cell>
        </row>
        <row r="206">
          <cell r="E206" t="str">
            <v>VFPPIZYEH9Q</v>
          </cell>
          <cell r="F206" t="str">
            <v>240.240.218-00</v>
          </cell>
          <cell r="G206" t="str">
            <v>larissapastorekreutzer@gmail.com</v>
          </cell>
          <cell r="H206" t="str">
            <v>SIM</v>
          </cell>
          <cell r="I206" t="str">
            <v>NÃO</v>
          </cell>
        </row>
        <row r="207">
          <cell r="E207" t="str">
            <v>T6DJZA1J4V1</v>
          </cell>
          <cell r="F207">
            <v>49298864817</v>
          </cell>
          <cell r="G207" t="str">
            <v>thiagolevi2007@gmail.com</v>
          </cell>
          <cell r="H207" t="str">
            <v>NÃO</v>
          </cell>
          <cell r="I207" t="str">
            <v>NÃO</v>
          </cell>
        </row>
        <row r="208">
          <cell r="E208" t="str">
            <v>6G11VC2W1Y3</v>
          </cell>
          <cell r="F208" t="str">
            <v>537.547.588-02</v>
          </cell>
          <cell r="G208" t="str">
            <v xml:space="preserve">guibarbosasilva2016@gmail.com </v>
          </cell>
          <cell r="H208" t="str">
            <v>SIM</v>
          </cell>
          <cell r="I208" t="str">
            <v>SIM</v>
          </cell>
        </row>
        <row r="209">
          <cell r="E209" t="str">
            <v>JDDB7Z557P1</v>
          </cell>
          <cell r="F209">
            <v>52443380807</v>
          </cell>
          <cell r="G209" t="str">
            <v>lucca.ryan.gomes@gmail.com</v>
          </cell>
          <cell r="H209" t="str">
            <v>SIM</v>
          </cell>
          <cell r="I209" t="str">
            <v>SIM</v>
          </cell>
        </row>
        <row r="210">
          <cell r="E210" t="str">
            <v>OD6ILLTG2TB</v>
          </cell>
          <cell r="F210">
            <v>45197786892</v>
          </cell>
          <cell r="G210" t="str">
            <v>nicolas.daichi07@gmail.com</v>
          </cell>
          <cell r="H210" t="str">
            <v>NÃO</v>
          </cell>
          <cell r="I210" t="str">
            <v>NÃO</v>
          </cell>
        </row>
        <row r="211">
          <cell r="E211" t="str">
            <v>9GBYNNSGW1L</v>
          </cell>
          <cell r="F211" t="str">
            <v>415475388-64</v>
          </cell>
          <cell r="G211" t="str">
            <v>maluoliveira112007@gmail.com</v>
          </cell>
          <cell r="H211" t="str">
            <v>NÃO</v>
          </cell>
          <cell r="I211" t="str">
            <v>SIM</v>
          </cell>
        </row>
        <row r="212">
          <cell r="E212" t="str">
            <v>MNBE7QAY3OF</v>
          </cell>
          <cell r="F212">
            <v>44799884832</v>
          </cell>
          <cell r="G212" t="str">
            <v>rogersantana269@gmail.com</v>
          </cell>
          <cell r="H212" t="str">
            <v>NÃO</v>
          </cell>
          <cell r="I212" t="str">
            <v>SIM</v>
          </cell>
        </row>
        <row r="213">
          <cell r="E213" t="str">
            <v>K457EJ4NCOQ</v>
          </cell>
          <cell r="F213">
            <v>54967628800</v>
          </cell>
          <cell r="G213" t="str">
            <v>spvetoreti@outlook.com</v>
          </cell>
          <cell r="H213" t="str">
            <v>SIM</v>
          </cell>
          <cell r="I213" t="str">
            <v>SIM</v>
          </cell>
        </row>
        <row r="214">
          <cell r="E214" t="str">
            <v>GLQQ88GFBJ8</v>
          </cell>
          <cell r="F214">
            <v>42826680838</v>
          </cell>
          <cell r="G214" t="str">
            <v>nicolasruoco@gmail.com</v>
          </cell>
          <cell r="H214" t="str">
            <v>NÃO</v>
          </cell>
          <cell r="I214" t="str">
            <v>SIM</v>
          </cell>
        </row>
        <row r="215">
          <cell r="E215" t="str">
            <v>AC2VPYEQK3B</v>
          </cell>
          <cell r="F215" t="str">
            <v>543.579.878-73</v>
          </cell>
          <cell r="G215" t="str">
            <v>muriloalencarjose@gmail.com</v>
          </cell>
          <cell r="H215" t="str">
            <v>NÃO</v>
          </cell>
          <cell r="I215" t="str">
            <v>SIM</v>
          </cell>
        </row>
        <row r="216">
          <cell r="E216" t="str">
            <v>LCL43DADC96</v>
          </cell>
          <cell r="F216" t="str">
            <v>545.536.658-08</v>
          </cell>
          <cell r="G216" t="str">
            <v>arthuramaralserrano@gmail.com</v>
          </cell>
          <cell r="H216" t="str">
            <v>NÃO</v>
          </cell>
          <cell r="I216" t="str">
            <v>NÃO</v>
          </cell>
        </row>
        <row r="217">
          <cell r="E217" t="str">
            <v>AG7LYF5QL22</v>
          </cell>
          <cell r="F217">
            <v>43489282825</v>
          </cell>
          <cell r="G217" t="str">
            <v>gabrielmssilva.04072007@gmail.com</v>
          </cell>
          <cell r="H217" t="str">
            <v>SIM</v>
          </cell>
          <cell r="I217" t="str">
            <v>SIM</v>
          </cell>
        </row>
        <row r="218">
          <cell r="E218" t="str">
            <v>EQH97C2CD5V</v>
          </cell>
          <cell r="F218" t="str">
            <v>554968298/28</v>
          </cell>
          <cell r="G218" t="str">
            <v>giovannamatiolli@gmail.com</v>
          </cell>
          <cell r="H218" t="str">
            <v>NÃO</v>
          </cell>
          <cell r="I218" t="str">
            <v>NÃO</v>
          </cell>
        </row>
        <row r="219">
          <cell r="E219" t="str">
            <v>WG3T4PEYH8F</v>
          </cell>
          <cell r="F219">
            <v>44902706822</v>
          </cell>
          <cell r="G219" t="str">
            <v>nicolasouzag@gmail.com</v>
          </cell>
          <cell r="H219" t="str">
            <v>SIM</v>
          </cell>
          <cell r="I219" t="str">
            <v>SIM</v>
          </cell>
        </row>
        <row r="220">
          <cell r="E220" t="str">
            <v>X6TD7E1TQ7B</v>
          </cell>
          <cell r="F220">
            <v>46496135827</v>
          </cell>
          <cell r="G220" t="str">
            <v xml:space="preserve">davipiassi2007@gmail.com </v>
          </cell>
          <cell r="H220" t="str">
            <v>SIM</v>
          </cell>
          <cell r="I220" t="str">
            <v>SIM</v>
          </cell>
        </row>
        <row r="221">
          <cell r="E221" t="str">
            <v>2FBTSZKRR27</v>
          </cell>
          <cell r="F221">
            <v>54514834858</v>
          </cell>
          <cell r="G221" t="str">
            <v>anabeatrizarm@gmail.com</v>
          </cell>
          <cell r="H221" t="str">
            <v>SIM</v>
          </cell>
          <cell r="I221" t="str">
            <v>NÃO</v>
          </cell>
        </row>
        <row r="222">
          <cell r="E222" t="str">
            <v>TXLII1YAJNN</v>
          </cell>
          <cell r="F222" t="str">
            <v>570.696.438-61</v>
          </cell>
          <cell r="G222" t="str">
            <v>lucasvechiezo@gmail.com</v>
          </cell>
          <cell r="H222" t="str">
            <v>NÃO</v>
          </cell>
          <cell r="I222" t="str">
            <v>SIM</v>
          </cell>
        </row>
        <row r="223">
          <cell r="E223" t="str">
            <v>472ZVA31TMC</v>
          </cell>
          <cell r="F223">
            <v>4153214175</v>
          </cell>
          <cell r="G223" t="str">
            <v>lcfranco2008@gmail.com</v>
          </cell>
          <cell r="H223" t="str">
            <v>NÃO</v>
          </cell>
          <cell r="I223" t="str">
            <v>NÃO</v>
          </cell>
        </row>
        <row r="224">
          <cell r="E224" t="str">
            <v>9NWVN72ISGJ</v>
          </cell>
          <cell r="F224">
            <v>44925292846</v>
          </cell>
          <cell r="G224" t="str">
            <v>marceltang1233@gmail.com</v>
          </cell>
          <cell r="H224" t="str">
            <v>SIM</v>
          </cell>
          <cell r="I224" t="str">
            <v>NÃO</v>
          </cell>
        </row>
        <row r="225">
          <cell r="E225" t="str">
            <v>15PB1QOHW79</v>
          </cell>
          <cell r="F225">
            <v>53140385870</v>
          </cell>
          <cell r="G225" t="str">
            <v>joaovictorclassroom@gmail.com</v>
          </cell>
          <cell r="H225" t="str">
            <v>NÃO</v>
          </cell>
          <cell r="I225" t="str">
            <v>SIM</v>
          </cell>
        </row>
        <row r="226">
          <cell r="E226" t="str">
            <v>DYK65MDDCRV</v>
          </cell>
          <cell r="F226">
            <v>46894631824</v>
          </cell>
          <cell r="G226" t="str">
            <v>marina.borges2k8@gmail.com</v>
          </cell>
          <cell r="H226" t="str">
            <v>SIM</v>
          </cell>
          <cell r="I226" t="str">
            <v>NÃO</v>
          </cell>
        </row>
        <row r="227">
          <cell r="E227" t="str">
            <v>K983XNNIRWW</v>
          </cell>
          <cell r="F227">
            <v>50159072816</v>
          </cell>
          <cell r="G227" t="str">
            <v>brunopereiratcs@gmail.com</v>
          </cell>
          <cell r="H227" t="str">
            <v>SIM</v>
          </cell>
          <cell r="I227" t="str">
            <v>SIM</v>
          </cell>
        </row>
        <row r="228">
          <cell r="E228" t="str">
            <v>YMEMY785L67</v>
          </cell>
          <cell r="F228" t="str">
            <v>548.942.028-67</v>
          </cell>
          <cell r="G228" t="str">
            <v>livia.gomes171207@gmail.com</v>
          </cell>
          <cell r="H228" t="str">
            <v>NÃO</v>
          </cell>
          <cell r="I228" t="str">
            <v>SIM</v>
          </cell>
        </row>
        <row r="229">
          <cell r="E229" t="str">
            <v>5QKEDWEYC57</v>
          </cell>
          <cell r="F229" t="str">
            <v>545.731.668-82</v>
          </cell>
          <cell r="G229" t="str">
            <v xml:space="preserve">henriquelucareli@gmail.com </v>
          </cell>
          <cell r="H229" t="str">
            <v>SIM</v>
          </cell>
          <cell r="I229" t="str">
            <v>SIM</v>
          </cell>
        </row>
        <row r="230">
          <cell r="E230" t="str">
            <v>T9O4B7W1Q56</v>
          </cell>
          <cell r="F230">
            <v>45154993861</v>
          </cell>
          <cell r="G230" t="str">
            <v>sousofia759@gmail.com</v>
          </cell>
          <cell r="H230" t="str">
            <v>NÃO</v>
          </cell>
          <cell r="I230" t="str">
            <v>SIM</v>
          </cell>
        </row>
        <row r="231">
          <cell r="E231" t="str">
            <v xml:space="preserve">TCBDCAS2YCD </v>
          </cell>
          <cell r="F231">
            <v>40045489858</v>
          </cell>
          <cell r="G231" t="str">
            <v>anaptorres2007@gmail.com</v>
          </cell>
          <cell r="H231" t="str">
            <v>SIM</v>
          </cell>
          <cell r="I231" t="str">
            <v>NÃO</v>
          </cell>
        </row>
        <row r="232">
          <cell r="E232" t="str">
            <v>R8JOPMMZZOY</v>
          </cell>
          <cell r="F232" t="str">
            <v>468.730.628-47</v>
          </cell>
          <cell r="G232" t="str">
            <v>mvrthomazetti@gmail.com</v>
          </cell>
          <cell r="H232" t="str">
            <v>SIM</v>
          </cell>
          <cell r="I232" t="str">
            <v>SIM</v>
          </cell>
        </row>
        <row r="233">
          <cell r="E233" t="str">
            <v>4ATPG8A9CQ2</v>
          </cell>
          <cell r="F233">
            <v>55144929826</v>
          </cell>
          <cell r="G233" t="str">
            <v>anabeatriz2511@gmail.com</v>
          </cell>
          <cell r="H233" t="str">
            <v>NÃO</v>
          </cell>
          <cell r="I233" t="str">
            <v>NÃO</v>
          </cell>
        </row>
        <row r="234">
          <cell r="E234" t="str">
            <v>WPVDNI5QAK3</v>
          </cell>
          <cell r="F234">
            <v>56329252858</v>
          </cell>
          <cell r="G234" t="str">
            <v xml:space="preserve">jefersonrodrigocarloarce@gmail.com </v>
          </cell>
          <cell r="H234" t="str">
            <v>NÃO</v>
          </cell>
          <cell r="I234" t="str">
            <v>SIM</v>
          </cell>
        </row>
        <row r="235">
          <cell r="E235" t="str">
            <v xml:space="preserve">XMXBPA1OXTI </v>
          </cell>
          <cell r="F235" t="str">
            <v>444937938/13</v>
          </cell>
          <cell r="G235" t="str">
            <v>leonardopiccirillo1@gmail.com</v>
          </cell>
          <cell r="H235" t="str">
            <v>NÃO</v>
          </cell>
          <cell r="I235" t="str">
            <v>NÃO</v>
          </cell>
        </row>
        <row r="236">
          <cell r="E236" t="str">
            <v>ZWB52BMSXZK</v>
          </cell>
          <cell r="F236" t="str">
            <v>501862778-65</v>
          </cell>
          <cell r="G236" t="str">
            <v>rafaelostrowski2007@gmail.com</v>
          </cell>
          <cell r="H236" t="str">
            <v>SIM</v>
          </cell>
          <cell r="I236" t="str">
            <v>SIM</v>
          </cell>
        </row>
        <row r="237">
          <cell r="E237" t="str">
            <v>VWB427ZT1WM</v>
          </cell>
          <cell r="F237">
            <v>50404738850</v>
          </cell>
          <cell r="G237" t="str">
            <v>ltcquental@gmail.com</v>
          </cell>
          <cell r="H237" t="str">
            <v>SIM</v>
          </cell>
          <cell r="I237" t="str">
            <v>SIM</v>
          </cell>
        </row>
        <row r="238">
          <cell r="E238" t="str">
            <v>QTZPLN9YL1Z</v>
          </cell>
          <cell r="F238" t="str">
            <v>467691418-09</v>
          </cell>
          <cell r="G238" t="str">
            <v>amucin@yahoo.com</v>
          </cell>
          <cell r="H238" t="str">
            <v>SIM</v>
          </cell>
          <cell r="I238" t="str">
            <v>SIM</v>
          </cell>
        </row>
        <row r="239">
          <cell r="E239" t="str">
            <v>74B9MGC18RS</v>
          </cell>
          <cell r="F239">
            <v>46222722881</v>
          </cell>
          <cell r="G239" t="str">
            <v>camila-spdrs@hotmail.com</v>
          </cell>
          <cell r="H239" t="str">
            <v>NÃO</v>
          </cell>
          <cell r="I239" t="str">
            <v>SIM</v>
          </cell>
        </row>
        <row r="240">
          <cell r="E240" t="str">
            <v>4HOHHO5GL8A</v>
          </cell>
          <cell r="F240">
            <v>52333547804</v>
          </cell>
          <cell r="G240" t="str">
            <v>stephaniepereira703@gmail.com</v>
          </cell>
          <cell r="H240" t="str">
            <v>NÃO</v>
          </cell>
          <cell r="I240" t="str">
            <v>SIM</v>
          </cell>
        </row>
        <row r="241">
          <cell r="E241" t="str">
            <v>IBGOITIIDHO</v>
          </cell>
          <cell r="F241">
            <v>54759166831</v>
          </cell>
          <cell r="G241" t="str">
            <v>hcarvalhocampos2008@gmail.com</v>
          </cell>
          <cell r="H241" t="str">
            <v>SIM</v>
          </cell>
          <cell r="I241" t="str">
            <v>NÃO</v>
          </cell>
        </row>
        <row r="242">
          <cell r="E242" t="str">
            <v>M5GGMPEJ3OI</v>
          </cell>
          <cell r="F242" t="str">
            <v>526.288.108-40</v>
          </cell>
          <cell r="G242" t="str">
            <v>bellamoitinho.052@gmail.com</v>
          </cell>
          <cell r="H242" t="str">
            <v>SIM</v>
          </cell>
          <cell r="I242" t="str">
            <v>NÃO</v>
          </cell>
        </row>
        <row r="243">
          <cell r="E243" t="str">
            <v>R9CW4D47J7O</v>
          </cell>
          <cell r="F243">
            <v>57565506826</v>
          </cell>
          <cell r="G243" t="str">
            <v>guilherme.stridelli0207@gmail.com</v>
          </cell>
          <cell r="H243" t="str">
            <v>SIM</v>
          </cell>
          <cell r="I243" t="str">
            <v>NÃO</v>
          </cell>
        </row>
        <row r="244">
          <cell r="E244" t="str">
            <v>EXKCBT98E2D</v>
          </cell>
          <cell r="F244" t="str">
            <v>545.022.378-17</v>
          </cell>
          <cell r="G244" t="str">
            <v>maylarenze@gmail.com</v>
          </cell>
          <cell r="H244" t="str">
            <v>SIM</v>
          </cell>
          <cell r="I244" t="str">
            <v>SIM</v>
          </cell>
        </row>
        <row r="245">
          <cell r="E245" t="str">
            <v>YO2LQP9LPSH</v>
          </cell>
          <cell r="F245">
            <v>53219492800</v>
          </cell>
          <cell r="G245" t="str">
            <v>samontagner@gmail.com</v>
          </cell>
          <cell r="H245" t="str">
            <v>NÃO</v>
          </cell>
          <cell r="I245" t="str">
            <v>SIM</v>
          </cell>
        </row>
        <row r="246">
          <cell r="E246" t="str">
            <v>YOQIBHZGYQO</v>
          </cell>
          <cell r="F246">
            <v>54225776808</v>
          </cell>
          <cell r="G246" t="str">
            <v>vinisschiavo@gmail.com</v>
          </cell>
          <cell r="H246" t="str">
            <v>SIM</v>
          </cell>
          <cell r="I246" t="str">
            <v>SIM</v>
          </cell>
        </row>
        <row r="247">
          <cell r="E247" t="str">
            <v>DOYJ8Z5DKA8</v>
          </cell>
          <cell r="F247" t="str">
            <v>499.001.598-37</v>
          </cell>
          <cell r="G247" t="str">
            <v>giovanni.pascon08@gmail.com</v>
          </cell>
          <cell r="H247" t="str">
            <v>SIM</v>
          </cell>
          <cell r="I247" t="str">
            <v>SIM</v>
          </cell>
        </row>
        <row r="248">
          <cell r="E248" t="str">
            <v>O9JW55CQYFL</v>
          </cell>
          <cell r="F248">
            <v>24417257850</v>
          </cell>
          <cell r="G248" t="str">
            <v>mikaelaeyuu123@gmail.com</v>
          </cell>
          <cell r="H248" t="str">
            <v>NÃO</v>
          </cell>
          <cell r="I248" t="str">
            <v>SIM</v>
          </cell>
        </row>
        <row r="249">
          <cell r="E249" t="str">
            <v>4PWYDSXDGD2</v>
          </cell>
          <cell r="F249">
            <v>41226672833</v>
          </cell>
          <cell r="G249" t="str">
            <v>bilenegrini@gmail.com</v>
          </cell>
          <cell r="H249" t="str">
            <v>SIM</v>
          </cell>
          <cell r="I249" t="str">
            <v>SIM</v>
          </cell>
        </row>
        <row r="250">
          <cell r="E250" t="str">
            <v>1VQJN1PDKAB</v>
          </cell>
          <cell r="F250" t="str">
            <v>525.701.828-42</v>
          </cell>
          <cell r="G250" t="str">
            <v>caroline.rod.leal@gmail.com</v>
          </cell>
          <cell r="H250" t="str">
            <v>NÃO</v>
          </cell>
          <cell r="I250" t="str">
            <v>SIM</v>
          </cell>
        </row>
        <row r="251">
          <cell r="E251" t="str">
            <v>VQRVJYXI4JM</v>
          </cell>
          <cell r="F251">
            <v>23977014803</v>
          </cell>
          <cell r="G251" t="str">
            <v>juliabrittoo30@gmail.com</v>
          </cell>
          <cell r="H251" t="str">
            <v>SIM</v>
          </cell>
          <cell r="I251" t="str">
            <v>SIM</v>
          </cell>
        </row>
        <row r="252">
          <cell r="E252" t="str">
            <v>N2NEHCAR1J7</v>
          </cell>
          <cell r="F252">
            <v>48183390838</v>
          </cell>
          <cell r="G252" t="str">
            <v>caiokodi@gmail.com</v>
          </cell>
          <cell r="H252" t="str">
            <v>SIM</v>
          </cell>
          <cell r="I252" t="str">
            <v>SIM</v>
          </cell>
        </row>
        <row r="253">
          <cell r="E253" t="str">
            <v>8CD2NCXJI4R</v>
          </cell>
          <cell r="F253">
            <v>56881954875</v>
          </cell>
          <cell r="G253" t="str">
            <v>milalmeida82@gmail.com</v>
          </cell>
          <cell r="H253" t="str">
            <v>NÃO</v>
          </cell>
          <cell r="I253" t="str">
            <v>SIM</v>
          </cell>
        </row>
        <row r="254">
          <cell r="E254" t="str">
            <v>ph526256@gmail.com</v>
          </cell>
          <cell r="F254">
            <v>47257525846</v>
          </cell>
          <cell r="G254" t="str">
            <v>ph526256@gmail.com</v>
          </cell>
          <cell r="H254" t="str">
            <v>SIM</v>
          </cell>
          <cell r="I254" t="str">
            <v>SIM</v>
          </cell>
        </row>
        <row r="255">
          <cell r="E255" t="str">
            <v>M16MOR2XYON</v>
          </cell>
          <cell r="F255" t="str">
            <v>545.732.308-07</v>
          </cell>
          <cell r="G255" t="str">
            <v xml:space="preserve">Lucalucareli@gmail.com </v>
          </cell>
          <cell r="H255" t="str">
            <v>NÃO</v>
          </cell>
          <cell r="I255" t="str">
            <v>SIM</v>
          </cell>
        </row>
        <row r="256">
          <cell r="E256" t="str">
            <v>T93K5JPFPXL</v>
          </cell>
          <cell r="F256">
            <v>45634162823</v>
          </cell>
          <cell r="G256" t="str">
            <v>lauraneposilva@gmail.com</v>
          </cell>
          <cell r="H256" t="str">
            <v>NÃO</v>
          </cell>
          <cell r="I256" t="str">
            <v>SIM</v>
          </cell>
        </row>
        <row r="257">
          <cell r="E257" t="str">
            <v>HTNQ6EYYT56</v>
          </cell>
          <cell r="F257">
            <v>54908498865</v>
          </cell>
          <cell r="G257" t="str">
            <v>jpjpsilvaoliveira07@gmail.com</v>
          </cell>
          <cell r="H257" t="str">
            <v>NÃO</v>
          </cell>
          <cell r="I257" t="str">
            <v>SIM</v>
          </cell>
        </row>
        <row r="258">
          <cell r="E258" t="str">
            <v>WGWSJNOLREG</v>
          </cell>
          <cell r="F258">
            <v>54783788871</v>
          </cell>
          <cell r="G258" t="str">
            <v>pattycaparroz@gmail.com</v>
          </cell>
          <cell r="H258" t="str">
            <v>NÃO</v>
          </cell>
          <cell r="I258" t="str">
            <v>SIM</v>
          </cell>
        </row>
        <row r="259">
          <cell r="E259" t="str">
            <v>JE6RLSZSMR6</v>
          </cell>
          <cell r="F259" t="str">
            <v>474.621.978-80</v>
          </cell>
          <cell r="G259" t="str">
            <v>angelicanunesmendes@gmail.com</v>
          </cell>
          <cell r="H259" t="str">
            <v>SIM</v>
          </cell>
          <cell r="I259" t="str">
            <v>SIM</v>
          </cell>
        </row>
        <row r="260">
          <cell r="E260" t="str">
            <v>1G6A85OMYXW</v>
          </cell>
          <cell r="F260" t="str">
            <v>489.731.358-99</v>
          </cell>
          <cell r="G260" t="str">
            <v xml:space="preserve">mariafernanda.letty@gmail.com </v>
          </cell>
          <cell r="H260" t="str">
            <v>SIM</v>
          </cell>
          <cell r="I260" t="str">
            <v>NÃO</v>
          </cell>
        </row>
        <row r="261">
          <cell r="E261" t="str">
            <v>AT6XRB59PKI</v>
          </cell>
          <cell r="F261" t="str">
            <v>554.479.058-26</v>
          </cell>
          <cell r="G261" t="str">
            <v>jujubaffa@gmail.com</v>
          </cell>
          <cell r="H261" t="str">
            <v>NÃO</v>
          </cell>
          <cell r="I261" t="str">
            <v>SIM</v>
          </cell>
        </row>
        <row r="262">
          <cell r="E262" t="str">
            <v>K3QOLAKJSS9</v>
          </cell>
          <cell r="F262" t="str">
            <v>470555668/27</v>
          </cell>
          <cell r="G262" t="str">
            <v>pedroaraujo4910@gmail.com</v>
          </cell>
          <cell r="H262" t="str">
            <v>SIM</v>
          </cell>
          <cell r="I262" t="str">
            <v>SIM</v>
          </cell>
        </row>
        <row r="263">
          <cell r="E263" t="str">
            <v>KWJ7OFC6Z16</v>
          </cell>
          <cell r="F263" t="str">
            <v>447.765.028/01</v>
          </cell>
          <cell r="G263" t="str">
            <v>youssefabdul23@gmail.com</v>
          </cell>
          <cell r="H263" t="str">
            <v>NÃO</v>
          </cell>
          <cell r="I263" t="str">
            <v>SIM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D8EDF07-4C54-4D73-A7A7-00B89776B9BF}" name="Tabela12" displayName="Tabela12" ref="A1:I261" totalsRowShown="0">
  <autoFilter ref="A1:I261" xr:uid="{2D8EDF07-4C54-4D73-A7A7-00B89776B9BF}"/>
  <sortState xmlns:xlrd2="http://schemas.microsoft.com/office/spreadsheetml/2017/richdata2" ref="A2:I261">
    <sortCondition descending="1" ref="F1:F261"/>
  </sortState>
  <tableColumns count="9">
    <tableColumn id="1" xr3:uid="{7C2968C7-2839-4AAF-94B9-28589D186BAB}" name="N"/>
    <tableColumn id="2" xr3:uid="{A6895310-C7A6-42D7-A8BB-BE8DD768C313}" name="Nome"/>
    <tableColumn id="3" xr3:uid="{FA908039-8F78-43AC-9FF2-E8F3CCFFE6DC}" name="Código de inscrição"/>
    <tableColumn id="4" xr3:uid="{C62334DC-0E8A-476F-9581-7BF5354A0669}" name="CPF"/>
    <tableColumn id="5" xr3:uid="{2268795B-CF64-4C5A-8B8E-E7EB310A472F}" name="E-mail"/>
    <tableColumn id="6" xr3:uid="{634CA949-4C84-49E9-8A2C-D0E74F83479E}" name="Nota"/>
    <tableColumn id="7" xr3:uid="{97E44B71-30D9-4C87-BFA7-D8BC8E836202}" name="Escola"/>
    <tableColumn id="8" xr3:uid="{7FC4DEF5-DF85-405C-BD12-C14D3A00CD73}" name="Genero"/>
    <tableColumn id="9" xr3:uid="{6F833CC9-37FC-4A0B-BFF9-BB48D48BFD20}" name="PI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7B7590-5423-45EB-977B-8A04CC6CE6AC}" name="Tabela212" displayName="Tabela212" ref="A1:G27" totalsRowShown="0" dataDxfId="9">
  <autoFilter ref="A1:G27" xr:uid="{777B7590-5423-45EB-977B-8A04CC6CE6AC}"/>
  <tableColumns count="7">
    <tableColumn id="1" xr3:uid="{615497BB-1735-4E31-A337-B58EE318FE56}" name="N" dataDxfId="8"/>
    <tableColumn id="2" xr3:uid="{98359EE9-AD2D-423F-B689-E4706D0429B4}" name="Nome" dataDxfId="7"/>
    <tableColumn id="3" xr3:uid="{8291AC20-975D-40CC-B85F-7A8868AA548D}" name="NOTA" dataDxfId="6"/>
    <tableColumn id="4" xr3:uid="{3D140506-BD77-42D8-9BFE-7659997D8D9F}" name="Escola" dataDxfId="5"/>
    <tableColumn id="5" xr3:uid="{CC8B8526-32C4-4746-82C2-3663D46D206E}" name="Genero" dataDxfId="4"/>
    <tableColumn id="6" xr3:uid="{58919305-E19C-4E22-8F5B-111B90C32E43}" name="PI" dataDxfId="3"/>
    <tableColumn id="7" xr3:uid="{D277F863-B088-425F-9FDE-6EAB5969C9A8}" name="Sala" dataDxf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5BB0CF0-998E-4C33-84E5-C376DC755C19}" name="Tabela211" displayName="Tabela211" ref="A1:G28" totalsRowShown="0">
  <autoFilter ref="A1:G28" xr:uid="{05BB0CF0-998E-4C33-84E5-C376DC755C19}"/>
  <tableColumns count="7">
    <tableColumn id="1" xr3:uid="{F18AC290-FF5E-4028-AA1D-3663C42CE751}" name="N"/>
    <tableColumn id="2" xr3:uid="{F5A210A5-4D29-4246-8DBA-01A675FDE08C}" name="Nome"/>
    <tableColumn id="3" xr3:uid="{6951D5E8-04C4-43B2-B6B6-BBB5BA3F9845}" name="NOTA"/>
    <tableColumn id="4" xr3:uid="{CF250251-47F7-4EEC-A50E-4886AF4F9412}" name="Escola"/>
    <tableColumn id="5" xr3:uid="{A247EB60-F18D-46DD-A3AC-74F6DAE8FCB6}" name="Genero"/>
    <tableColumn id="6" xr3:uid="{18976CDB-18DB-44CF-A5A7-B31ABA4E8B8D}" name="PI"/>
    <tableColumn id="7" xr3:uid="{4FA60DE0-24EF-4DF3-B096-7BA841150925}" name="Sala" dataDxfId="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82042A0-AC26-418A-80DE-1845E3FBB692}" name="Tabela210" displayName="Tabela210" ref="A1:G27" totalsRowShown="0">
  <autoFilter ref="A1:G27" xr:uid="{382042A0-AC26-418A-80DE-1845E3FBB692}"/>
  <tableColumns count="7">
    <tableColumn id="1" xr3:uid="{4BF18055-A29B-4279-9D78-79A3D132F7D2}" name="N"/>
    <tableColumn id="2" xr3:uid="{C5A5CCBE-F470-4256-A98E-647FA40A9DCE}" name="Nome"/>
    <tableColumn id="3" xr3:uid="{FDDDE68E-CDF2-4FA9-8390-1DBFDB7FC109}" name="NOTA"/>
    <tableColumn id="4" xr3:uid="{223C9A3C-3C69-4180-88F1-29B21A6A8A28}" name="Escola"/>
    <tableColumn id="5" xr3:uid="{35686E03-1A3A-4799-A57A-8022E984586C}" name="Genero"/>
    <tableColumn id="6" xr3:uid="{C7BA6CB0-CFE6-46F8-B91F-E46EDAB4A73F}" name="PI"/>
    <tableColumn id="7" xr3:uid="{88417178-FE72-4F38-BAF7-ECF956B341F5}" name="Sala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BF4214-BDCB-4A8B-A9B1-ACA0C3DD81BA}" name="Tabela22" displayName="Tabela22" ref="A1:O5" totalsRowShown="0" dataDxfId="28">
  <autoFilter ref="A1:O5" xr:uid="{7BBF4214-BDCB-4A8B-A9B1-ACA0C3DD81BA}"/>
  <sortState xmlns:xlrd2="http://schemas.microsoft.com/office/spreadsheetml/2017/richdata2" ref="A2:O5">
    <sortCondition ref="F1:F5"/>
  </sortState>
  <tableColumns count="15">
    <tableColumn id="1" xr3:uid="{2C0F5EB7-F5CC-4B84-9E1C-A5A39180CEFE}" name="N" dataDxfId="27"/>
    <tableColumn id="2" xr3:uid="{2AADAFC1-AC8C-4D44-A507-64F60EEF5B19}" name="Nome" dataDxfId="26"/>
    <tableColumn id="3" xr3:uid="{08C6BB00-3B6D-4F2E-BAC6-3DEEE7611682}" name="Inscrição" dataDxfId="25">
      <calculatedColumnFormula>VLOOKUP(Tabela22[[#This Row],[Nome]],Tabela12[[Nome]:[PI]],2,)</calculatedColumnFormula>
    </tableColumn>
    <tableColumn id="14" xr3:uid="{FF599560-3A92-4C4E-9D72-466E64716B86}" name="Email" dataDxfId="24">
      <calculatedColumnFormula>VLOOKUP(Tabela22[[#This Row],[Nome]],Tabela12[[Nome]:[PI]],4,)</calculatedColumnFormula>
    </tableColumn>
    <tableColumn id="11" xr3:uid="{5522E4CE-B12F-41B1-ABB3-429F49AAF4DF}" name="CPF" dataDxfId="23">
      <calculatedColumnFormula>VLOOKUP(Tabela22[[#This Row],[Nome]],Tabela12[[Nome]:[PI]],3,)</calculatedColumnFormula>
    </tableColumn>
    <tableColumn id="12" xr3:uid="{4C24812D-1A77-4144-80D0-71AD351976B4}" name="Nota" dataDxfId="22">
      <calculatedColumnFormula>VLOOKUP(Tabela22[[#This Row],[Nome]],Tabela12[[Nome]:[PI]],5,)</calculatedColumnFormula>
    </tableColumn>
    <tableColumn id="4" xr3:uid="{6E9E65B6-6CD9-4ACA-A924-5D3B54BA61CF}" name="Escola" dataDxfId="21"/>
    <tableColumn id="5" xr3:uid="{0B41037E-14CA-45AD-8B68-62F3DAB05990}" name="Genero" dataDxfId="20"/>
    <tableColumn id="6" xr3:uid="{463F5452-31E7-4F6F-BF00-E7295F6CB348}" name="PI" dataDxfId="19"/>
    <tableColumn id="13" xr3:uid="{7AE0D978-934A-4C26-B0C0-C0D9D91C275E}" name="Notebook" dataDxfId="18">
      <calculatedColumnFormula>VLOOKUP(Tabela22[[#This Row],[Inscrição]],[1]Planilha1!$E$4:$I$263,4,)</calculatedColumnFormula>
    </tableColumn>
    <tableColumn id="7" xr3:uid="{A6C56A28-1188-4450-9AC5-E6CBCF8C5E16}" name="Jantar" dataDxfId="17">
      <calculatedColumnFormula>VLOOKUP(Tabela22[[#This Row],[Inscrição]],[1]Planilha1!$E$4:$I$263,5,)</calculatedColumnFormula>
    </tableColumn>
    <tableColumn id="15" xr3:uid="{A72F2941-7CAA-4426-9955-E4BCE66F87A5}" name="Turma" dataDxfId="16"/>
    <tableColumn id="8" xr3:uid="{99218C01-4888-465F-A7CF-9F7BB0DBF3BC}" name="Dia" dataDxfId="15"/>
    <tableColumn id="9" xr3:uid="{8C285491-CA0A-4792-A27F-1F4B225706A8}" name="Sala" dataDxfId="14"/>
    <tableColumn id="10" xr3:uid="{130A90FF-5D58-4CDC-B10E-949265015B67}" name="Professor" dataDxfId="13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747BC9-EBBC-4518-811D-46DB7C3ACA93}" name="Tabela2" displayName="Tabela2" ref="A1:G27" totalsRowShown="0">
  <autoFilter ref="A1:G27" xr:uid="{85747BC9-EBBC-4518-811D-46DB7C3ACA93}"/>
  <tableColumns count="7">
    <tableColumn id="1" xr3:uid="{34536946-7F50-405A-9388-E1A29B3F0714}" name="N"/>
    <tableColumn id="2" xr3:uid="{6B539D9A-20BB-4226-950F-F5AA3330D5F6}" name="Nome"/>
    <tableColumn id="3" xr3:uid="{B01527DD-3281-4584-8D3D-BC3D383BA3BB}" name="NOTA"/>
    <tableColumn id="4" xr3:uid="{A463A65B-2D54-48CB-9BDE-FDC73FD3D501}" name="Escola"/>
    <tableColumn id="5" xr3:uid="{C443AF64-B02C-4BA6-8F0D-00C524D0E11B}" name="Genero"/>
    <tableColumn id="6" xr3:uid="{4335F579-3FEF-4FFE-A775-2E0464CEBC0A}" name="PI"/>
    <tableColumn id="7" xr3:uid="{6FB23E73-8B66-42E6-BEAE-C18014C5F2C7}" name="Sala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9B069A-C33C-48BD-8A6E-737DB7AD8E9E}" name="Tabela24" displayName="Tabela24" ref="A1:G27" totalsRowShown="0">
  <autoFilter ref="A1:G27" xr:uid="{D09B069A-C33C-48BD-8A6E-737DB7AD8E9E}"/>
  <tableColumns count="7">
    <tableColumn id="1" xr3:uid="{43B318B8-0452-4D07-897E-888B75935B2B}" name="N"/>
    <tableColumn id="2" xr3:uid="{94E9B52E-8011-45AD-883D-4DC76021FD51}" name="Nome"/>
    <tableColumn id="3" xr3:uid="{52F6E25A-88A3-4E5E-95EC-042247B6FCA0}" name="NOTA"/>
    <tableColumn id="4" xr3:uid="{E74777A6-FF4A-4518-8E8B-9EFDC659DE28}" name="Escola"/>
    <tableColumn id="5" xr3:uid="{8144668B-8578-4074-8460-6EB3189536CB}" name="Genero"/>
    <tableColumn id="6" xr3:uid="{B1E1838A-4526-416B-8051-190666D9A937}" name="PI"/>
    <tableColumn id="7" xr3:uid="{790088DE-EE00-4BD5-908E-6E8493D87271}" name="Sal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B56ECF-040C-4566-94DB-0BEDC8D13BA3}" name="Tabela25" displayName="Tabela25" ref="A1:G27" totalsRowShown="0">
  <autoFilter ref="A1:G27" xr:uid="{31B56ECF-040C-4566-94DB-0BEDC8D13BA3}"/>
  <tableColumns count="7">
    <tableColumn id="1" xr3:uid="{238DDAB1-7418-4FED-9309-BF00E06A0624}" name="N"/>
    <tableColumn id="2" xr3:uid="{0C6FC23F-59E9-42D2-A566-B939AB30350E}" name="Nome"/>
    <tableColumn id="3" xr3:uid="{FBC1443C-666E-43E5-9CB4-50D635322EA1}" name="NOTA"/>
    <tableColumn id="4" xr3:uid="{712A7514-6C62-49C9-831A-298855BEC371}" name="Escola"/>
    <tableColumn id="5" xr3:uid="{FD08CEAE-AD13-4283-9812-868032671EFC}" name="Genero"/>
    <tableColumn id="6" xr3:uid="{90B45D49-5471-4C42-B981-8921420EF336}" name="PI"/>
    <tableColumn id="7" xr3:uid="{CC9F568E-0822-4275-B171-DFC2DC403BF7}" name="Sala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975439-33D8-4EF0-954B-F1377D406DE0}" name="Tabela26" displayName="Tabela26" ref="A1:G27" totalsRowShown="0">
  <autoFilter ref="A1:G27" xr:uid="{8D975439-33D8-4EF0-954B-F1377D406DE0}"/>
  <tableColumns count="7">
    <tableColumn id="1" xr3:uid="{8ABB7BD4-6FEF-4DA2-B281-626281F8CA92}" name="N"/>
    <tableColumn id="2" xr3:uid="{BF8DCACC-801A-4023-BD1B-EE008127EFBA}" name="Nome"/>
    <tableColumn id="3" xr3:uid="{DBAA07AA-193C-4312-9206-39E9103C3D27}" name="NOTA"/>
    <tableColumn id="4" xr3:uid="{0B2AAC07-56E8-4555-84EF-059E4454E066}" name="Escola"/>
    <tableColumn id="5" xr3:uid="{D57FEE59-C4D5-4929-8AFA-6CC4D25E1329}" name="Genero"/>
    <tableColumn id="6" xr3:uid="{325760D6-B286-45EE-8D10-1EC5CD15C680}" name="PI"/>
    <tableColumn id="7" xr3:uid="{27643B47-2175-4744-93BB-49DE79A3C7E1}" name="Sala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0242C2-1279-49AB-AF3A-D93DAF9D409A}" name="Tabela27" displayName="Tabela27" ref="A1:G27" totalsRowShown="0">
  <autoFilter ref="A1:G27" xr:uid="{DC0242C2-1279-49AB-AF3A-D93DAF9D409A}"/>
  <tableColumns count="7">
    <tableColumn id="1" xr3:uid="{EFA6FA49-15C5-44C1-8C02-FC22BAF8F371}" name="N"/>
    <tableColumn id="2" xr3:uid="{C19DBC72-A211-48AB-9907-A8D625053921}" name="Nome"/>
    <tableColumn id="3" xr3:uid="{62F1A1AB-A27E-40A1-94AE-64266C2DF107}" name="NOTA"/>
    <tableColumn id="4" xr3:uid="{B17A1C74-DAFB-4B16-8F88-DD4CB8970748}" name="Escola"/>
    <tableColumn id="5" xr3:uid="{F81B5D0F-1B5F-4A5A-BFFD-0758A35D1911}" name="Genero"/>
    <tableColumn id="6" xr3:uid="{0DC93C44-74D0-4BE2-8C1E-F053B0E30413}" name="PI"/>
    <tableColumn id="7" xr3:uid="{C84EFDB3-CF01-4314-B01D-50221F0FA634}" name="Sala" dataDxfId="1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5B98B5-A550-4589-AA92-BDCA4E46D884}" name="Tabela28" displayName="Tabela28" ref="A1:G27" totalsRowShown="0">
  <autoFilter ref="A1:G27" xr:uid="{1F5B98B5-A550-4589-AA92-BDCA4E46D884}"/>
  <tableColumns count="7">
    <tableColumn id="1" xr3:uid="{685138AF-3882-4868-84D6-EB5959FFA869}" name="N"/>
    <tableColumn id="2" xr3:uid="{3B36AA12-CFE1-486D-B8A8-F339CF806B6A}" name="Nome"/>
    <tableColumn id="3" xr3:uid="{CFD61BBD-738A-4FB1-A90A-0CF4D538BC5E}" name="NOTA"/>
    <tableColumn id="4" xr3:uid="{43CCC4B2-9745-464B-98A0-A662F4AFA01F}" name="Escola"/>
    <tableColumn id="5" xr3:uid="{3A09AA27-BECD-461B-B758-7F47E438D819}" name="Genero"/>
    <tableColumn id="6" xr3:uid="{767EE1B7-B712-4ABC-BF99-F413943AD424}" name="PI"/>
    <tableColumn id="7" xr3:uid="{274078B4-1A48-43EB-BAB3-89B0BFD6BBE6}" name="Sala" dataDxfId="1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CC8DF43-0B0E-4A87-AC24-234165AD4503}" name="Tabela29" displayName="Tabela29" ref="A1:G27" totalsRowShown="0">
  <autoFilter ref="A1:G27" xr:uid="{ACC8DF43-0B0E-4A87-AC24-234165AD4503}"/>
  <tableColumns count="7">
    <tableColumn id="1" xr3:uid="{3250E42E-120C-4C21-B2B5-A554D637086B}" name="N"/>
    <tableColumn id="2" xr3:uid="{F7D64DE1-5F19-4836-84CC-0C91C2DE4A07}" name="Nome"/>
    <tableColumn id="3" xr3:uid="{10935E29-754F-469E-8FFA-CE68A78702BD}" name="NOTA"/>
    <tableColumn id="4" xr3:uid="{C4365E2F-59F7-43D0-85F3-877752D74E14}" name="Escola"/>
    <tableColumn id="5" xr3:uid="{7D1FE5EE-FA0D-4748-82D1-37C3498665F0}" name="Genero"/>
    <tableColumn id="6" xr3:uid="{8ED4EFBA-7E70-4289-9D3D-D20FB17FE60D}" name="PI"/>
    <tableColumn id="7" xr3:uid="{C703A140-98B3-41BD-A153-46E24F3A7E79}" name="Sala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pedrosantosfran08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DE44-2891-4868-B20D-36E223E17796}">
  <dimension ref="A1:I261"/>
  <sheetViews>
    <sheetView topLeftCell="A165" workbookViewId="0">
      <selection activeCell="B176" sqref="B176"/>
    </sheetView>
  </sheetViews>
  <sheetFormatPr defaultRowHeight="15" x14ac:dyDescent="0.25"/>
  <cols>
    <col min="1" max="1" width="4.5703125" customWidth="1"/>
    <col min="2" max="2" width="39.85546875" bestFit="1" customWidth="1"/>
    <col min="3" max="3" width="20.140625" customWidth="1"/>
    <col min="4" max="4" width="14.42578125" bestFit="1" customWidth="1"/>
    <col min="5" max="5" width="38.7109375" bestFit="1" customWidth="1"/>
    <col min="6" max="6" width="7.42578125" customWidth="1"/>
    <col min="7" max="7" width="8.5703125" customWidth="1"/>
    <col min="8" max="8" width="9.7109375" customWidth="1"/>
    <col min="9" max="9" width="15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 t="s">
        <v>11</v>
      </c>
      <c r="E2" t="s">
        <v>12</v>
      </c>
      <c r="F2">
        <v>100</v>
      </c>
      <c r="G2" t="s">
        <v>13</v>
      </c>
      <c r="H2" t="s">
        <v>14</v>
      </c>
      <c r="I2" t="s">
        <v>15</v>
      </c>
    </row>
    <row r="3" spans="1:9" x14ac:dyDescent="0.25">
      <c r="A3">
        <v>2</v>
      </c>
      <c r="B3" t="s">
        <v>16</v>
      </c>
      <c r="C3" t="s">
        <v>17</v>
      </c>
      <c r="D3">
        <v>46496135827</v>
      </c>
      <c r="E3" t="s">
        <v>18</v>
      </c>
      <c r="F3">
        <v>100</v>
      </c>
      <c r="G3" t="s">
        <v>13</v>
      </c>
      <c r="H3" t="s">
        <v>19</v>
      </c>
      <c r="I3" t="s">
        <v>20</v>
      </c>
    </row>
    <row r="4" spans="1:9" x14ac:dyDescent="0.25">
      <c r="A4">
        <v>3</v>
      </c>
      <c r="B4" t="s">
        <v>21</v>
      </c>
      <c r="C4" t="s">
        <v>22</v>
      </c>
      <c r="D4" t="s">
        <v>23</v>
      </c>
      <c r="E4" t="s">
        <v>24</v>
      </c>
      <c r="F4">
        <v>100</v>
      </c>
      <c r="G4" t="s">
        <v>13</v>
      </c>
      <c r="H4" t="s">
        <v>19</v>
      </c>
      <c r="I4" t="s">
        <v>25</v>
      </c>
    </row>
    <row r="5" spans="1:9" x14ac:dyDescent="0.25">
      <c r="A5">
        <v>4</v>
      </c>
      <c r="B5" t="s">
        <v>26</v>
      </c>
      <c r="C5" t="s">
        <v>27</v>
      </c>
      <c r="D5" t="s">
        <v>28</v>
      </c>
      <c r="E5" t="s">
        <v>29</v>
      </c>
      <c r="F5">
        <v>97.5</v>
      </c>
      <c r="G5" t="s">
        <v>13</v>
      </c>
      <c r="H5" t="s">
        <v>19</v>
      </c>
      <c r="I5" t="s">
        <v>30</v>
      </c>
    </row>
    <row r="6" spans="1:9" x14ac:dyDescent="0.25">
      <c r="A6">
        <v>5</v>
      </c>
      <c r="B6" t="s">
        <v>31</v>
      </c>
      <c r="C6" t="s">
        <v>32</v>
      </c>
      <c r="D6" t="s">
        <v>33</v>
      </c>
      <c r="E6" t="s">
        <v>34</v>
      </c>
      <c r="F6">
        <v>96</v>
      </c>
      <c r="G6" t="s">
        <v>35</v>
      </c>
      <c r="H6" t="s">
        <v>14</v>
      </c>
      <c r="I6" t="s">
        <v>36</v>
      </c>
    </row>
    <row r="7" spans="1:9" x14ac:dyDescent="0.25">
      <c r="A7">
        <v>6</v>
      </c>
      <c r="B7" t="s">
        <v>37</v>
      </c>
      <c r="C7" t="s">
        <v>38</v>
      </c>
      <c r="D7">
        <v>53140385870</v>
      </c>
      <c r="E7" t="s">
        <v>39</v>
      </c>
      <c r="F7">
        <v>96</v>
      </c>
      <c r="G7" t="s">
        <v>13</v>
      </c>
      <c r="H7" t="s">
        <v>19</v>
      </c>
      <c r="I7" t="s">
        <v>36</v>
      </c>
    </row>
    <row r="8" spans="1:9" x14ac:dyDescent="0.25">
      <c r="A8">
        <v>7</v>
      </c>
      <c r="B8" t="s">
        <v>40</v>
      </c>
      <c r="C8" t="s">
        <v>41</v>
      </c>
      <c r="D8" t="s">
        <v>42</v>
      </c>
      <c r="E8" t="s">
        <v>43</v>
      </c>
      <c r="F8">
        <v>94</v>
      </c>
      <c r="G8" t="s">
        <v>13</v>
      </c>
      <c r="H8" t="s">
        <v>14</v>
      </c>
      <c r="I8" t="s">
        <v>44</v>
      </c>
    </row>
    <row r="9" spans="1:9" x14ac:dyDescent="0.25">
      <c r="A9">
        <v>8</v>
      </c>
      <c r="B9" t="s">
        <v>45</v>
      </c>
      <c r="C9" t="s">
        <v>46</v>
      </c>
      <c r="D9">
        <v>55135707859</v>
      </c>
      <c r="E9" t="s">
        <v>47</v>
      </c>
      <c r="F9">
        <v>94</v>
      </c>
      <c r="G9" t="s">
        <v>13</v>
      </c>
      <c r="H9" t="s">
        <v>19</v>
      </c>
      <c r="I9" t="s">
        <v>48</v>
      </c>
    </row>
    <row r="10" spans="1:9" x14ac:dyDescent="0.25">
      <c r="A10">
        <v>9</v>
      </c>
      <c r="B10" t="s">
        <v>49</v>
      </c>
      <c r="C10" t="s">
        <v>50</v>
      </c>
      <c r="D10" t="s">
        <v>51</v>
      </c>
      <c r="E10" t="s">
        <v>52</v>
      </c>
      <c r="F10">
        <v>93.5</v>
      </c>
      <c r="G10" t="s">
        <v>13</v>
      </c>
      <c r="H10" t="s">
        <v>14</v>
      </c>
      <c r="I10" t="s">
        <v>53</v>
      </c>
    </row>
    <row r="11" spans="1:9" x14ac:dyDescent="0.25">
      <c r="A11">
        <v>10</v>
      </c>
      <c r="B11" t="s">
        <v>54</v>
      </c>
      <c r="C11" t="s">
        <v>55</v>
      </c>
      <c r="D11" t="s">
        <v>56</v>
      </c>
      <c r="E11" t="s">
        <v>57</v>
      </c>
      <c r="F11">
        <v>93</v>
      </c>
      <c r="G11" t="s">
        <v>13</v>
      </c>
      <c r="H11" t="s">
        <v>14</v>
      </c>
      <c r="I11" t="s">
        <v>44</v>
      </c>
    </row>
    <row r="12" spans="1:9" x14ac:dyDescent="0.25">
      <c r="A12">
        <v>11</v>
      </c>
      <c r="B12" t="s">
        <v>58</v>
      </c>
      <c r="C12" t="s">
        <v>59</v>
      </c>
      <c r="D12">
        <v>43650266822</v>
      </c>
      <c r="E12" t="s">
        <v>60</v>
      </c>
      <c r="F12">
        <v>93</v>
      </c>
      <c r="G12" t="s">
        <v>35</v>
      </c>
      <c r="H12" t="s">
        <v>14</v>
      </c>
      <c r="I12" t="s">
        <v>61</v>
      </c>
    </row>
    <row r="13" spans="1:9" x14ac:dyDescent="0.25">
      <c r="A13">
        <v>12</v>
      </c>
      <c r="B13" t="s">
        <v>62</v>
      </c>
      <c r="C13" t="s">
        <v>63</v>
      </c>
      <c r="D13">
        <v>47751740884</v>
      </c>
      <c r="E13" t="s">
        <v>64</v>
      </c>
      <c r="F13">
        <v>92</v>
      </c>
      <c r="G13" t="s">
        <v>13</v>
      </c>
      <c r="H13" t="s">
        <v>14</v>
      </c>
      <c r="I13" t="s">
        <v>65</v>
      </c>
    </row>
    <row r="14" spans="1:9" x14ac:dyDescent="0.25">
      <c r="A14">
        <v>13</v>
      </c>
      <c r="B14" t="s">
        <v>66</v>
      </c>
      <c r="C14" t="s">
        <v>67</v>
      </c>
      <c r="D14">
        <v>54547783896</v>
      </c>
      <c r="E14" t="s">
        <v>68</v>
      </c>
      <c r="F14">
        <v>90.5</v>
      </c>
      <c r="G14" t="s">
        <v>13</v>
      </c>
      <c r="H14" t="s">
        <v>14</v>
      </c>
      <c r="I14" t="s">
        <v>48</v>
      </c>
    </row>
    <row r="15" spans="1:9" x14ac:dyDescent="0.25">
      <c r="A15">
        <v>14</v>
      </c>
      <c r="B15" t="s">
        <v>69</v>
      </c>
      <c r="C15" t="s">
        <v>70</v>
      </c>
      <c r="D15" t="s">
        <v>71</v>
      </c>
      <c r="E15" t="s">
        <v>72</v>
      </c>
      <c r="F15">
        <v>90.5</v>
      </c>
      <c r="G15" t="s">
        <v>13</v>
      </c>
      <c r="H15" t="s">
        <v>19</v>
      </c>
      <c r="I15" t="s">
        <v>73</v>
      </c>
    </row>
    <row r="16" spans="1:9" x14ac:dyDescent="0.25">
      <c r="A16">
        <v>15</v>
      </c>
      <c r="B16" t="s">
        <v>74</v>
      </c>
      <c r="C16" t="s">
        <v>75</v>
      </c>
      <c r="D16" t="s">
        <v>76</v>
      </c>
      <c r="E16" t="s">
        <v>77</v>
      </c>
      <c r="F16">
        <v>90.5</v>
      </c>
      <c r="G16" t="s">
        <v>13</v>
      </c>
      <c r="H16" t="s">
        <v>19</v>
      </c>
      <c r="I16" t="s">
        <v>36</v>
      </c>
    </row>
    <row r="17" spans="1:9" x14ac:dyDescent="0.25">
      <c r="A17">
        <v>16</v>
      </c>
      <c r="B17" t="s">
        <v>78</v>
      </c>
      <c r="C17" t="s">
        <v>79</v>
      </c>
      <c r="D17">
        <v>41215988818</v>
      </c>
      <c r="E17" t="s">
        <v>80</v>
      </c>
      <c r="F17">
        <v>90.5</v>
      </c>
      <c r="G17" t="s">
        <v>13</v>
      </c>
      <c r="H17" t="s">
        <v>14</v>
      </c>
      <c r="I17" t="s">
        <v>48</v>
      </c>
    </row>
    <row r="18" spans="1:9" x14ac:dyDescent="0.25">
      <c r="A18">
        <v>17</v>
      </c>
      <c r="B18" t="s">
        <v>81</v>
      </c>
      <c r="C18" t="s">
        <v>82</v>
      </c>
      <c r="D18">
        <v>42415150886</v>
      </c>
      <c r="E18" t="s">
        <v>83</v>
      </c>
      <c r="F18">
        <v>90</v>
      </c>
      <c r="G18" t="s">
        <v>13</v>
      </c>
      <c r="H18" t="s">
        <v>14</v>
      </c>
      <c r="I18" t="s">
        <v>20</v>
      </c>
    </row>
    <row r="19" spans="1:9" x14ac:dyDescent="0.25">
      <c r="A19">
        <v>18</v>
      </c>
      <c r="B19" t="s">
        <v>84</v>
      </c>
      <c r="C19" t="s">
        <v>85</v>
      </c>
      <c r="D19">
        <v>53281905803</v>
      </c>
      <c r="E19" t="s">
        <v>86</v>
      </c>
      <c r="F19">
        <v>89.5</v>
      </c>
      <c r="G19" t="s">
        <v>13</v>
      </c>
      <c r="H19" t="s">
        <v>19</v>
      </c>
      <c r="I19" t="s">
        <v>30</v>
      </c>
    </row>
    <row r="20" spans="1:9" x14ac:dyDescent="0.25">
      <c r="A20">
        <v>19</v>
      </c>
      <c r="B20" t="s">
        <v>87</v>
      </c>
      <c r="C20" t="s">
        <v>88</v>
      </c>
      <c r="D20">
        <v>50747331898</v>
      </c>
      <c r="E20" t="s">
        <v>89</v>
      </c>
      <c r="F20">
        <v>89.5</v>
      </c>
      <c r="G20" t="s">
        <v>13</v>
      </c>
      <c r="H20" t="s">
        <v>19</v>
      </c>
      <c r="I20" t="s">
        <v>90</v>
      </c>
    </row>
    <row r="21" spans="1:9" x14ac:dyDescent="0.25">
      <c r="A21">
        <v>20</v>
      </c>
      <c r="B21" t="s">
        <v>91</v>
      </c>
      <c r="C21" t="s">
        <v>92</v>
      </c>
      <c r="D21" t="s">
        <v>93</v>
      </c>
      <c r="E21" t="s">
        <v>94</v>
      </c>
      <c r="F21">
        <v>89.5</v>
      </c>
      <c r="G21" t="s">
        <v>13</v>
      </c>
      <c r="H21" t="s">
        <v>19</v>
      </c>
      <c r="I21" t="s">
        <v>95</v>
      </c>
    </row>
    <row r="22" spans="1:9" x14ac:dyDescent="0.25">
      <c r="A22">
        <v>21</v>
      </c>
      <c r="B22" t="s">
        <v>96</v>
      </c>
      <c r="C22" t="s">
        <v>97</v>
      </c>
      <c r="D22">
        <v>47708667801</v>
      </c>
      <c r="E22" t="s">
        <v>98</v>
      </c>
      <c r="F22">
        <v>89.5</v>
      </c>
      <c r="G22" t="s">
        <v>13</v>
      </c>
      <c r="H22" t="s">
        <v>14</v>
      </c>
      <c r="I22" t="s">
        <v>61</v>
      </c>
    </row>
    <row r="23" spans="1:9" x14ac:dyDescent="0.25">
      <c r="A23">
        <v>22</v>
      </c>
      <c r="B23" t="s">
        <v>99</v>
      </c>
      <c r="C23" t="s">
        <v>100</v>
      </c>
      <c r="D23" t="s">
        <v>101</v>
      </c>
      <c r="E23" t="s">
        <v>102</v>
      </c>
      <c r="F23">
        <v>89.5</v>
      </c>
      <c r="G23" t="s">
        <v>35</v>
      </c>
      <c r="H23" t="s">
        <v>19</v>
      </c>
      <c r="I23" t="s">
        <v>15</v>
      </c>
    </row>
    <row r="24" spans="1:9" x14ac:dyDescent="0.25">
      <c r="A24">
        <v>23</v>
      </c>
      <c r="B24" t="s">
        <v>103</v>
      </c>
      <c r="C24" t="s">
        <v>104</v>
      </c>
      <c r="D24" t="s">
        <v>105</v>
      </c>
      <c r="E24" t="s">
        <v>106</v>
      </c>
      <c r="F24">
        <v>89</v>
      </c>
      <c r="G24" t="s">
        <v>13</v>
      </c>
      <c r="H24" t="s">
        <v>14</v>
      </c>
      <c r="I24" t="s">
        <v>15</v>
      </c>
    </row>
    <row r="25" spans="1:9" x14ac:dyDescent="0.25">
      <c r="A25">
        <v>24</v>
      </c>
      <c r="B25" t="s">
        <v>107</v>
      </c>
      <c r="C25" t="s">
        <v>108</v>
      </c>
      <c r="D25">
        <v>41226672833</v>
      </c>
      <c r="E25" t="s">
        <v>109</v>
      </c>
      <c r="F25">
        <v>88.5</v>
      </c>
      <c r="G25" t="s">
        <v>13</v>
      </c>
      <c r="H25" t="s">
        <v>19</v>
      </c>
      <c r="I25" t="s">
        <v>15</v>
      </c>
    </row>
    <row r="26" spans="1:9" x14ac:dyDescent="0.25">
      <c r="A26">
        <v>25</v>
      </c>
      <c r="B26" t="s">
        <v>110</v>
      </c>
      <c r="C26" t="s">
        <v>111</v>
      </c>
      <c r="D26">
        <v>47723539843</v>
      </c>
      <c r="E26" t="s">
        <v>112</v>
      </c>
      <c r="F26">
        <v>88</v>
      </c>
      <c r="G26" t="s">
        <v>13</v>
      </c>
      <c r="H26" t="s">
        <v>19</v>
      </c>
      <c r="I26" t="s">
        <v>30</v>
      </c>
    </row>
    <row r="27" spans="1:9" x14ac:dyDescent="0.25">
      <c r="A27">
        <v>26</v>
      </c>
      <c r="B27" t="s">
        <v>113</v>
      </c>
      <c r="C27" t="s">
        <v>114</v>
      </c>
      <c r="D27" t="s">
        <v>115</v>
      </c>
      <c r="E27" t="s">
        <v>116</v>
      </c>
      <c r="F27">
        <v>88</v>
      </c>
      <c r="G27" t="s">
        <v>13</v>
      </c>
      <c r="H27" t="s">
        <v>14</v>
      </c>
      <c r="I27" t="s">
        <v>15</v>
      </c>
    </row>
    <row r="28" spans="1:9" x14ac:dyDescent="0.25">
      <c r="A28">
        <v>27</v>
      </c>
      <c r="B28" t="s">
        <v>117</v>
      </c>
      <c r="C28" t="s">
        <v>118</v>
      </c>
      <c r="D28">
        <v>53999648805</v>
      </c>
      <c r="E28" t="s">
        <v>119</v>
      </c>
      <c r="F28">
        <v>87.5</v>
      </c>
      <c r="G28" t="s">
        <v>13</v>
      </c>
      <c r="H28" t="s">
        <v>14</v>
      </c>
      <c r="I28" t="s">
        <v>15</v>
      </c>
    </row>
    <row r="29" spans="1:9" x14ac:dyDescent="0.25">
      <c r="A29">
        <v>28</v>
      </c>
      <c r="B29" t="s">
        <v>120</v>
      </c>
      <c r="C29" t="s">
        <v>121</v>
      </c>
      <c r="D29">
        <v>41708058877</v>
      </c>
      <c r="E29" t="s">
        <v>122</v>
      </c>
      <c r="F29">
        <v>87.5</v>
      </c>
      <c r="G29" t="s">
        <v>13</v>
      </c>
      <c r="H29" t="s">
        <v>19</v>
      </c>
      <c r="I29" t="s">
        <v>30</v>
      </c>
    </row>
    <row r="30" spans="1:9" x14ac:dyDescent="0.25">
      <c r="A30">
        <v>29</v>
      </c>
      <c r="B30" t="s">
        <v>123</v>
      </c>
      <c r="C30" t="s">
        <v>124</v>
      </c>
      <c r="D30" t="s">
        <v>125</v>
      </c>
      <c r="E30" t="s">
        <v>126</v>
      </c>
      <c r="F30">
        <v>87.5</v>
      </c>
      <c r="G30" t="s">
        <v>13</v>
      </c>
      <c r="H30" t="s">
        <v>19</v>
      </c>
      <c r="I30" t="s">
        <v>36</v>
      </c>
    </row>
    <row r="31" spans="1:9" x14ac:dyDescent="0.25">
      <c r="A31">
        <v>30</v>
      </c>
      <c r="B31" t="s">
        <v>127</v>
      </c>
      <c r="C31" t="s">
        <v>128</v>
      </c>
      <c r="D31">
        <v>47810102885</v>
      </c>
      <c r="E31" t="s">
        <v>129</v>
      </c>
      <c r="F31">
        <v>87</v>
      </c>
      <c r="G31" t="s">
        <v>13</v>
      </c>
      <c r="H31" t="s">
        <v>14</v>
      </c>
      <c r="I31" t="s">
        <v>130</v>
      </c>
    </row>
    <row r="32" spans="1:9" x14ac:dyDescent="0.25">
      <c r="A32">
        <v>31</v>
      </c>
      <c r="B32" t="s">
        <v>131</v>
      </c>
      <c r="C32" t="s">
        <v>132</v>
      </c>
      <c r="D32">
        <v>49837383801</v>
      </c>
      <c r="E32" t="s">
        <v>133</v>
      </c>
      <c r="F32">
        <v>87</v>
      </c>
      <c r="G32" t="s">
        <v>13</v>
      </c>
      <c r="H32" t="s">
        <v>19</v>
      </c>
      <c r="I32" t="s">
        <v>44</v>
      </c>
    </row>
    <row r="33" spans="1:9" x14ac:dyDescent="0.25">
      <c r="A33">
        <v>32</v>
      </c>
      <c r="B33" t="s">
        <v>134</v>
      </c>
      <c r="C33" t="s">
        <v>135</v>
      </c>
      <c r="D33" t="s">
        <v>136</v>
      </c>
      <c r="E33" t="s">
        <v>137</v>
      </c>
      <c r="F33">
        <v>87</v>
      </c>
      <c r="G33" t="s">
        <v>35</v>
      </c>
      <c r="H33" t="s">
        <v>19</v>
      </c>
      <c r="I33" t="s">
        <v>15</v>
      </c>
    </row>
    <row r="34" spans="1:9" x14ac:dyDescent="0.25">
      <c r="A34">
        <v>33</v>
      </c>
      <c r="B34" t="s">
        <v>138</v>
      </c>
      <c r="C34" t="s">
        <v>139</v>
      </c>
      <c r="D34" t="s">
        <v>140</v>
      </c>
      <c r="E34" t="s">
        <v>141</v>
      </c>
      <c r="F34">
        <v>87</v>
      </c>
      <c r="G34" t="s">
        <v>35</v>
      </c>
      <c r="H34" t="s">
        <v>19</v>
      </c>
      <c r="I34" t="s">
        <v>73</v>
      </c>
    </row>
    <row r="35" spans="1:9" x14ac:dyDescent="0.25">
      <c r="A35">
        <v>34</v>
      </c>
      <c r="B35" t="s">
        <v>142</v>
      </c>
      <c r="C35" t="s">
        <v>143</v>
      </c>
      <c r="D35">
        <v>49298864817</v>
      </c>
      <c r="E35" t="s">
        <v>144</v>
      </c>
      <c r="F35">
        <v>87</v>
      </c>
      <c r="G35" t="s">
        <v>35</v>
      </c>
      <c r="H35" t="s">
        <v>19</v>
      </c>
      <c r="I35" t="s">
        <v>53</v>
      </c>
    </row>
    <row r="36" spans="1:9" x14ac:dyDescent="0.25">
      <c r="A36">
        <v>35</v>
      </c>
      <c r="B36" t="s">
        <v>145</v>
      </c>
      <c r="C36" t="s">
        <v>146</v>
      </c>
      <c r="D36">
        <v>46894631824</v>
      </c>
      <c r="E36" t="s">
        <v>147</v>
      </c>
      <c r="F36">
        <v>87</v>
      </c>
      <c r="G36" t="s">
        <v>13</v>
      </c>
      <c r="H36" t="s">
        <v>14</v>
      </c>
      <c r="I36" t="s">
        <v>65</v>
      </c>
    </row>
    <row r="37" spans="1:9" x14ac:dyDescent="0.25">
      <c r="A37">
        <v>36</v>
      </c>
      <c r="B37" t="s">
        <v>148</v>
      </c>
      <c r="C37" t="s">
        <v>149</v>
      </c>
      <c r="D37">
        <v>54960585897</v>
      </c>
      <c r="E37" t="s">
        <v>150</v>
      </c>
      <c r="F37">
        <v>86.5</v>
      </c>
      <c r="G37" t="s">
        <v>13</v>
      </c>
      <c r="H37" t="s">
        <v>19</v>
      </c>
      <c r="I37" t="s">
        <v>36</v>
      </c>
    </row>
    <row r="38" spans="1:9" x14ac:dyDescent="0.25">
      <c r="A38">
        <v>37</v>
      </c>
      <c r="B38" t="s">
        <v>151</v>
      </c>
      <c r="C38" t="s">
        <v>152</v>
      </c>
      <c r="D38" t="s">
        <v>153</v>
      </c>
      <c r="E38" t="s">
        <v>154</v>
      </c>
      <c r="F38">
        <v>86.5</v>
      </c>
      <c r="G38" t="s">
        <v>13</v>
      </c>
      <c r="H38" t="s">
        <v>19</v>
      </c>
      <c r="I38" t="s">
        <v>36</v>
      </c>
    </row>
    <row r="39" spans="1:9" x14ac:dyDescent="0.25">
      <c r="A39">
        <v>38</v>
      </c>
      <c r="B39" t="s">
        <v>155</v>
      </c>
      <c r="C39" t="s">
        <v>156</v>
      </c>
      <c r="D39" t="s">
        <v>157</v>
      </c>
      <c r="E39" t="s">
        <v>158</v>
      </c>
      <c r="F39">
        <v>86.5</v>
      </c>
      <c r="G39" t="s">
        <v>13</v>
      </c>
      <c r="H39" t="s">
        <v>19</v>
      </c>
      <c r="I39" t="s">
        <v>44</v>
      </c>
    </row>
    <row r="40" spans="1:9" x14ac:dyDescent="0.25">
      <c r="A40">
        <v>39</v>
      </c>
      <c r="B40" t="s">
        <v>159</v>
      </c>
      <c r="C40" t="s">
        <v>160</v>
      </c>
      <c r="D40">
        <v>47102975848</v>
      </c>
      <c r="E40" t="s">
        <v>161</v>
      </c>
      <c r="F40">
        <v>86</v>
      </c>
      <c r="G40" t="s">
        <v>13</v>
      </c>
      <c r="H40" t="s">
        <v>14</v>
      </c>
      <c r="I40" t="s">
        <v>30</v>
      </c>
    </row>
    <row r="41" spans="1:9" x14ac:dyDescent="0.25">
      <c r="A41">
        <v>40</v>
      </c>
      <c r="B41" t="s">
        <v>162</v>
      </c>
      <c r="C41" t="s">
        <v>163</v>
      </c>
      <c r="D41">
        <v>50566866897</v>
      </c>
      <c r="E41" t="s">
        <v>164</v>
      </c>
      <c r="F41">
        <v>86</v>
      </c>
      <c r="G41" t="s">
        <v>35</v>
      </c>
      <c r="H41" t="s">
        <v>19</v>
      </c>
      <c r="I41" t="s">
        <v>130</v>
      </c>
    </row>
    <row r="42" spans="1:9" x14ac:dyDescent="0.25">
      <c r="A42">
        <v>41</v>
      </c>
      <c r="B42" t="s">
        <v>165</v>
      </c>
      <c r="C42" t="s">
        <v>166</v>
      </c>
      <c r="D42" t="s">
        <v>167</v>
      </c>
      <c r="E42" t="s">
        <v>168</v>
      </c>
      <c r="F42">
        <v>86</v>
      </c>
      <c r="G42" t="s">
        <v>13</v>
      </c>
      <c r="H42" t="s">
        <v>14</v>
      </c>
      <c r="I42" t="s">
        <v>48</v>
      </c>
    </row>
    <row r="43" spans="1:9" x14ac:dyDescent="0.25">
      <c r="A43">
        <v>42</v>
      </c>
      <c r="B43" t="s">
        <v>169</v>
      </c>
      <c r="C43" t="s">
        <v>170</v>
      </c>
      <c r="D43" t="s">
        <v>171</v>
      </c>
      <c r="E43" t="s">
        <v>172</v>
      </c>
      <c r="F43">
        <v>86</v>
      </c>
      <c r="G43" t="s">
        <v>35</v>
      </c>
      <c r="H43" t="s">
        <v>19</v>
      </c>
      <c r="I43" t="s">
        <v>36</v>
      </c>
    </row>
    <row r="44" spans="1:9" x14ac:dyDescent="0.25">
      <c r="A44">
        <v>43</v>
      </c>
      <c r="B44" t="s">
        <v>173</v>
      </c>
      <c r="C44" t="s">
        <v>174</v>
      </c>
      <c r="D44" t="s">
        <v>175</v>
      </c>
      <c r="E44" t="s">
        <v>176</v>
      </c>
      <c r="F44">
        <v>86</v>
      </c>
      <c r="G44" t="s">
        <v>13</v>
      </c>
      <c r="H44" t="s">
        <v>19</v>
      </c>
      <c r="I44" t="s">
        <v>90</v>
      </c>
    </row>
    <row r="45" spans="1:9" x14ac:dyDescent="0.25">
      <c r="A45">
        <v>44</v>
      </c>
      <c r="B45" t="s">
        <v>177</v>
      </c>
      <c r="C45" t="s">
        <v>178</v>
      </c>
      <c r="D45">
        <v>54225776808</v>
      </c>
      <c r="E45" t="s">
        <v>179</v>
      </c>
      <c r="F45">
        <v>86</v>
      </c>
      <c r="G45" t="s">
        <v>13</v>
      </c>
      <c r="H45" t="s">
        <v>19</v>
      </c>
      <c r="I45" t="s">
        <v>48</v>
      </c>
    </row>
    <row r="46" spans="1:9" x14ac:dyDescent="0.25">
      <c r="A46">
        <v>45</v>
      </c>
      <c r="B46" t="s">
        <v>180</v>
      </c>
      <c r="C46" t="s">
        <v>181</v>
      </c>
      <c r="D46">
        <v>50952808846</v>
      </c>
      <c r="E46" t="s">
        <v>182</v>
      </c>
      <c r="F46">
        <v>85.5</v>
      </c>
      <c r="G46" t="s">
        <v>13</v>
      </c>
      <c r="H46" t="s">
        <v>19</v>
      </c>
      <c r="I46" t="s">
        <v>90</v>
      </c>
    </row>
    <row r="47" spans="1:9" x14ac:dyDescent="0.25">
      <c r="A47">
        <v>46</v>
      </c>
      <c r="B47" t="s">
        <v>183</v>
      </c>
      <c r="C47" t="s">
        <v>184</v>
      </c>
      <c r="D47" t="s">
        <v>185</v>
      </c>
      <c r="E47" t="s">
        <v>186</v>
      </c>
      <c r="F47">
        <v>85.5</v>
      </c>
      <c r="G47" t="s">
        <v>13</v>
      </c>
      <c r="H47" t="s">
        <v>14</v>
      </c>
      <c r="I47" t="s">
        <v>53</v>
      </c>
    </row>
    <row r="48" spans="1:9" x14ac:dyDescent="0.25">
      <c r="A48">
        <v>47</v>
      </c>
      <c r="B48" t="s">
        <v>187</v>
      </c>
      <c r="C48" t="s">
        <v>188</v>
      </c>
      <c r="D48" t="s">
        <v>189</v>
      </c>
      <c r="E48" t="s">
        <v>190</v>
      </c>
      <c r="F48">
        <v>85.5</v>
      </c>
      <c r="G48" t="s">
        <v>35</v>
      </c>
      <c r="H48" t="s">
        <v>19</v>
      </c>
      <c r="I48" t="s">
        <v>36</v>
      </c>
    </row>
    <row r="49" spans="1:9" x14ac:dyDescent="0.25">
      <c r="A49">
        <v>48</v>
      </c>
      <c r="B49" t="s">
        <v>191</v>
      </c>
      <c r="C49" t="s">
        <v>192</v>
      </c>
      <c r="D49" t="s">
        <v>193</v>
      </c>
      <c r="E49" t="s">
        <v>194</v>
      </c>
      <c r="F49">
        <v>85</v>
      </c>
      <c r="G49" t="s">
        <v>35</v>
      </c>
      <c r="H49" t="s">
        <v>19</v>
      </c>
      <c r="I49" t="s">
        <v>30</v>
      </c>
    </row>
    <row r="50" spans="1:9" x14ac:dyDescent="0.25">
      <c r="A50">
        <v>49</v>
      </c>
      <c r="B50" t="s">
        <v>195</v>
      </c>
      <c r="C50" t="s">
        <v>196</v>
      </c>
      <c r="D50" t="s">
        <v>197</v>
      </c>
      <c r="E50" t="s">
        <v>198</v>
      </c>
      <c r="F50">
        <v>85</v>
      </c>
      <c r="G50" t="s">
        <v>13</v>
      </c>
      <c r="H50" t="s">
        <v>19</v>
      </c>
      <c r="I50" t="s">
        <v>15</v>
      </c>
    </row>
    <row r="51" spans="1:9" x14ac:dyDescent="0.25">
      <c r="A51">
        <v>50</v>
      </c>
      <c r="B51" t="s">
        <v>199</v>
      </c>
      <c r="C51" t="s">
        <v>200</v>
      </c>
      <c r="D51">
        <v>53766368877</v>
      </c>
      <c r="E51" t="s">
        <v>201</v>
      </c>
      <c r="F51">
        <v>85</v>
      </c>
      <c r="G51" t="s">
        <v>13</v>
      </c>
      <c r="H51" t="s">
        <v>14</v>
      </c>
      <c r="I51" t="s">
        <v>202</v>
      </c>
    </row>
    <row r="52" spans="1:9" x14ac:dyDescent="0.25">
      <c r="A52">
        <v>51</v>
      </c>
      <c r="B52" t="s">
        <v>203</v>
      </c>
      <c r="C52" t="s">
        <v>204</v>
      </c>
      <c r="D52">
        <v>51964229863</v>
      </c>
      <c r="E52" t="s">
        <v>205</v>
      </c>
      <c r="F52">
        <v>84.5</v>
      </c>
      <c r="G52" t="s">
        <v>13</v>
      </c>
      <c r="H52" t="s">
        <v>14</v>
      </c>
      <c r="I52" t="s">
        <v>15</v>
      </c>
    </row>
    <row r="53" spans="1:9" x14ac:dyDescent="0.25">
      <c r="A53">
        <v>52</v>
      </c>
      <c r="B53" t="s">
        <v>206</v>
      </c>
      <c r="C53" t="s">
        <v>207</v>
      </c>
      <c r="D53" t="s">
        <v>208</v>
      </c>
      <c r="E53" t="s">
        <v>209</v>
      </c>
      <c r="F53">
        <v>84</v>
      </c>
      <c r="G53" t="s">
        <v>35</v>
      </c>
      <c r="H53" t="s">
        <v>19</v>
      </c>
      <c r="I53" t="s">
        <v>53</v>
      </c>
    </row>
    <row r="54" spans="1:9" x14ac:dyDescent="0.25">
      <c r="A54">
        <v>53</v>
      </c>
      <c r="B54" t="s">
        <v>210</v>
      </c>
      <c r="C54" t="s">
        <v>211</v>
      </c>
      <c r="D54">
        <v>51485564808</v>
      </c>
      <c r="E54" t="s">
        <v>212</v>
      </c>
      <c r="F54">
        <v>84</v>
      </c>
      <c r="G54" t="s">
        <v>13</v>
      </c>
      <c r="H54" t="s">
        <v>19</v>
      </c>
      <c r="I54" t="s">
        <v>15</v>
      </c>
    </row>
    <row r="55" spans="1:9" x14ac:dyDescent="0.25">
      <c r="A55">
        <v>54</v>
      </c>
      <c r="B55" t="s">
        <v>213</v>
      </c>
      <c r="C55" t="s">
        <v>214</v>
      </c>
      <c r="D55" t="s">
        <v>215</v>
      </c>
      <c r="E55" t="s">
        <v>216</v>
      </c>
      <c r="F55">
        <v>84</v>
      </c>
      <c r="G55" t="s">
        <v>13</v>
      </c>
      <c r="H55" t="s">
        <v>19</v>
      </c>
      <c r="I55" t="s">
        <v>15</v>
      </c>
    </row>
    <row r="56" spans="1:9" x14ac:dyDescent="0.25">
      <c r="A56">
        <v>55</v>
      </c>
      <c r="B56" t="s">
        <v>217</v>
      </c>
      <c r="C56" t="s">
        <v>218</v>
      </c>
      <c r="D56" t="s">
        <v>219</v>
      </c>
      <c r="E56" t="s">
        <v>220</v>
      </c>
      <c r="F56">
        <v>84</v>
      </c>
      <c r="G56" t="s">
        <v>35</v>
      </c>
      <c r="H56" t="s">
        <v>19</v>
      </c>
      <c r="I56" t="s">
        <v>30</v>
      </c>
    </row>
    <row r="57" spans="1:9" x14ac:dyDescent="0.25">
      <c r="A57">
        <v>56</v>
      </c>
      <c r="B57" t="s">
        <v>221</v>
      </c>
      <c r="C57" t="s">
        <v>222</v>
      </c>
      <c r="D57">
        <v>45936524809</v>
      </c>
      <c r="E57" t="s">
        <v>223</v>
      </c>
      <c r="F57">
        <v>83.5</v>
      </c>
      <c r="G57" t="s">
        <v>13</v>
      </c>
      <c r="H57" t="s">
        <v>14</v>
      </c>
      <c r="I57" t="s">
        <v>44</v>
      </c>
    </row>
    <row r="58" spans="1:9" x14ac:dyDescent="0.25">
      <c r="A58">
        <v>57</v>
      </c>
      <c r="B58" t="s">
        <v>224</v>
      </c>
      <c r="C58" t="s">
        <v>225</v>
      </c>
      <c r="D58">
        <v>43714309888</v>
      </c>
      <c r="E58" t="s">
        <v>226</v>
      </c>
      <c r="F58">
        <v>83.5</v>
      </c>
      <c r="G58" t="s">
        <v>35</v>
      </c>
      <c r="H58" t="s">
        <v>19</v>
      </c>
      <c r="I58" t="s">
        <v>95</v>
      </c>
    </row>
    <row r="59" spans="1:9" x14ac:dyDescent="0.25">
      <c r="A59">
        <v>58</v>
      </c>
      <c r="B59" t="s">
        <v>227</v>
      </c>
      <c r="C59" t="s">
        <v>228</v>
      </c>
      <c r="D59" t="s">
        <v>229</v>
      </c>
      <c r="E59" t="s">
        <v>230</v>
      </c>
      <c r="F59">
        <v>83.5</v>
      </c>
      <c r="G59" t="s">
        <v>13</v>
      </c>
      <c r="H59" t="s">
        <v>14</v>
      </c>
      <c r="I59" t="s">
        <v>231</v>
      </c>
    </row>
    <row r="60" spans="1:9" x14ac:dyDescent="0.25">
      <c r="A60">
        <v>59</v>
      </c>
      <c r="B60" t="s">
        <v>232</v>
      </c>
      <c r="C60" t="s">
        <v>233</v>
      </c>
      <c r="D60">
        <v>55235062817</v>
      </c>
      <c r="E60" t="s">
        <v>234</v>
      </c>
      <c r="F60">
        <v>83.5</v>
      </c>
      <c r="G60" t="s">
        <v>13</v>
      </c>
      <c r="H60" t="s">
        <v>19</v>
      </c>
      <c r="I60" t="s">
        <v>48</v>
      </c>
    </row>
    <row r="61" spans="1:9" x14ac:dyDescent="0.25">
      <c r="A61">
        <v>60</v>
      </c>
      <c r="B61" t="s">
        <v>235</v>
      </c>
      <c r="C61" t="s">
        <v>236</v>
      </c>
      <c r="D61">
        <v>48948441841</v>
      </c>
      <c r="E61" t="s">
        <v>237</v>
      </c>
      <c r="F61">
        <v>83.5</v>
      </c>
      <c r="G61" t="s">
        <v>13</v>
      </c>
      <c r="H61" t="s">
        <v>19</v>
      </c>
      <c r="I61" t="s">
        <v>36</v>
      </c>
    </row>
    <row r="62" spans="1:9" x14ac:dyDescent="0.25">
      <c r="A62">
        <v>61</v>
      </c>
      <c r="B62" t="s">
        <v>238</v>
      </c>
      <c r="C62" t="s">
        <v>239</v>
      </c>
      <c r="D62">
        <v>49173750883</v>
      </c>
      <c r="E62" t="s">
        <v>240</v>
      </c>
      <c r="F62">
        <v>83.5</v>
      </c>
      <c r="G62" t="s">
        <v>35</v>
      </c>
      <c r="H62" t="s">
        <v>19</v>
      </c>
      <c r="I62" t="s">
        <v>30</v>
      </c>
    </row>
    <row r="63" spans="1:9" x14ac:dyDescent="0.25">
      <c r="A63">
        <v>62</v>
      </c>
      <c r="B63" t="s">
        <v>241</v>
      </c>
      <c r="C63" t="s">
        <v>242</v>
      </c>
      <c r="D63">
        <v>55202374844</v>
      </c>
      <c r="E63" t="s">
        <v>243</v>
      </c>
      <c r="F63">
        <v>83.5</v>
      </c>
      <c r="G63" t="s">
        <v>13</v>
      </c>
      <c r="H63" t="s">
        <v>19</v>
      </c>
      <c r="I63" t="s">
        <v>15</v>
      </c>
    </row>
    <row r="64" spans="1:9" x14ac:dyDescent="0.25">
      <c r="A64">
        <v>63</v>
      </c>
      <c r="B64" t="s">
        <v>244</v>
      </c>
      <c r="C64" t="s">
        <v>245</v>
      </c>
      <c r="D64" t="s">
        <v>246</v>
      </c>
      <c r="E64" t="s">
        <v>247</v>
      </c>
      <c r="F64">
        <v>83.5</v>
      </c>
      <c r="G64" t="s">
        <v>13</v>
      </c>
      <c r="H64" t="s">
        <v>14</v>
      </c>
      <c r="I64" t="s">
        <v>44</v>
      </c>
    </row>
    <row r="65" spans="1:9" x14ac:dyDescent="0.25">
      <c r="A65">
        <v>64</v>
      </c>
      <c r="B65" t="s">
        <v>248</v>
      </c>
      <c r="C65" t="s">
        <v>249</v>
      </c>
      <c r="D65">
        <v>54435525895</v>
      </c>
      <c r="E65" t="s">
        <v>250</v>
      </c>
      <c r="F65">
        <v>83</v>
      </c>
      <c r="G65" t="s">
        <v>13</v>
      </c>
      <c r="H65" t="s">
        <v>19</v>
      </c>
      <c r="I65" t="s">
        <v>90</v>
      </c>
    </row>
    <row r="66" spans="1:9" x14ac:dyDescent="0.25">
      <c r="A66">
        <v>65</v>
      </c>
      <c r="B66" t="s">
        <v>251</v>
      </c>
      <c r="C66" t="s">
        <v>252</v>
      </c>
      <c r="D66">
        <v>54547645825</v>
      </c>
      <c r="E66" t="s">
        <v>253</v>
      </c>
      <c r="F66">
        <v>83</v>
      </c>
      <c r="G66" t="s">
        <v>13</v>
      </c>
      <c r="H66" t="s">
        <v>19</v>
      </c>
      <c r="I66" t="s">
        <v>15</v>
      </c>
    </row>
    <row r="67" spans="1:9" x14ac:dyDescent="0.25">
      <c r="A67">
        <v>66</v>
      </c>
      <c r="B67" t="s">
        <v>254</v>
      </c>
      <c r="C67" t="s">
        <v>255</v>
      </c>
      <c r="D67">
        <v>54596477892</v>
      </c>
      <c r="E67" t="s">
        <v>256</v>
      </c>
      <c r="F67">
        <v>83</v>
      </c>
      <c r="G67" t="s">
        <v>35</v>
      </c>
      <c r="H67" t="s">
        <v>14</v>
      </c>
      <c r="I67" t="s">
        <v>202</v>
      </c>
    </row>
    <row r="68" spans="1:9" x14ac:dyDescent="0.25">
      <c r="A68">
        <v>67</v>
      </c>
      <c r="B68" t="s">
        <v>257</v>
      </c>
      <c r="C68" t="s">
        <v>258</v>
      </c>
      <c r="D68">
        <v>52443380807</v>
      </c>
      <c r="E68" t="s">
        <v>259</v>
      </c>
      <c r="F68">
        <v>83</v>
      </c>
      <c r="G68" t="s">
        <v>13</v>
      </c>
      <c r="H68" t="s">
        <v>19</v>
      </c>
      <c r="I68" t="s">
        <v>231</v>
      </c>
    </row>
    <row r="69" spans="1:9" x14ac:dyDescent="0.25">
      <c r="A69">
        <v>68</v>
      </c>
      <c r="B69" t="s">
        <v>260</v>
      </c>
      <c r="C69" t="s">
        <v>261</v>
      </c>
      <c r="D69">
        <v>45077219893</v>
      </c>
      <c r="E69" t="s">
        <v>262</v>
      </c>
      <c r="F69">
        <v>82.5</v>
      </c>
      <c r="G69" t="s">
        <v>35</v>
      </c>
      <c r="H69" t="s">
        <v>19</v>
      </c>
      <c r="I69" t="s">
        <v>90</v>
      </c>
    </row>
    <row r="70" spans="1:9" x14ac:dyDescent="0.25">
      <c r="A70">
        <v>69</v>
      </c>
      <c r="B70" t="s">
        <v>263</v>
      </c>
      <c r="C70" t="s">
        <v>264</v>
      </c>
      <c r="D70" t="s">
        <v>265</v>
      </c>
      <c r="E70" t="s">
        <v>266</v>
      </c>
      <c r="F70">
        <v>82.5</v>
      </c>
      <c r="G70" t="s">
        <v>35</v>
      </c>
      <c r="H70" t="s">
        <v>14</v>
      </c>
      <c r="I70" t="s">
        <v>20</v>
      </c>
    </row>
    <row r="71" spans="1:9" x14ac:dyDescent="0.25">
      <c r="A71">
        <v>70</v>
      </c>
      <c r="B71" t="s">
        <v>267</v>
      </c>
      <c r="C71" t="s">
        <v>268</v>
      </c>
      <c r="D71">
        <v>49422244897</v>
      </c>
      <c r="E71" t="s">
        <v>269</v>
      </c>
      <c r="F71">
        <v>82.5</v>
      </c>
      <c r="G71" t="s">
        <v>13</v>
      </c>
      <c r="H71" t="s">
        <v>19</v>
      </c>
      <c r="I71" t="s">
        <v>270</v>
      </c>
    </row>
    <row r="72" spans="1:9" x14ac:dyDescent="0.25">
      <c r="A72">
        <v>71</v>
      </c>
      <c r="B72" t="s">
        <v>271</v>
      </c>
      <c r="C72" t="s">
        <v>272</v>
      </c>
      <c r="F72">
        <v>82.5</v>
      </c>
      <c r="G72" t="s">
        <v>35</v>
      </c>
      <c r="H72" t="s">
        <v>19</v>
      </c>
      <c r="I72" t="s">
        <v>36</v>
      </c>
    </row>
    <row r="73" spans="1:9" x14ac:dyDescent="0.25">
      <c r="A73">
        <v>72</v>
      </c>
      <c r="B73" t="s">
        <v>273</v>
      </c>
      <c r="C73" t="s">
        <v>274</v>
      </c>
      <c r="D73" t="s">
        <v>275</v>
      </c>
      <c r="E73" t="s">
        <v>276</v>
      </c>
      <c r="F73">
        <v>82</v>
      </c>
      <c r="G73" t="s">
        <v>35</v>
      </c>
      <c r="H73" t="s">
        <v>19</v>
      </c>
      <c r="I73" t="s">
        <v>36</v>
      </c>
    </row>
    <row r="74" spans="1:9" x14ac:dyDescent="0.25">
      <c r="A74">
        <v>73</v>
      </c>
      <c r="B74" t="s">
        <v>277</v>
      </c>
      <c r="C74" t="s">
        <v>278</v>
      </c>
      <c r="D74">
        <v>52288190884</v>
      </c>
      <c r="E74" t="s">
        <v>279</v>
      </c>
      <c r="F74">
        <v>82</v>
      </c>
      <c r="G74" t="s">
        <v>35</v>
      </c>
      <c r="H74" t="s">
        <v>14</v>
      </c>
      <c r="I74" t="s">
        <v>36</v>
      </c>
    </row>
    <row r="75" spans="1:9" x14ac:dyDescent="0.25">
      <c r="A75">
        <v>74</v>
      </c>
      <c r="B75" t="s">
        <v>280</v>
      </c>
      <c r="C75" t="s">
        <v>281</v>
      </c>
      <c r="D75" t="s">
        <v>282</v>
      </c>
      <c r="E75" t="s">
        <v>283</v>
      </c>
      <c r="F75">
        <v>82</v>
      </c>
      <c r="G75" t="s">
        <v>13</v>
      </c>
      <c r="H75" t="s">
        <v>14</v>
      </c>
      <c r="I75" t="s">
        <v>73</v>
      </c>
    </row>
    <row r="76" spans="1:9" x14ac:dyDescent="0.25">
      <c r="A76">
        <v>75</v>
      </c>
      <c r="B76" t="s">
        <v>284</v>
      </c>
      <c r="C76" t="s">
        <v>285</v>
      </c>
      <c r="D76">
        <v>54504078821</v>
      </c>
      <c r="E76" t="s">
        <v>286</v>
      </c>
      <c r="F76">
        <v>82</v>
      </c>
      <c r="G76" t="s">
        <v>13</v>
      </c>
      <c r="H76" t="s">
        <v>19</v>
      </c>
      <c r="I76" t="s">
        <v>202</v>
      </c>
    </row>
    <row r="77" spans="1:9" x14ac:dyDescent="0.25">
      <c r="A77">
        <v>76</v>
      </c>
      <c r="B77" t="s">
        <v>287</v>
      </c>
      <c r="C77" t="s">
        <v>288</v>
      </c>
      <c r="D77">
        <v>54514834858</v>
      </c>
      <c r="E77" t="s">
        <v>289</v>
      </c>
      <c r="F77">
        <v>82</v>
      </c>
      <c r="G77" t="s">
        <v>13</v>
      </c>
      <c r="H77" t="s">
        <v>14</v>
      </c>
      <c r="I77" t="s">
        <v>30</v>
      </c>
    </row>
    <row r="78" spans="1:9" x14ac:dyDescent="0.25">
      <c r="A78">
        <v>77</v>
      </c>
      <c r="B78" t="s">
        <v>290</v>
      </c>
      <c r="C78" t="s">
        <v>291</v>
      </c>
      <c r="D78">
        <v>45428688858</v>
      </c>
      <c r="E78" t="s">
        <v>292</v>
      </c>
      <c r="F78">
        <v>81.5</v>
      </c>
      <c r="G78" t="s">
        <v>35</v>
      </c>
      <c r="H78" t="s">
        <v>19</v>
      </c>
      <c r="I78" t="s">
        <v>202</v>
      </c>
    </row>
    <row r="79" spans="1:9" x14ac:dyDescent="0.25">
      <c r="A79">
        <v>78</v>
      </c>
      <c r="B79" t="s">
        <v>293</v>
      </c>
      <c r="C79" t="s">
        <v>294</v>
      </c>
      <c r="D79">
        <v>54658277859</v>
      </c>
      <c r="E79" t="s">
        <v>295</v>
      </c>
      <c r="F79">
        <v>81.5</v>
      </c>
      <c r="G79" t="s">
        <v>13</v>
      </c>
      <c r="H79" t="s">
        <v>14</v>
      </c>
      <c r="I79" t="s">
        <v>48</v>
      </c>
    </row>
    <row r="80" spans="1:9" x14ac:dyDescent="0.25">
      <c r="A80">
        <v>79</v>
      </c>
      <c r="B80" t="s">
        <v>296</v>
      </c>
      <c r="C80" t="s">
        <v>297</v>
      </c>
      <c r="D80" t="s">
        <v>298</v>
      </c>
      <c r="E80" t="s">
        <v>299</v>
      </c>
      <c r="F80">
        <v>81.5</v>
      </c>
      <c r="G80" t="s">
        <v>13</v>
      </c>
      <c r="H80" t="s">
        <v>19</v>
      </c>
      <c r="I80" t="s">
        <v>30</v>
      </c>
    </row>
    <row r="81" spans="1:9" x14ac:dyDescent="0.25">
      <c r="A81">
        <v>80</v>
      </c>
      <c r="B81" t="s">
        <v>300</v>
      </c>
      <c r="C81" t="s">
        <v>301</v>
      </c>
      <c r="D81" t="s">
        <v>302</v>
      </c>
      <c r="E81" t="s">
        <v>303</v>
      </c>
      <c r="F81">
        <v>81</v>
      </c>
      <c r="G81" t="s">
        <v>13</v>
      </c>
      <c r="H81" t="s">
        <v>14</v>
      </c>
      <c r="I81" t="s">
        <v>61</v>
      </c>
    </row>
    <row r="82" spans="1:9" x14ac:dyDescent="0.25">
      <c r="A82">
        <v>81</v>
      </c>
      <c r="B82" t="s">
        <v>304</v>
      </c>
      <c r="C82" t="s">
        <v>305</v>
      </c>
      <c r="D82">
        <v>43733566882</v>
      </c>
      <c r="E82" t="s">
        <v>306</v>
      </c>
      <c r="F82">
        <v>81</v>
      </c>
      <c r="G82" t="s">
        <v>35</v>
      </c>
      <c r="H82" t="s">
        <v>14</v>
      </c>
      <c r="I82" t="s">
        <v>36</v>
      </c>
    </row>
    <row r="83" spans="1:9" x14ac:dyDescent="0.25">
      <c r="A83">
        <v>82</v>
      </c>
      <c r="B83" t="s">
        <v>307</v>
      </c>
      <c r="C83" t="s">
        <v>308</v>
      </c>
      <c r="D83">
        <v>41018107888</v>
      </c>
      <c r="E83" t="s">
        <v>309</v>
      </c>
      <c r="F83">
        <v>81</v>
      </c>
      <c r="G83" t="s">
        <v>13</v>
      </c>
      <c r="H83" t="s">
        <v>19</v>
      </c>
      <c r="I83" t="s">
        <v>48</v>
      </c>
    </row>
    <row r="84" spans="1:9" x14ac:dyDescent="0.25">
      <c r="A84">
        <v>83</v>
      </c>
      <c r="B84" t="s">
        <v>310</v>
      </c>
      <c r="C84" t="s">
        <v>311</v>
      </c>
      <c r="D84" t="s">
        <v>312</v>
      </c>
      <c r="E84" t="s">
        <v>313</v>
      </c>
      <c r="F84">
        <v>81</v>
      </c>
      <c r="G84" t="s">
        <v>35</v>
      </c>
      <c r="H84" t="s">
        <v>19</v>
      </c>
      <c r="I84" t="s">
        <v>15</v>
      </c>
    </row>
    <row r="85" spans="1:9" x14ac:dyDescent="0.25">
      <c r="A85">
        <v>84</v>
      </c>
      <c r="B85" t="s">
        <v>314</v>
      </c>
      <c r="C85" t="s">
        <v>315</v>
      </c>
      <c r="D85" t="s">
        <v>316</v>
      </c>
      <c r="E85" t="s">
        <v>317</v>
      </c>
      <c r="F85">
        <v>81</v>
      </c>
      <c r="G85" t="s">
        <v>13</v>
      </c>
      <c r="H85" t="s">
        <v>14</v>
      </c>
      <c r="I85" t="s">
        <v>15</v>
      </c>
    </row>
    <row r="86" spans="1:9" x14ac:dyDescent="0.25">
      <c r="A86">
        <v>85</v>
      </c>
      <c r="B86" t="s">
        <v>318</v>
      </c>
      <c r="C86" t="s">
        <v>319</v>
      </c>
      <c r="D86">
        <v>40092476813</v>
      </c>
      <c r="E86" t="s">
        <v>320</v>
      </c>
      <c r="F86">
        <v>81</v>
      </c>
      <c r="G86" t="s">
        <v>13</v>
      </c>
      <c r="H86" t="s">
        <v>19</v>
      </c>
      <c r="I86" t="s">
        <v>90</v>
      </c>
    </row>
    <row r="87" spans="1:9" x14ac:dyDescent="0.25">
      <c r="A87">
        <v>86</v>
      </c>
      <c r="B87" t="s">
        <v>321</v>
      </c>
      <c r="C87" t="s">
        <v>322</v>
      </c>
      <c r="D87">
        <v>52665650800</v>
      </c>
      <c r="E87" t="s">
        <v>323</v>
      </c>
      <c r="F87">
        <v>81</v>
      </c>
      <c r="G87" t="s">
        <v>13</v>
      </c>
      <c r="H87" t="s">
        <v>19</v>
      </c>
      <c r="I87" t="s">
        <v>36</v>
      </c>
    </row>
    <row r="88" spans="1:9" x14ac:dyDescent="0.25">
      <c r="A88">
        <v>87</v>
      </c>
      <c r="B88" t="s">
        <v>324</v>
      </c>
      <c r="C88" t="s">
        <v>325</v>
      </c>
      <c r="D88" t="s">
        <v>326</v>
      </c>
      <c r="E88" t="s">
        <v>327</v>
      </c>
      <c r="F88">
        <v>81</v>
      </c>
      <c r="G88" t="s">
        <v>13</v>
      </c>
      <c r="H88" t="s">
        <v>19</v>
      </c>
      <c r="I88" t="s">
        <v>130</v>
      </c>
    </row>
    <row r="89" spans="1:9" x14ac:dyDescent="0.25">
      <c r="A89">
        <v>88</v>
      </c>
      <c r="B89" t="s">
        <v>328</v>
      </c>
      <c r="C89" t="s">
        <v>329</v>
      </c>
      <c r="D89">
        <v>46222722881</v>
      </c>
      <c r="E89" t="s">
        <v>330</v>
      </c>
      <c r="F89">
        <v>81</v>
      </c>
      <c r="G89" t="s">
        <v>13</v>
      </c>
      <c r="H89" t="s">
        <v>19</v>
      </c>
      <c r="I89" t="s">
        <v>95</v>
      </c>
    </row>
    <row r="90" spans="1:9" x14ac:dyDescent="0.25">
      <c r="A90">
        <v>89</v>
      </c>
      <c r="B90" t="s">
        <v>331</v>
      </c>
      <c r="C90" t="s">
        <v>332</v>
      </c>
      <c r="D90" t="s">
        <v>333</v>
      </c>
      <c r="E90" t="s">
        <v>334</v>
      </c>
      <c r="F90">
        <v>80.5</v>
      </c>
      <c r="G90" t="s">
        <v>35</v>
      </c>
      <c r="H90" t="s">
        <v>19</v>
      </c>
      <c r="I90" t="s">
        <v>25</v>
      </c>
    </row>
    <row r="91" spans="1:9" x14ac:dyDescent="0.25">
      <c r="A91">
        <v>90</v>
      </c>
      <c r="B91" t="s">
        <v>335</v>
      </c>
      <c r="C91" t="s">
        <v>336</v>
      </c>
      <c r="D91">
        <v>49527701848</v>
      </c>
      <c r="E91" t="s">
        <v>337</v>
      </c>
      <c r="F91">
        <v>80.5</v>
      </c>
      <c r="G91" t="s">
        <v>13</v>
      </c>
      <c r="H91" t="s">
        <v>19</v>
      </c>
      <c r="I91" t="s">
        <v>73</v>
      </c>
    </row>
    <row r="92" spans="1:9" x14ac:dyDescent="0.25">
      <c r="A92">
        <v>91</v>
      </c>
      <c r="B92" t="s">
        <v>338</v>
      </c>
      <c r="C92" t="s">
        <v>339</v>
      </c>
      <c r="D92">
        <v>56906058835</v>
      </c>
      <c r="E92" t="s">
        <v>340</v>
      </c>
      <c r="F92">
        <v>80.5</v>
      </c>
      <c r="G92" t="s">
        <v>13</v>
      </c>
      <c r="H92" t="s">
        <v>14</v>
      </c>
      <c r="I92" t="s">
        <v>130</v>
      </c>
    </row>
    <row r="93" spans="1:9" x14ac:dyDescent="0.25">
      <c r="A93">
        <v>92</v>
      </c>
      <c r="B93" t="s">
        <v>341</v>
      </c>
      <c r="C93" t="s">
        <v>342</v>
      </c>
      <c r="D93">
        <v>49145877858</v>
      </c>
      <c r="E93" t="s">
        <v>343</v>
      </c>
      <c r="F93">
        <v>80.5</v>
      </c>
      <c r="G93" t="s">
        <v>13</v>
      </c>
      <c r="H93" t="s">
        <v>19</v>
      </c>
      <c r="I93" t="s">
        <v>44</v>
      </c>
    </row>
    <row r="94" spans="1:9" x14ac:dyDescent="0.25">
      <c r="A94">
        <v>93</v>
      </c>
      <c r="B94" t="s">
        <v>344</v>
      </c>
      <c r="C94" t="s">
        <v>345</v>
      </c>
      <c r="D94">
        <v>4153214175</v>
      </c>
      <c r="E94" t="s">
        <v>346</v>
      </c>
      <c r="F94">
        <v>80.5</v>
      </c>
      <c r="G94" t="s">
        <v>13</v>
      </c>
      <c r="H94" t="s">
        <v>19</v>
      </c>
      <c r="I94" t="s">
        <v>73</v>
      </c>
    </row>
    <row r="95" spans="1:9" x14ac:dyDescent="0.25">
      <c r="A95">
        <v>94</v>
      </c>
      <c r="B95" t="s">
        <v>347</v>
      </c>
      <c r="C95" t="s">
        <v>348</v>
      </c>
      <c r="F95">
        <v>80.5</v>
      </c>
      <c r="G95" t="s">
        <v>13</v>
      </c>
      <c r="H95" t="s">
        <v>19</v>
      </c>
      <c r="I95" t="s">
        <v>36</v>
      </c>
    </row>
    <row r="96" spans="1:9" x14ac:dyDescent="0.25">
      <c r="A96">
        <v>95</v>
      </c>
      <c r="B96" t="s">
        <v>349</v>
      </c>
      <c r="C96" t="s">
        <v>350</v>
      </c>
      <c r="D96">
        <v>47464223896</v>
      </c>
      <c r="E96" t="s">
        <v>351</v>
      </c>
      <c r="F96">
        <v>80</v>
      </c>
      <c r="G96" t="s">
        <v>35</v>
      </c>
      <c r="H96" t="s">
        <v>14</v>
      </c>
      <c r="I96" t="s">
        <v>44</v>
      </c>
    </row>
    <row r="97" spans="1:9" x14ac:dyDescent="0.25">
      <c r="A97">
        <v>96</v>
      </c>
      <c r="B97" t="s">
        <v>352</v>
      </c>
      <c r="C97" t="s">
        <v>353</v>
      </c>
      <c r="D97" t="s">
        <v>354</v>
      </c>
      <c r="E97" t="s">
        <v>355</v>
      </c>
      <c r="F97">
        <v>80</v>
      </c>
      <c r="G97" t="s">
        <v>13</v>
      </c>
      <c r="H97" t="s">
        <v>14</v>
      </c>
      <c r="I97" t="s">
        <v>44</v>
      </c>
    </row>
    <row r="98" spans="1:9" x14ac:dyDescent="0.25">
      <c r="A98">
        <v>97</v>
      </c>
      <c r="B98" t="s">
        <v>356</v>
      </c>
      <c r="C98" t="s">
        <v>357</v>
      </c>
      <c r="D98" t="s">
        <v>358</v>
      </c>
      <c r="E98" t="s">
        <v>359</v>
      </c>
      <c r="F98">
        <v>80</v>
      </c>
      <c r="G98" t="s">
        <v>35</v>
      </c>
      <c r="H98" t="s">
        <v>14</v>
      </c>
      <c r="I98" t="s">
        <v>53</v>
      </c>
    </row>
    <row r="99" spans="1:9" x14ac:dyDescent="0.25">
      <c r="A99">
        <v>98</v>
      </c>
      <c r="B99" t="s">
        <v>360</v>
      </c>
      <c r="C99" t="s">
        <v>361</v>
      </c>
      <c r="D99">
        <v>55224185831</v>
      </c>
      <c r="E99" t="s">
        <v>362</v>
      </c>
      <c r="F99">
        <v>80</v>
      </c>
      <c r="G99" t="s">
        <v>35</v>
      </c>
      <c r="H99" t="s">
        <v>14</v>
      </c>
      <c r="I99" t="s">
        <v>48</v>
      </c>
    </row>
    <row r="100" spans="1:9" x14ac:dyDescent="0.25">
      <c r="A100">
        <v>99</v>
      </c>
      <c r="B100" t="s">
        <v>363</v>
      </c>
      <c r="C100" t="s">
        <v>364</v>
      </c>
      <c r="D100" t="s">
        <v>365</v>
      </c>
      <c r="E100" t="s">
        <v>366</v>
      </c>
      <c r="F100">
        <v>80</v>
      </c>
      <c r="G100" t="s">
        <v>35</v>
      </c>
      <c r="H100" t="s">
        <v>19</v>
      </c>
      <c r="I100" t="s">
        <v>130</v>
      </c>
    </row>
    <row r="101" spans="1:9" x14ac:dyDescent="0.25">
      <c r="A101">
        <v>100</v>
      </c>
      <c r="B101" t="s">
        <v>367</v>
      </c>
      <c r="C101" t="s">
        <v>368</v>
      </c>
      <c r="D101">
        <v>51897128851</v>
      </c>
      <c r="E101" t="s">
        <v>369</v>
      </c>
      <c r="F101">
        <v>80</v>
      </c>
      <c r="G101" t="s">
        <v>13</v>
      </c>
      <c r="H101" t="s">
        <v>19</v>
      </c>
      <c r="I101" t="s">
        <v>95</v>
      </c>
    </row>
    <row r="102" spans="1:9" x14ac:dyDescent="0.25">
      <c r="A102">
        <v>101</v>
      </c>
      <c r="B102" t="s">
        <v>370</v>
      </c>
      <c r="C102" t="s">
        <v>371</v>
      </c>
      <c r="D102">
        <v>552651608</v>
      </c>
      <c r="E102" t="s">
        <v>372</v>
      </c>
      <c r="F102">
        <v>80</v>
      </c>
      <c r="G102" t="s">
        <v>13</v>
      </c>
      <c r="H102" t="s">
        <v>14</v>
      </c>
      <c r="I102" t="s">
        <v>25</v>
      </c>
    </row>
    <row r="103" spans="1:9" x14ac:dyDescent="0.25">
      <c r="A103">
        <v>102</v>
      </c>
      <c r="B103" t="s">
        <v>373</v>
      </c>
      <c r="C103" t="s">
        <v>374</v>
      </c>
      <c r="D103">
        <v>54197076835</v>
      </c>
      <c r="E103" t="s">
        <v>375</v>
      </c>
      <c r="F103">
        <v>80</v>
      </c>
      <c r="G103" t="s">
        <v>35</v>
      </c>
      <c r="H103" t="s">
        <v>19</v>
      </c>
      <c r="I103" t="s">
        <v>15</v>
      </c>
    </row>
    <row r="104" spans="1:9" x14ac:dyDescent="0.25">
      <c r="A104">
        <v>103</v>
      </c>
      <c r="B104" t="s">
        <v>376</v>
      </c>
      <c r="C104" t="s">
        <v>377</v>
      </c>
      <c r="D104">
        <v>54991594839</v>
      </c>
      <c r="E104" t="s">
        <v>378</v>
      </c>
      <c r="F104">
        <v>80</v>
      </c>
      <c r="G104" t="s">
        <v>35</v>
      </c>
      <c r="H104" t="s">
        <v>14</v>
      </c>
      <c r="I104" t="s">
        <v>65</v>
      </c>
    </row>
    <row r="105" spans="1:9" x14ac:dyDescent="0.25">
      <c r="A105">
        <v>104</v>
      </c>
      <c r="B105" t="s">
        <v>379</v>
      </c>
      <c r="C105" t="s">
        <v>380</v>
      </c>
      <c r="D105" t="s">
        <v>381</v>
      </c>
      <c r="E105" t="s">
        <v>382</v>
      </c>
      <c r="F105">
        <v>80</v>
      </c>
      <c r="G105" t="s">
        <v>13</v>
      </c>
      <c r="H105" t="s">
        <v>19</v>
      </c>
      <c r="I105" t="s">
        <v>44</v>
      </c>
    </row>
    <row r="106" spans="1:9" x14ac:dyDescent="0.25">
      <c r="A106">
        <v>105</v>
      </c>
      <c r="B106" t="s">
        <v>383</v>
      </c>
      <c r="C106" t="s">
        <v>384</v>
      </c>
      <c r="D106" t="s">
        <v>385</v>
      </c>
      <c r="E106" t="s">
        <v>386</v>
      </c>
      <c r="F106">
        <v>80</v>
      </c>
      <c r="G106" t="s">
        <v>13</v>
      </c>
      <c r="H106" t="s">
        <v>14</v>
      </c>
      <c r="I106" t="s">
        <v>15</v>
      </c>
    </row>
    <row r="107" spans="1:9" x14ac:dyDescent="0.25">
      <c r="A107">
        <v>106</v>
      </c>
      <c r="B107" t="s">
        <v>387</v>
      </c>
      <c r="C107" t="s">
        <v>388</v>
      </c>
      <c r="D107">
        <v>59571210889</v>
      </c>
      <c r="E107" t="s">
        <v>389</v>
      </c>
      <c r="F107">
        <v>79.5</v>
      </c>
      <c r="G107" t="s">
        <v>13</v>
      </c>
      <c r="H107" t="s">
        <v>19</v>
      </c>
      <c r="I107" t="s">
        <v>65</v>
      </c>
    </row>
    <row r="108" spans="1:9" x14ac:dyDescent="0.25">
      <c r="A108">
        <v>107</v>
      </c>
      <c r="B108" t="s">
        <v>390</v>
      </c>
      <c r="C108" t="s">
        <v>391</v>
      </c>
      <c r="D108" t="s">
        <v>392</v>
      </c>
      <c r="E108" t="s">
        <v>393</v>
      </c>
      <c r="F108">
        <v>79.5</v>
      </c>
      <c r="G108" t="s">
        <v>13</v>
      </c>
      <c r="H108" t="s">
        <v>14</v>
      </c>
      <c r="I108" t="s">
        <v>90</v>
      </c>
    </row>
    <row r="109" spans="1:9" x14ac:dyDescent="0.25">
      <c r="A109">
        <v>108</v>
      </c>
      <c r="B109" t="s">
        <v>394</v>
      </c>
      <c r="C109" t="s">
        <v>395</v>
      </c>
      <c r="D109" t="s">
        <v>396</v>
      </c>
      <c r="E109" t="s">
        <v>397</v>
      </c>
      <c r="F109">
        <v>79.5</v>
      </c>
      <c r="G109" t="s">
        <v>13</v>
      </c>
      <c r="H109" t="s">
        <v>19</v>
      </c>
      <c r="I109" t="s">
        <v>44</v>
      </c>
    </row>
    <row r="110" spans="1:9" x14ac:dyDescent="0.25">
      <c r="A110">
        <v>109</v>
      </c>
      <c r="B110" t="s">
        <v>398</v>
      </c>
      <c r="C110" t="s">
        <v>399</v>
      </c>
      <c r="D110">
        <v>48018218803</v>
      </c>
      <c r="E110" t="s">
        <v>400</v>
      </c>
      <c r="F110">
        <v>79</v>
      </c>
      <c r="G110" t="s">
        <v>13</v>
      </c>
      <c r="H110" t="s">
        <v>19</v>
      </c>
      <c r="I110" t="s">
        <v>15</v>
      </c>
    </row>
    <row r="111" spans="1:9" x14ac:dyDescent="0.25">
      <c r="A111">
        <v>110</v>
      </c>
      <c r="B111" t="s">
        <v>401</v>
      </c>
      <c r="C111" t="s">
        <v>402</v>
      </c>
      <c r="D111">
        <v>52374355802</v>
      </c>
      <c r="E111" t="s">
        <v>403</v>
      </c>
      <c r="F111">
        <v>79</v>
      </c>
      <c r="G111" t="s">
        <v>13</v>
      </c>
      <c r="H111" t="s">
        <v>19</v>
      </c>
      <c r="I111" t="s">
        <v>65</v>
      </c>
    </row>
    <row r="112" spans="1:9" x14ac:dyDescent="0.25">
      <c r="A112">
        <v>111</v>
      </c>
      <c r="B112" t="s">
        <v>404</v>
      </c>
      <c r="C112" t="s">
        <v>405</v>
      </c>
      <c r="D112">
        <v>50159072816</v>
      </c>
      <c r="E112" t="s">
        <v>406</v>
      </c>
      <c r="F112">
        <v>79</v>
      </c>
      <c r="G112" t="s">
        <v>13</v>
      </c>
      <c r="H112" t="s">
        <v>19</v>
      </c>
      <c r="I112" t="s">
        <v>30</v>
      </c>
    </row>
    <row r="113" spans="1:9" x14ac:dyDescent="0.25">
      <c r="A113">
        <v>112</v>
      </c>
      <c r="B113" t="s">
        <v>407</v>
      </c>
      <c r="C113" t="s">
        <v>408</v>
      </c>
      <c r="D113">
        <v>3982622093</v>
      </c>
      <c r="E113" t="s">
        <v>409</v>
      </c>
      <c r="F113">
        <v>78.5</v>
      </c>
      <c r="G113" t="s">
        <v>13</v>
      </c>
      <c r="H113" t="s">
        <v>19</v>
      </c>
      <c r="I113" t="s">
        <v>30</v>
      </c>
    </row>
    <row r="114" spans="1:9" x14ac:dyDescent="0.25">
      <c r="A114">
        <v>113</v>
      </c>
      <c r="B114" t="s">
        <v>410</v>
      </c>
      <c r="C114" t="s">
        <v>411</v>
      </c>
      <c r="D114">
        <v>57551884831</v>
      </c>
      <c r="E114" t="s">
        <v>412</v>
      </c>
      <c r="F114">
        <v>78.5</v>
      </c>
      <c r="G114" t="s">
        <v>35</v>
      </c>
      <c r="H114" t="s">
        <v>19</v>
      </c>
      <c r="I114" t="s">
        <v>202</v>
      </c>
    </row>
    <row r="115" spans="1:9" x14ac:dyDescent="0.25">
      <c r="A115">
        <v>114</v>
      </c>
      <c r="B115" t="s">
        <v>413</v>
      </c>
      <c r="C115" t="s">
        <v>414</v>
      </c>
      <c r="D115">
        <v>54991670870</v>
      </c>
      <c r="E115" t="s">
        <v>415</v>
      </c>
      <c r="F115">
        <v>78.5</v>
      </c>
      <c r="G115" t="s">
        <v>35</v>
      </c>
      <c r="H115" t="s">
        <v>14</v>
      </c>
      <c r="I115" t="s">
        <v>65</v>
      </c>
    </row>
    <row r="116" spans="1:9" x14ac:dyDescent="0.25">
      <c r="A116">
        <v>115</v>
      </c>
      <c r="B116" t="s">
        <v>416</v>
      </c>
      <c r="C116" t="s">
        <v>417</v>
      </c>
      <c r="D116">
        <v>50881995894</v>
      </c>
      <c r="E116" t="s">
        <v>418</v>
      </c>
      <c r="F116">
        <v>78.5</v>
      </c>
      <c r="G116" t="s">
        <v>13</v>
      </c>
      <c r="H116" t="s">
        <v>19</v>
      </c>
      <c r="I116" t="s">
        <v>95</v>
      </c>
    </row>
    <row r="117" spans="1:9" x14ac:dyDescent="0.25">
      <c r="A117">
        <v>116</v>
      </c>
      <c r="B117" t="s">
        <v>419</v>
      </c>
      <c r="C117" t="s">
        <v>420</v>
      </c>
      <c r="D117">
        <v>57565506826</v>
      </c>
      <c r="E117" t="s">
        <v>421</v>
      </c>
      <c r="F117">
        <v>78.5</v>
      </c>
      <c r="G117" t="s">
        <v>13</v>
      </c>
      <c r="H117" t="s">
        <v>19</v>
      </c>
      <c r="I117" t="s">
        <v>30</v>
      </c>
    </row>
    <row r="118" spans="1:9" x14ac:dyDescent="0.25">
      <c r="A118">
        <v>117</v>
      </c>
      <c r="B118" t="s">
        <v>422</v>
      </c>
      <c r="C118" t="s">
        <v>423</v>
      </c>
      <c r="D118">
        <v>23347167821</v>
      </c>
      <c r="E118" t="s">
        <v>424</v>
      </c>
      <c r="F118">
        <v>78</v>
      </c>
      <c r="G118" t="s">
        <v>13</v>
      </c>
      <c r="H118" t="s">
        <v>19</v>
      </c>
      <c r="I118" t="s">
        <v>48</v>
      </c>
    </row>
    <row r="119" spans="1:9" x14ac:dyDescent="0.25">
      <c r="A119">
        <v>118</v>
      </c>
      <c r="B119" t="s">
        <v>425</v>
      </c>
      <c r="C119" t="s">
        <v>426</v>
      </c>
      <c r="D119">
        <v>44799884832</v>
      </c>
      <c r="E119" t="s">
        <v>427</v>
      </c>
      <c r="F119">
        <v>78</v>
      </c>
      <c r="G119" t="s">
        <v>13</v>
      </c>
      <c r="H119" t="s">
        <v>19</v>
      </c>
      <c r="I119" t="s">
        <v>48</v>
      </c>
    </row>
    <row r="120" spans="1:9" x14ac:dyDescent="0.25">
      <c r="A120">
        <v>119</v>
      </c>
      <c r="B120" t="s">
        <v>428</v>
      </c>
      <c r="C120" t="s">
        <v>429</v>
      </c>
      <c r="D120" t="s">
        <v>430</v>
      </c>
      <c r="E120" t="s">
        <v>431</v>
      </c>
      <c r="F120">
        <v>78</v>
      </c>
      <c r="G120" t="s">
        <v>13</v>
      </c>
      <c r="H120" t="s">
        <v>19</v>
      </c>
      <c r="I120" t="s">
        <v>65</v>
      </c>
    </row>
    <row r="121" spans="1:9" x14ac:dyDescent="0.25">
      <c r="A121">
        <v>120</v>
      </c>
      <c r="B121" t="s">
        <v>432</v>
      </c>
      <c r="C121" t="s">
        <v>433</v>
      </c>
      <c r="D121">
        <v>44342425807</v>
      </c>
      <c r="E121" t="s">
        <v>434</v>
      </c>
      <c r="F121">
        <v>77.5</v>
      </c>
      <c r="G121" t="s">
        <v>13</v>
      </c>
      <c r="H121" t="s">
        <v>14</v>
      </c>
      <c r="I121" t="s">
        <v>15</v>
      </c>
    </row>
    <row r="122" spans="1:9" x14ac:dyDescent="0.25">
      <c r="A122">
        <v>121</v>
      </c>
      <c r="B122" t="s">
        <v>435</v>
      </c>
      <c r="C122" t="s">
        <v>436</v>
      </c>
      <c r="D122">
        <v>55899637889</v>
      </c>
      <c r="E122" t="s">
        <v>437</v>
      </c>
      <c r="F122">
        <v>77.5</v>
      </c>
      <c r="G122" t="s">
        <v>35</v>
      </c>
      <c r="H122" t="s">
        <v>19</v>
      </c>
      <c r="I122" t="s">
        <v>44</v>
      </c>
    </row>
    <row r="123" spans="1:9" x14ac:dyDescent="0.25">
      <c r="A123">
        <v>122</v>
      </c>
      <c r="B123" t="s">
        <v>438</v>
      </c>
      <c r="C123" t="s">
        <v>439</v>
      </c>
      <c r="D123">
        <v>42339982880</v>
      </c>
      <c r="E123" t="s">
        <v>440</v>
      </c>
      <c r="F123">
        <v>77.5</v>
      </c>
      <c r="G123" t="s">
        <v>13</v>
      </c>
      <c r="H123" t="s">
        <v>19</v>
      </c>
      <c r="I123" t="s">
        <v>15</v>
      </c>
    </row>
    <row r="124" spans="1:9" x14ac:dyDescent="0.25">
      <c r="A124">
        <v>123</v>
      </c>
      <c r="B124" t="s">
        <v>441</v>
      </c>
      <c r="C124" t="s">
        <v>442</v>
      </c>
      <c r="D124">
        <v>51813770840</v>
      </c>
      <c r="E124" t="s">
        <v>443</v>
      </c>
      <c r="F124">
        <v>77.5</v>
      </c>
      <c r="G124" t="s">
        <v>35</v>
      </c>
      <c r="H124" t="s">
        <v>14</v>
      </c>
      <c r="I124" t="s">
        <v>44</v>
      </c>
    </row>
    <row r="125" spans="1:9" x14ac:dyDescent="0.25">
      <c r="A125">
        <v>124</v>
      </c>
      <c r="B125" t="s">
        <v>444</v>
      </c>
      <c r="C125" t="s">
        <v>445</v>
      </c>
      <c r="D125" t="s">
        <v>446</v>
      </c>
      <c r="E125" t="s">
        <v>447</v>
      </c>
      <c r="F125">
        <v>77.5</v>
      </c>
      <c r="G125" t="s">
        <v>35</v>
      </c>
      <c r="H125" t="s">
        <v>19</v>
      </c>
      <c r="I125" t="s">
        <v>25</v>
      </c>
    </row>
    <row r="126" spans="1:9" x14ac:dyDescent="0.25">
      <c r="A126">
        <v>125</v>
      </c>
      <c r="B126" t="s">
        <v>448</v>
      </c>
      <c r="C126" t="s">
        <v>449</v>
      </c>
      <c r="D126" t="s">
        <v>450</v>
      </c>
      <c r="E126" t="s">
        <v>451</v>
      </c>
      <c r="F126">
        <v>77.5</v>
      </c>
      <c r="G126" t="s">
        <v>13</v>
      </c>
      <c r="H126" t="s">
        <v>19</v>
      </c>
      <c r="I126" t="s">
        <v>202</v>
      </c>
    </row>
    <row r="127" spans="1:9" x14ac:dyDescent="0.25">
      <c r="A127">
        <v>126</v>
      </c>
      <c r="B127" t="s">
        <v>452</v>
      </c>
      <c r="C127" t="s">
        <v>453</v>
      </c>
      <c r="D127">
        <v>49778104816</v>
      </c>
      <c r="E127" t="s">
        <v>454</v>
      </c>
      <c r="F127">
        <v>77</v>
      </c>
      <c r="G127" t="s">
        <v>13</v>
      </c>
      <c r="H127" t="s">
        <v>14</v>
      </c>
      <c r="I127" t="s">
        <v>44</v>
      </c>
    </row>
    <row r="128" spans="1:9" x14ac:dyDescent="0.25">
      <c r="A128">
        <v>127</v>
      </c>
      <c r="B128" t="s">
        <v>455</v>
      </c>
      <c r="C128" t="s">
        <v>456</v>
      </c>
      <c r="D128">
        <v>44783430802</v>
      </c>
      <c r="E128" t="s">
        <v>457</v>
      </c>
      <c r="F128">
        <v>77</v>
      </c>
      <c r="G128" t="s">
        <v>35</v>
      </c>
      <c r="H128" t="s">
        <v>14</v>
      </c>
      <c r="I128" t="s">
        <v>458</v>
      </c>
    </row>
    <row r="129" spans="1:9" x14ac:dyDescent="0.25">
      <c r="A129">
        <v>128</v>
      </c>
      <c r="B129" t="s">
        <v>459</v>
      </c>
      <c r="C129" t="s">
        <v>460</v>
      </c>
      <c r="D129">
        <v>54903969894</v>
      </c>
      <c r="E129" t="s">
        <v>461</v>
      </c>
      <c r="F129">
        <v>77</v>
      </c>
      <c r="G129" t="s">
        <v>13</v>
      </c>
      <c r="H129" t="s">
        <v>19</v>
      </c>
      <c r="I129" t="s">
        <v>202</v>
      </c>
    </row>
    <row r="130" spans="1:9" x14ac:dyDescent="0.25">
      <c r="A130">
        <v>129</v>
      </c>
      <c r="B130" t="s">
        <v>462</v>
      </c>
      <c r="C130" t="s">
        <v>463</v>
      </c>
      <c r="D130">
        <v>47320347806</v>
      </c>
      <c r="E130" t="s">
        <v>464</v>
      </c>
      <c r="F130">
        <v>77</v>
      </c>
      <c r="G130" t="s">
        <v>13</v>
      </c>
      <c r="H130" t="s">
        <v>19</v>
      </c>
      <c r="I130" t="s">
        <v>90</v>
      </c>
    </row>
    <row r="131" spans="1:9" x14ac:dyDescent="0.25">
      <c r="A131">
        <v>130</v>
      </c>
      <c r="B131" t="s">
        <v>465</v>
      </c>
      <c r="C131" t="s">
        <v>466</v>
      </c>
      <c r="D131" t="s">
        <v>467</v>
      </c>
      <c r="E131" t="s">
        <v>468</v>
      </c>
      <c r="F131">
        <v>77</v>
      </c>
      <c r="G131" t="s">
        <v>13</v>
      </c>
      <c r="H131" t="s">
        <v>19</v>
      </c>
      <c r="I131" t="s">
        <v>130</v>
      </c>
    </row>
    <row r="132" spans="1:9" x14ac:dyDescent="0.25">
      <c r="A132">
        <v>131</v>
      </c>
      <c r="B132" t="s">
        <v>469</v>
      </c>
      <c r="C132" t="s">
        <v>470</v>
      </c>
      <c r="D132">
        <v>50248624814</v>
      </c>
      <c r="E132" t="s">
        <v>471</v>
      </c>
      <c r="F132">
        <v>77</v>
      </c>
      <c r="G132" t="s">
        <v>13</v>
      </c>
      <c r="H132" t="s">
        <v>19</v>
      </c>
      <c r="I132" t="s">
        <v>30</v>
      </c>
    </row>
    <row r="133" spans="1:9" x14ac:dyDescent="0.25">
      <c r="A133">
        <v>132</v>
      </c>
      <c r="B133" t="s">
        <v>472</v>
      </c>
      <c r="C133" t="s">
        <v>473</v>
      </c>
      <c r="D133" t="s">
        <v>474</v>
      </c>
      <c r="E133" t="s">
        <v>475</v>
      </c>
      <c r="F133">
        <v>77</v>
      </c>
      <c r="G133" t="s">
        <v>13</v>
      </c>
      <c r="H133" t="s">
        <v>19</v>
      </c>
      <c r="I133" t="s">
        <v>73</v>
      </c>
    </row>
    <row r="134" spans="1:9" x14ac:dyDescent="0.25">
      <c r="A134">
        <v>133</v>
      </c>
      <c r="B134" t="s">
        <v>476</v>
      </c>
      <c r="C134" t="s">
        <v>477</v>
      </c>
      <c r="D134" t="s">
        <v>478</v>
      </c>
      <c r="E134" t="s">
        <v>479</v>
      </c>
      <c r="F134">
        <v>77</v>
      </c>
      <c r="G134" t="s">
        <v>13</v>
      </c>
      <c r="H134" t="s">
        <v>14</v>
      </c>
      <c r="I134" t="s">
        <v>20</v>
      </c>
    </row>
    <row r="135" spans="1:9" x14ac:dyDescent="0.25">
      <c r="A135">
        <v>134</v>
      </c>
      <c r="B135" t="s">
        <v>480</v>
      </c>
      <c r="C135" t="s">
        <v>481</v>
      </c>
      <c r="D135">
        <v>16180698708</v>
      </c>
      <c r="E135" t="s">
        <v>482</v>
      </c>
      <c r="F135">
        <v>76.5</v>
      </c>
      <c r="G135" t="s">
        <v>13</v>
      </c>
      <c r="H135" t="s">
        <v>19</v>
      </c>
      <c r="I135" t="s">
        <v>48</v>
      </c>
    </row>
    <row r="136" spans="1:9" x14ac:dyDescent="0.25">
      <c r="A136">
        <v>135</v>
      </c>
      <c r="B136" t="s">
        <v>483</v>
      </c>
      <c r="C136" t="s">
        <v>484</v>
      </c>
      <c r="D136">
        <v>44751395890</v>
      </c>
      <c r="E136" t="s">
        <v>485</v>
      </c>
      <c r="F136">
        <v>76.5</v>
      </c>
      <c r="G136" t="s">
        <v>13</v>
      </c>
      <c r="H136" t="s">
        <v>19</v>
      </c>
      <c r="I136" t="s">
        <v>30</v>
      </c>
    </row>
    <row r="137" spans="1:9" x14ac:dyDescent="0.25">
      <c r="A137">
        <v>136</v>
      </c>
      <c r="B137" t="s">
        <v>486</v>
      </c>
      <c r="C137" t="s">
        <v>487</v>
      </c>
      <c r="D137" t="s">
        <v>488</v>
      </c>
      <c r="E137" t="s">
        <v>489</v>
      </c>
      <c r="F137">
        <v>76.5</v>
      </c>
      <c r="G137" t="s">
        <v>13</v>
      </c>
      <c r="H137" t="s">
        <v>19</v>
      </c>
      <c r="I137" t="s">
        <v>61</v>
      </c>
    </row>
    <row r="138" spans="1:9" x14ac:dyDescent="0.25">
      <c r="A138">
        <v>137</v>
      </c>
      <c r="B138" t="s">
        <v>490</v>
      </c>
      <c r="C138" t="s">
        <v>491</v>
      </c>
      <c r="D138">
        <v>44719065856</v>
      </c>
      <c r="E138" t="s">
        <v>492</v>
      </c>
      <c r="F138">
        <v>76.5</v>
      </c>
      <c r="G138" t="s">
        <v>13</v>
      </c>
      <c r="H138" t="s">
        <v>19</v>
      </c>
      <c r="I138" t="s">
        <v>44</v>
      </c>
    </row>
    <row r="139" spans="1:9" x14ac:dyDescent="0.25">
      <c r="A139">
        <v>138</v>
      </c>
      <c r="B139" t="s">
        <v>493</v>
      </c>
      <c r="C139" t="s">
        <v>494</v>
      </c>
      <c r="D139">
        <v>54133764803</v>
      </c>
      <c r="E139" t="s">
        <v>495</v>
      </c>
      <c r="F139">
        <v>76.5</v>
      </c>
      <c r="G139" t="s">
        <v>13</v>
      </c>
      <c r="H139" t="s">
        <v>14</v>
      </c>
      <c r="I139" t="s">
        <v>20</v>
      </c>
    </row>
    <row r="140" spans="1:9" x14ac:dyDescent="0.25">
      <c r="A140">
        <v>139</v>
      </c>
      <c r="B140" t="s">
        <v>496</v>
      </c>
      <c r="C140" t="s">
        <v>497</v>
      </c>
      <c r="D140">
        <v>51926718844</v>
      </c>
      <c r="E140" t="s">
        <v>498</v>
      </c>
      <c r="F140">
        <v>76.5</v>
      </c>
      <c r="G140" t="s">
        <v>13</v>
      </c>
      <c r="H140" t="s">
        <v>14</v>
      </c>
      <c r="I140" t="s">
        <v>202</v>
      </c>
    </row>
    <row r="141" spans="1:9" x14ac:dyDescent="0.25">
      <c r="A141">
        <v>140</v>
      </c>
      <c r="B141" t="s">
        <v>499</v>
      </c>
      <c r="C141" t="s">
        <v>500</v>
      </c>
      <c r="D141">
        <v>44301093893</v>
      </c>
      <c r="E141" t="s">
        <v>501</v>
      </c>
      <c r="F141">
        <v>76.5</v>
      </c>
      <c r="G141" t="s">
        <v>13</v>
      </c>
      <c r="H141" t="s">
        <v>19</v>
      </c>
      <c r="I141" t="s">
        <v>20</v>
      </c>
    </row>
    <row r="142" spans="1:9" x14ac:dyDescent="0.25">
      <c r="A142">
        <v>141</v>
      </c>
      <c r="B142" t="s">
        <v>502</v>
      </c>
      <c r="C142" t="s">
        <v>503</v>
      </c>
      <c r="D142" t="s">
        <v>504</v>
      </c>
      <c r="E142" t="s">
        <v>505</v>
      </c>
      <c r="F142">
        <v>76.5</v>
      </c>
      <c r="G142" t="s">
        <v>13</v>
      </c>
      <c r="H142" t="s">
        <v>14</v>
      </c>
      <c r="I142" t="s">
        <v>202</v>
      </c>
    </row>
    <row r="143" spans="1:9" x14ac:dyDescent="0.25">
      <c r="A143">
        <v>142</v>
      </c>
      <c r="B143" t="s">
        <v>506</v>
      </c>
      <c r="C143" t="s">
        <v>507</v>
      </c>
      <c r="D143" t="s">
        <v>508</v>
      </c>
      <c r="E143" t="s">
        <v>509</v>
      </c>
      <c r="F143">
        <v>76.5</v>
      </c>
      <c r="G143" t="s">
        <v>35</v>
      </c>
      <c r="H143" t="s">
        <v>19</v>
      </c>
      <c r="I143" t="s">
        <v>44</v>
      </c>
    </row>
    <row r="144" spans="1:9" x14ac:dyDescent="0.25">
      <c r="A144">
        <v>143</v>
      </c>
      <c r="B144" t="s">
        <v>510</v>
      </c>
      <c r="C144" t="s">
        <v>511</v>
      </c>
      <c r="D144">
        <v>45197786892</v>
      </c>
      <c r="E144" t="s">
        <v>512</v>
      </c>
      <c r="F144">
        <v>76.5</v>
      </c>
      <c r="G144" t="s">
        <v>13</v>
      </c>
      <c r="H144" t="s">
        <v>19</v>
      </c>
      <c r="I144" t="s">
        <v>30</v>
      </c>
    </row>
    <row r="145" spans="1:9" x14ac:dyDescent="0.25">
      <c r="A145">
        <v>144</v>
      </c>
      <c r="B145" t="s">
        <v>513</v>
      </c>
      <c r="C145" t="s">
        <v>514</v>
      </c>
      <c r="D145">
        <v>44925292846</v>
      </c>
      <c r="E145" t="s">
        <v>515</v>
      </c>
      <c r="F145">
        <v>76.5</v>
      </c>
      <c r="G145" t="s">
        <v>13</v>
      </c>
      <c r="H145" t="s">
        <v>19</v>
      </c>
      <c r="I145" t="s">
        <v>202</v>
      </c>
    </row>
    <row r="146" spans="1:9" x14ac:dyDescent="0.25">
      <c r="A146">
        <v>145</v>
      </c>
      <c r="B146" t="s">
        <v>516</v>
      </c>
      <c r="C146" t="s">
        <v>517</v>
      </c>
      <c r="D146">
        <v>24417257850</v>
      </c>
      <c r="E146" t="s">
        <v>518</v>
      </c>
      <c r="F146">
        <v>76.5</v>
      </c>
      <c r="G146" t="s">
        <v>35</v>
      </c>
      <c r="H146" t="s">
        <v>14</v>
      </c>
      <c r="I146" t="s">
        <v>73</v>
      </c>
    </row>
    <row r="147" spans="1:9" x14ac:dyDescent="0.25">
      <c r="A147">
        <v>146</v>
      </c>
      <c r="B147" t="s">
        <v>519</v>
      </c>
      <c r="C147" t="s">
        <v>520</v>
      </c>
      <c r="D147">
        <v>54908336881</v>
      </c>
      <c r="E147" t="s">
        <v>521</v>
      </c>
      <c r="F147">
        <v>76</v>
      </c>
      <c r="G147" t="s">
        <v>35</v>
      </c>
      <c r="H147" t="s">
        <v>19</v>
      </c>
      <c r="I147" t="s">
        <v>44</v>
      </c>
    </row>
    <row r="148" spans="1:9" x14ac:dyDescent="0.25">
      <c r="A148">
        <v>147</v>
      </c>
      <c r="B148" t="s">
        <v>522</v>
      </c>
      <c r="C148" t="s">
        <v>523</v>
      </c>
      <c r="D148">
        <v>53923211864</v>
      </c>
      <c r="E148" t="s">
        <v>524</v>
      </c>
      <c r="F148">
        <v>76</v>
      </c>
      <c r="G148" t="s">
        <v>13</v>
      </c>
      <c r="H148" t="s">
        <v>19</v>
      </c>
      <c r="I148" t="s">
        <v>44</v>
      </c>
    </row>
    <row r="149" spans="1:9" x14ac:dyDescent="0.25">
      <c r="A149">
        <v>148</v>
      </c>
      <c r="B149" t="s">
        <v>525</v>
      </c>
      <c r="C149" t="s">
        <v>526</v>
      </c>
      <c r="D149">
        <v>55432935856</v>
      </c>
      <c r="E149" t="s">
        <v>527</v>
      </c>
      <c r="F149">
        <v>76</v>
      </c>
      <c r="G149" t="s">
        <v>35</v>
      </c>
      <c r="H149" t="s">
        <v>14</v>
      </c>
      <c r="I149" t="s">
        <v>73</v>
      </c>
    </row>
    <row r="150" spans="1:9" x14ac:dyDescent="0.25">
      <c r="A150">
        <v>149</v>
      </c>
      <c r="B150" t="s">
        <v>528</v>
      </c>
      <c r="C150" t="s">
        <v>529</v>
      </c>
      <c r="D150">
        <v>49947387852</v>
      </c>
      <c r="E150" t="s">
        <v>530</v>
      </c>
      <c r="F150">
        <v>76</v>
      </c>
      <c r="G150" t="s">
        <v>13</v>
      </c>
      <c r="H150" t="s">
        <v>19</v>
      </c>
      <c r="I150" t="s">
        <v>15</v>
      </c>
    </row>
    <row r="151" spans="1:9" x14ac:dyDescent="0.25">
      <c r="A151">
        <v>150</v>
      </c>
      <c r="B151" t="s">
        <v>531</v>
      </c>
      <c r="C151" t="s">
        <v>532</v>
      </c>
      <c r="D151">
        <v>50404738850</v>
      </c>
      <c r="E151" t="s">
        <v>533</v>
      </c>
      <c r="F151">
        <v>76</v>
      </c>
      <c r="G151" t="s">
        <v>13</v>
      </c>
      <c r="H151" t="s">
        <v>14</v>
      </c>
      <c r="I151" t="s">
        <v>30</v>
      </c>
    </row>
    <row r="152" spans="1:9" x14ac:dyDescent="0.25">
      <c r="A152">
        <v>151</v>
      </c>
      <c r="B152" t="s">
        <v>534</v>
      </c>
      <c r="C152" t="s">
        <v>535</v>
      </c>
      <c r="D152" t="s">
        <v>536</v>
      </c>
      <c r="E152" t="s">
        <v>537</v>
      </c>
      <c r="F152">
        <v>75.5</v>
      </c>
      <c r="G152" t="s">
        <v>13</v>
      </c>
      <c r="H152" t="s">
        <v>19</v>
      </c>
      <c r="I152" t="s">
        <v>48</v>
      </c>
    </row>
    <row r="153" spans="1:9" x14ac:dyDescent="0.25">
      <c r="A153">
        <v>152</v>
      </c>
      <c r="B153" t="s">
        <v>538</v>
      </c>
      <c r="C153" t="s">
        <v>539</v>
      </c>
      <c r="D153">
        <v>51957228890</v>
      </c>
      <c r="E153" t="s">
        <v>540</v>
      </c>
      <c r="F153">
        <v>75.5</v>
      </c>
      <c r="G153" t="s">
        <v>35</v>
      </c>
      <c r="H153" t="s">
        <v>19</v>
      </c>
      <c r="I153" t="s">
        <v>130</v>
      </c>
    </row>
    <row r="154" spans="1:9" x14ac:dyDescent="0.25">
      <c r="A154">
        <v>153</v>
      </c>
      <c r="B154" t="s">
        <v>541</v>
      </c>
      <c r="C154" t="s">
        <v>542</v>
      </c>
      <c r="D154">
        <v>44496050803</v>
      </c>
      <c r="E154" t="s">
        <v>543</v>
      </c>
      <c r="F154">
        <v>75.5</v>
      </c>
      <c r="G154" t="s">
        <v>13</v>
      </c>
      <c r="H154" t="s">
        <v>19</v>
      </c>
      <c r="I154" t="s">
        <v>48</v>
      </c>
    </row>
    <row r="155" spans="1:9" x14ac:dyDescent="0.25">
      <c r="A155">
        <v>154</v>
      </c>
      <c r="B155" t="s">
        <v>544</v>
      </c>
      <c r="C155" t="s">
        <v>545</v>
      </c>
      <c r="D155" t="s">
        <v>546</v>
      </c>
      <c r="E155" t="s">
        <v>547</v>
      </c>
      <c r="F155">
        <v>75.5</v>
      </c>
      <c r="G155" t="s">
        <v>13</v>
      </c>
      <c r="H155" t="s">
        <v>14</v>
      </c>
      <c r="I155" t="s">
        <v>73</v>
      </c>
    </row>
    <row r="156" spans="1:9" x14ac:dyDescent="0.25">
      <c r="A156">
        <v>155</v>
      </c>
      <c r="B156" t="s">
        <v>548</v>
      </c>
      <c r="C156" t="s">
        <v>549</v>
      </c>
      <c r="D156" t="s">
        <v>550</v>
      </c>
      <c r="E156" t="s">
        <v>551</v>
      </c>
      <c r="F156">
        <v>75.5</v>
      </c>
      <c r="G156" t="s">
        <v>13</v>
      </c>
      <c r="H156" t="s">
        <v>19</v>
      </c>
      <c r="I156" t="s">
        <v>61</v>
      </c>
    </row>
    <row r="157" spans="1:9" x14ac:dyDescent="0.25">
      <c r="A157">
        <v>156</v>
      </c>
      <c r="B157" t="s">
        <v>552</v>
      </c>
      <c r="C157" t="s">
        <v>553</v>
      </c>
      <c r="D157" t="s">
        <v>554</v>
      </c>
      <c r="E157" t="s">
        <v>555</v>
      </c>
      <c r="F157">
        <v>75.5</v>
      </c>
      <c r="G157" t="s">
        <v>13</v>
      </c>
      <c r="H157" t="s">
        <v>19</v>
      </c>
      <c r="I157" t="s">
        <v>202</v>
      </c>
    </row>
    <row r="158" spans="1:9" x14ac:dyDescent="0.25">
      <c r="A158">
        <v>157</v>
      </c>
      <c r="B158" t="s">
        <v>556</v>
      </c>
      <c r="C158" t="s">
        <v>557</v>
      </c>
      <c r="D158">
        <v>45154993861</v>
      </c>
      <c r="E158" t="s">
        <v>558</v>
      </c>
      <c r="F158">
        <v>75.5</v>
      </c>
      <c r="G158" t="s">
        <v>13</v>
      </c>
      <c r="H158" t="s">
        <v>14</v>
      </c>
      <c r="I158" t="s">
        <v>15</v>
      </c>
    </row>
    <row r="159" spans="1:9" x14ac:dyDescent="0.25">
      <c r="A159">
        <v>158</v>
      </c>
      <c r="B159" t="s">
        <v>559</v>
      </c>
      <c r="C159" t="s">
        <v>560</v>
      </c>
      <c r="D159">
        <v>54953564898</v>
      </c>
      <c r="E159" t="s">
        <v>561</v>
      </c>
      <c r="F159">
        <v>75</v>
      </c>
      <c r="G159" t="s">
        <v>13</v>
      </c>
      <c r="H159" t="s">
        <v>14</v>
      </c>
      <c r="I159" t="s">
        <v>90</v>
      </c>
    </row>
    <row r="160" spans="1:9" x14ac:dyDescent="0.25">
      <c r="A160">
        <v>159</v>
      </c>
      <c r="B160" t="s">
        <v>562</v>
      </c>
      <c r="C160" t="s">
        <v>563</v>
      </c>
      <c r="D160">
        <v>45283026833</v>
      </c>
      <c r="E160" t="s">
        <v>564</v>
      </c>
      <c r="F160">
        <v>75</v>
      </c>
      <c r="G160" t="s">
        <v>13</v>
      </c>
      <c r="H160" t="s">
        <v>14</v>
      </c>
      <c r="I160" t="s">
        <v>48</v>
      </c>
    </row>
    <row r="161" spans="1:9" x14ac:dyDescent="0.25">
      <c r="A161">
        <v>160</v>
      </c>
      <c r="B161" t="s">
        <v>565</v>
      </c>
      <c r="C161" t="s">
        <v>566</v>
      </c>
      <c r="D161">
        <v>40985675802</v>
      </c>
      <c r="E161" t="s">
        <v>567</v>
      </c>
      <c r="F161">
        <v>75</v>
      </c>
      <c r="G161" t="s">
        <v>13</v>
      </c>
      <c r="H161" t="s">
        <v>19</v>
      </c>
      <c r="I161" t="s">
        <v>44</v>
      </c>
    </row>
    <row r="162" spans="1:9" x14ac:dyDescent="0.25">
      <c r="A162">
        <v>161</v>
      </c>
      <c r="B162" t="s">
        <v>568</v>
      </c>
      <c r="C162" t="s">
        <v>569</v>
      </c>
      <c r="D162">
        <v>40045489858</v>
      </c>
      <c r="E162" t="s">
        <v>570</v>
      </c>
      <c r="F162">
        <v>75</v>
      </c>
      <c r="G162" t="s">
        <v>13</v>
      </c>
      <c r="H162" t="s">
        <v>14</v>
      </c>
      <c r="I162" t="s">
        <v>90</v>
      </c>
    </row>
    <row r="163" spans="1:9" x14ac:dyDescent="0.25">
      <c r="A163">
        <v>162</v>
      </c>
      <c r="B163" t="s">
        <v>571</v>
      </c>
      <c r="C163" t="s">
        <v>572</v>
      </c>
      <c r="D163">
        <v>52333547804</v>
      </c>
      <c r="E163" t="s">
        <v>573</v>
      </c>
      <c r="F163">
        <v>75</v>
      </c>
      <c r="G163" t="s">
        <v>13</v>
      </c>
      <c r="H163" t="s">
        <v>14</v>
      </c>
      <c r="I163" t="s">
        <v>202</v>
      </c>
    </row>
    <row r="164" spans="1:9" x14ac:dyDescent="0.25">
      <c r="A164">
        <v>163</v>
      </c>
      <c r="B164" t="s">
        <v>574</v>
      </c>
      <c r="C164" t="s">
        <v>575</v>
      </c>
      <c r="D164">
        <v>42499473860</v>
      </c>
      <c r="E164" t="s">
        <v>576</v>
      </c>
      <c r="F164">
        <v>74.5</v>
      </c>
      <c r="G164" t="s">
        <v>13</v>
      </c>
      <c r="H164" t="s">
        <v>19</v>
      </c>
      <c r="I164" t="s">
        <v>36</v>
      </c>
    </row>
    <row r="165" spans="1:9" x14ac:dyDescent="0.25">
      <c r="A165">
        <v>164</v>
      </c>
      <c r="B165" t="s">
        <v>577</v>
      </c>
      <c r="C165" t="s">
        <v>578</v>
      </c>
      <c r="D165">
        <v>47929895823</v>
      </c>
      <c r="E165" t="s">
        <v>579</v>
      </c>
      <c r="F165">
        <v>74</v>
      </c>
      <c r="G165" t="s">
        <v>13</v>
      </c>
      <c r="H165" t="s">
        <v>14</v>
      </c>
      <c r="I165" t="s">
        <v>44</v>
      </c>
    </row>
    <row r="166" spans="1:9" x14ac:dyDescent="0.25">
      <c r="A166">
        <v>165</v>
      </c>
      <c r="B166" t="s">
        <v>580</v>
      </c>
      <c r="C166" t="s">
        <v>581</v>
      </c>
      <c r="D166">
        <v>55536329863</v>
      </c>
      <c r="E166" t="s">
        <v>582</v>
      </c>
      <c r="F166">
        <v>74</v>
      </c>
      <c r="G166" t="s">
        <v>35</v>
      </c>
      <c r="H166" t="s">
        <v>14</v>
      </c>
      <c r="I166" t="s">
        <v>15</v>
      </c>
    </row>
    <row r="167" spans="1:9" x14ac:dyDescent="0.25">
      <c r="A167">
        <v>166</v>
      </c>
      <c r="B167" t="s">
        <v>583</v>
      </c>
      <c r="C167" t="s">
        <v>584</v>
      </c>
      <c r="D167" t="s">
        <v>585</v>
      </c>
      <c r="E167" t="s">
        <v>586</v>
      </c>
      <c r="F167">
        <v>74</v>
      </c>
      <c r="G167" t="s">
        <v>13</v>
      </c>
      <c r="H167" t="s">
        <v>14</v>
      </c>
      <c r="I167" t="s">
        <v>20</v>
      </c>
    </row>
    <row r="168" spans="1:9" x14ac:dyDescent="0.25">
      <c r="A168">
        <v>167</v>
      </c>
      <c r="B168" t="s">
        <v>587</v>
      </c>
      <c r="C168" t="s">
        <v>588</v>
      </c>
      <c r="D168">
        <v>46595335816</v>
      </c>
      <c r="E168" t="s">
        <v>589</v>
      </c>
      <c r="F168">
        <v>74</v>
      </c>
      <c r="G168" t="s">
        <v>35</v>
      </c>
      <c r="H168" t="s">
        <v>14</v>
      </c>
      <c r="I168" t="s">
        <v>44</v>
      </c>
    </row>
    <row r="169" spans="1:9" x14ac:dyDescent="0.25">
      <c r="A169">
        <v>168</v>
      </c>
      <c r="B169" t="s">
        <v>590</v>
      </c>
      <c r="C169" t="s">
        <v>591</v>
      </c>
      <c r="D169" t="s">
        <v>592</v>
      </c>
      <c r="E169" t="s">
        <v>593</v>
      </c>
      <c r="F169">
        <v>74</v>
      </c>
      <c r="G169" t="s">
        <v>13</v>
      </c>
      <c r="H169" t="s">
        <v>14</v>
      </c>
      <c r="I169" t="s">
        <v>30</v>
      </c>
    </row>
    <row r="170" spans="1:9" x14ac:dyDescent="0.25">
      <c r="A170">
        <v>169</v>
      </c>
      <c r="B170" t="s">
        <v>594</v>
      </c>
      <c r="C170" t="s">
        <v>595</v>
      </c>
      <c r="D170" t="s">
        <v>596</v>
      </c>
      <c r="E170" t="s">
        <v>597</v>
      </c>
      <c r="F170">
        <v>74</v>
      </c>
      <c r="G170" t="s">
        <v>13</v>
      </c>
      <c r="H170" t="s">
        <v>14</v>
      </c>
      <c r="I170" t="s">
        <v>90</v>
      </c>
    </row>
    <row r="171" spans="1:9" x14ac:dyDescent="0.25">
      <c r="A171">
        <v>170</v>
      </c>
      <c r="B171" t="s">
        <v>598</v>
      </c>
      <c r="C171" t="s">
        <v>599</v>
      </c>
      <c r="D171">
        <v>54299313810</v>
      </c>
      <c r="E171" t="s">
        <v>600</v>
      </c>
      <c r="F171">
        <v>74</v>
      </c>
      <c r="G171" t="s">
        <v>35</v>
      </c>
      <c r="H171" t="s">
        <v>19</v>
      </c>
      <c r="I171" t="s">
        <v>15</v>
      </c>
    </row>
    <row r="172" spans="1:9" x14ac:dyDescent="0.25">
      <c r="A172">
        <v>171</v>
      </c>
      <c r="B172" t="s">
        <v>601</v>
      </c>
      <c r="C172" t="s">
        <v>602</v>
      </c>
      <c r="D172">
        <v>55130979826</v>
      </c>
      <c r="E172" t="s">
        <v>603</v>
      </c>
      <c r="F172">
        <v>74</v>
      </c>
      <c r="G172" t="s">
        <v>13</v>
      </c>
      <c r="H172" t="s">
        <v>19</v>
      </c>
      <c r="I172" t="s">
        <v>53</v>
      </c>
    </row>
    <row r="173" spans="1:9" x14ac:dyDescent="0.25">
      <c r="A173">
        <v>172</v>
      </c>
      <c r="B173" t="s">
        <v>604</v>
      </c>
      <c r="C173" t="s">
        <v>605</v>
      </c>
      <c r="D173">
        <v>50782379842</v>
      </c>
      <c r="E173" t="s">
        <v>606</v>
      </c>
      <c r="F173">
        <v>74</v>
      </c>
      <c r="G173" t="s">
        <v>13</v>
      </c>
      <c r="H173" t="s">
        <v>14</v>
      </c>
      <c r="I173" t="s">
        <v>270</v>
      </c>
    </row>
    <row r="174" spans="1:9" x14ac:dyDescent="0.25">
      <c r="A174">
        <v>173</v>
      </c>
      <c r="B174" t="s">
        <v>607</v>
      </c>
      <c r="C174" t="s">
        <v>608</v>
      </c>
      <c r="D174">
        <v>49843736877</v>
      </c>
      <c r="E174" t="s">
        <v>609</v>
      </c>
      <c r="F174">
        <v>74</v>
      </c>
      <c r="G174" t="s">
        <v>35</v>
      </c>
      <c r="H174" t="s">
        <v>19</v>
      </c>
      <c r="I174" t="s">
        <v>90</v>
      </c>
    </row>
    <row r="175" spans="1:9" x14ac:dyDescent="0.25">
      <c r="A175">
        <v>174</v>
      </c>
      <c r="B175" t="s">
        <v>610</v>
      </c>
      <c r="C175" t="s">
        <v>611</v>
      </c>
      <c r="D175">
        <v>52527273840</v>
      </c>
      <c r="E175" t="s">
        <v>612</v>
      </c>
      <c r="F175">
        <v>74</v>
      </c>
      <c r="G175" t="s">
        <v>13</v>
      </c>
      <c r="H175" t="s">
        <v>14</v>
      </c>
      <c r="I175" t="s">
        <v>36</v>
      </c>
    </row>
    <row r="176" spans="1:9" x14ac:dyDescent="0.25">
      <c r="A176">
        <v>175</v>
      </c>
      <c r="B176" t="s">
        <v>613</v>
      </c>
      <c r="C176" t="s">
        <v>614</v>
      </c>
      <c r="D176">
        <v>55144929826</v>
      </c>
      <c r="E176" t="s">
        <v>615</v>
      </c>
      <c r="F176">
        <v>74</v>
      </c>
      <c r="G176" t="s">
        <v>13</v>
      </c>
      <c r="H176" t="s">
        <v>14</v>
      </c>
      <c r="I176" t="s">
        <v>30</v>
      </c>
    </row>
    <row r="177" spans="1:9" x14ac:dyDescent="0.25">
      <c r="A177">
        <v>176</v>
      </c>
      <c r="B177" t="s">
        <v>616</v>
      </c>
      <c r="C177" t="s">
        <v>617</v>
      </c>
      <c r="D177">
        <v>47684977806</v>
      </c>
      <c r="E177" t="s">
        <v>618</v>
      </c>
      <c r="F177">
        <v>73.5</v>
      </c>
      <c r="G177" t="s">
        <v>13</v>
      </c>
      <c r="H177" t="s">
        <v>19</v>
      </c>
      <c r="I177" t="s">
        <v>90</v>
      </c>
    </row>
    <row r="178" spans="1:9" x14ac:dyDescent="0.25">
      <c r="A178">
        <v>177</v>
      </c>
      <c r="B178" t="s">
        <v>619</v>
      </c>
      <c r="C178" t="s">
        <v>620</v>
      </c>
      <c r="D178">
        <v>54175548807</v>
      </c>
      <c r="E178" t="s">
        <v>621</v>
      </c>
      <c r="F178">
        <v>73.5</v>
      </c>
      <c r="G178" t="s">
        <v>13</v>
      </c>
      <c r="H178" t="s">
        <v>19</v>
      </c>
      <c r="I178" t="s">
        <v>202</v>
      </c>
    </row>
    <row r="179" spans="1:9" x14ac:dyDescent="0.25">
      <c r="A179">
        <v>178</v>
      </c>
      <c r="B179" t="s">
        <v>622</v>
      </c>
      <c r="C179" t="s">
        <v>623</v>
      </c>
      <c r="D179" t="s">
        <v>624</v>
      </c>
      <c r="E179" t="s">
        <v>625</v>
      </c>
      <c r="F179">
        <v>73.5</v>
      </c>
      <c r="G179" t="s">
        <v>13</v>
      </c>
      <c r="H179" t="s">
        <v>14</v>
      </c>
      <c r="I179" t="s">
        <v>36</v>
      </c>
    </row>
    <row r="180" spans="1:9" x14ac:dyDescent="0.25">
      <c r="A180">
        <v>179</v>
      </c>
      <c r="B180" t="s">
        <v>626</v>
      </c>
      <c r="C180" t="s">
        <v>627</v>
      </c>
      <c r="D180">
        <v>41515028828</v>
      </c>
      <c r="E180" t="s">
        <v>628</v>
      </c>
      <c r="F180">
        <v>73.5</v>
      </c>
      <c r="G180" t="s">
        <v>13</v>
      </c>
      <c r="H180" t="s">
        <v>14</v>
      </c>
      <c r="I180" t="s">
        <v>30</v>
      </c>
    </row>
    <row r="181" spans="1:9" x14ac:dyDescent="0.25">
      <c r="A181">
        <v>180</v>
      </c>
      <c r="B181" t="s">
        <v>629</v>
      </c>
      <c r="C181" t="s">
        <v>630</v>
      </c>
      <c r="D181" t="s">
        <v>631</v>
      </c>
      <c r="E181" t="s">
        <v>632</v>
      </c>
      <c r="F181">
        <v>73.5</v>
      </c>
      <c r="G181" t="s">
        <v>13</v>
      </c>
      <c r="H181" t="s">
        <v>14</v>
      </c>
      <c r="I181" t="s">
        <v>44</v>
      </c>
    </row>
    <row r="182" spans="1:9" x14ac:dyDescent="0.25">
      <c r="A182">
        <v>181</v>
      </c>
      <c r="B182" t="s">
        <v>633</v>
      </c>
      <c r="C182" t="s">
        <v>634</v>
      </c>
      <c r="D182">
        <v>47880097813</v>
      </c>
      <c r="E182" t="s">
        <v>635</v>
      </c>
      <c r="F182">
        <v>73.5</v>
      </c>
      <c r="G182" t="s">
        <v>13</v>
      </c>
      <c r="H182" t="s">
        <v>19</v>
      </c>
      <c r="I182" t="s">
        <v>44</v>
      </c>
    </row>
    <row r="183" spans="1:9" x14ac:dyDescent="0.25">
      <c r="A183">
        <v>182</v>
      </c>
      <c r="B183" t="s">
        <v>636</v>
      </c>
      <c r="C183" t="s">
        <v>637</v>
      </c>
      <c r="D183">
        <v>50487727843</v>
      </c>
      <c r="E183" s="19" t="s">
        <v>638</v>
      </c>
      <c r="F183">
        <v>73.5</v>
      </c>
      <c r="G183" t="s">
        <v>13</v>
      </c>
      <c r="H183" t="s">
        <v>19</v>
      </c>
      <c r="I183" t="s">
        <v>90</v>
      </c>
    </row>
    <row r="184" spans="1:9" x14ac:dyDescent="0.25">
      <c r="A184">
        <v>183</v>
      </c>
      <c r="B184" t="s">
        <v>639</v>
      </c>
      <c r="C184" t="s">
        <v>640</v>
      </c>
      <c r="D184">
        <v>52551225809</v>
      </c>
      <c r="E184" t="s">
        <v>641</v>
      </c>
      <c r="F184">
        <v>73.5</v>
      </c>
      <c r="G184" t="s">
        <v>35</v>
      </c>
      <c r="H184" t="s">
        <v>19</v>
      </c>
      <c r="I184" t="s">
        <v>73</v>
      </c>
    </row>
    <row r="185" spans="1:9" x14ac:dyDescent="0.25">
      <c r="A185">
        <v>184</v>
      </c>
      <c r="B185" t="s">
        <v>642</v>
      </c>
      <c r="C185" t="s">
        <v>643</v>
      </c>
      <c r="D185">
        <v>43953172867</v>
      </c>
      <c r="E185" t="s">
        <v>644</v>
      </c>
      <c r="F185">
        <v>73.5</v>
      </c>
      <c r="G185" t="s">
        <v>13</v>
      </c>
      <c r="H185" t="s">
        <v>19</v>
      </c>
      <c r="I185" t="s">
        <v>53</v>
      </c>
    </row>
    <row r="186" spans="1:9" x14ac:dyDescent="0.25">
      <c r="A186">
        <v>185</v>
      </c>
      <c r="B186" t="s">
        <v>645</v>
      </c>
      <c r="C186" t="s">
        <v>646</v>
      </c>
      <c r="D186">
        <v>54491055840</v>
      </c>
      <c r="E186" t="s">
        <v>647</v>
      </c>
      <c r="F186">
        <v>73.5</v>
      </c>
      <c r="G186" t="s">
        <v>13</v>
      </c>
      <c r="H186" t="s">
        <v>19</v>
      </c>
      <c r="I186" t="s">
        <v>231</v>
      </c>
    </row>
    <row r="187" spans="1:9" x14ac:dyDescent="0.25">
      <c r="A187">
        <v>186</v>
      </c>
      <c r="B187" t="s">
        <v>648</v>
      </c>
      <c r="C187" t="s">
        <v>649</v>
      </c>
      <c r="D187">
        <v>47709993800</v>
      </c>
      <c r="E187" t="s">
        <v>650</v>
      </c>
      <c r="F187">
        <v>73</v>
      </c>
      <c r="G187" t="s">
        <v>13</v>
      </c>
      <c r="H187" t="s">
        <v>19</v>
      </c>
      <c r="I187" t="s">
        <v>44</v>
      </c>
    </row>
    <row r="188" spans="1:9" x14ac:dyDescent="0.25">
      <c r="A188">
        <v>187</v>
      </c>
      <c r="B188" t="s">
        <v>651</v>
      </c>
      <c r="C188" t="s">
        <v>652</v>
      </c>
      <c r="D188" t="s">
        <v>653</v>
      </c>
      <c r="E188" t="s">
        <v>654</v>
      </c>
      <c r="F188">
        <v>73</v>
      </c>
      <c r="G188" t="s">
        <v>13</v>
      </c>
      <c r="H188" t="s">
        <v>19</v>
      </c>
      <c r="I188" t="s">
        <v>15</v>
      </c>
    </row>
    <row r="189" spans="1:9" x14ac:dyDescent="0.25">
      <c r="A189">
        <v>188</v>
      </c>
      <c r="B189" t="s">
        <v>655</v>
      </c>
      <c r="C189" t="s">
        <v>656</v>
      </c>
      <c r="D189">
        <v>54957953856</v>
      </c>
      <c r="E189" t="s">
        <v>657</v>
      </c>
      <c r="F189">
        <v>73</v>
      </c>
      <c r="G189" t="s">
        <v>35</v>
      </c>
      <c r="H189" t="s">
        <v>19</v>
      </c>
      <c r="I189" t="s">
        <v>15</v>
      </c>
    </row>
    <row r="190" spans="1:9" x14ac:dyDescent="0.25">
      <c r="A190">
        <v>189</v>
      </c>
      <c r="B190" t="s">
        <v>658</v>
      </c>
      <c r="C190" t="s">
        <v>659</v>
      </c>
      <c r="D190" t="s">
        <v>660</v>
      </c>
      <c r="E190" t="s">
        <v>661</v>
      </c>
      <c r="F190">
        <v>73</v>
      </c>
      <c r="G190" t="s">
        <v>13</v>
      </c>
      <c r="H190" t="s">
        <v>19</v>
      </c>
      <c r="I190" t="s">
        <v>95</v>
      </c>
    </row>
    <row r="191" spans="1:9" x14ac:dyDescent="0.25">
      <c r="A191">
        <v>190</v>
      </c>
      <c r="B191" t="s">
        <v>662</v>
      </c>
      <c r="C191" t="s">
        <v>663</v>
      </c>
      <c r="D191" t="s">
        <v>664</v>
      </c>
      <c r="E191" t="s">
        <v>665</v>
      </c>
      <c r="F191">
        <v>72.5</v>
      </c>
      <c r="G191" t="s">
        <v>35</v>
      </c>
      <c r="H191" t="s">
        <v>14</v>
      </c>
      <c r="I191" t="s">
        <v>666</v>
      </c>
    </row>
    <row r="192" spans="1:9" x14ac:dyDescent="0.25">
      <c r="A192">
        <v>191</v>
      </c>
      <c r="B192" t="s">
        <v>667</v>
      </c>
      <c r="C192" t="s">
        <v>668</v>
      </c>
      <c r="D192">
        <v>49462370893</v>
      </c>
      <c r="E192" t="s">
        <v>669</v>
      </c>
      <c r="F192">
        <v>72.5</v>
      </c>
      <c r="G192" t="s">
        <v>13</v>
      </c>
      <c r="H192" t="s">
        <v>14</v>
      </c>
      <c r="I192" t="s">
        <v>130</v>
      </c>
    </row>
    <row r="193" spans="1:9" x14ac:dyDescent="0.25">
      <c r="A193">
        <v>192</v>
      </c>
      <c r="B193" t="s">
        <v>670</v>
      </c>
      <c r="C193" t="s">
        <v>671</v>
      </c>
      <c r="D193" t="s">
        <v>672</v>
      </c>
      <c r="E193" t="s">
        <v>673</v>
      </c>
      <c r="F193">
        <v>72.5</v>
      </c>
      <c r="G193" t="s">
        <v>13</v>
      </c>
      <c r="H193" t="s">
        <v>14</v>
      </c>
      <c r="I193" t="s">
        <v>270</v>
      </c>
    </row>
    <row r="194" spans="1:9" x14ac:dyDescent="0.25">
      <c r="A194">
        <v>193</v>
      </c>
      <c r="B194" t="s">
        <v>674</v>
      </c>
      <c r="C194" t="s">
        <v>675</v>
      </c>
      <c r="D194">
        <v>62782559362</v>
      </c>
      <c r="E194" t="s">
        <v>676</v>
      </c>
      <c r="F194">
        <v>72.5</v>
      </c>
      <c r="G194" t="s">
        <v>35</v>
      </c>
      <c r="H194" t="s">
        <v>19</v>
      </c>
      <c r="I194" t="s">
        <v>30</v>
      </c>
    </row>
    <row r="195" spans="1:9" x14ac:dyDescent="0.25">
      <c r="A195">
        <v>194</v>
      </c>
      <c r="B195" t="s">
        <v>677</v>
      </c>
      <c r="C195" t="s">
        <v>678</v>
      </c>
      <c r="D195" t="s">
        <v>679</v>
      </c>
      <c r="E195" t="s">
        <v>680</v>
      </c>
      <c r="F195">
        <v>72.5</v>
      </c>
      <c r="G195" t="s">
        <v>13</v>
      </c>
      <c r="H195" t="s">
        <v>14</v>
      </c>
      <c r="I195" t="s">
        <v>73</v>
      </c>
    </row>
    <row r="196" spans="1:9" x14ac:dyDescent="0.25">
      <c r="A196">
        <v>195</v>
      </c>
      <c r="B196" t="s">
        <v>681</v>
      </c>
      <c r="C196" t="s">
        <v>682</v>
      </c>
      <c r="D196">
        <v>53455244831</v>
      </c>
      <c r="E196" t="s">
        <v>683</v>
      </c>
      <c r="F196">
        <v>72.5</v>
      </c>
      <c r="G196" t="s">
        <v>13</v>
      </c>
      <c r="H196" t="s">
        <v>14</v>
      </c>
      <c r="I196" t="s">
        <v>44</v>
      </c>
    </row>
    <row r="197" spans="1:9" x14ac:dyDescent="0.25">
      <c r="A197">
        <v>196</v>
      </c>
      <c r="B197" t="s">
        <v>684</v>
      </c>
      <c r="C197" t="s">
        <v>685</v>
      </c>
      <c r="D197" t="s">
        <v>686</v>
      </c>
      <c r="E197" t="s">
        <v>687</v>
      </c>
      <c r="F197">
        <v>72.5</v>
      </c>
      <c r="G197" t="s">
        <v>13</v>
      </c>
      <c r="H197" t="s">
        <v>14</v>
      </c>
      <c r="I197" t="s">
        <v>53</v>
      </c>
    </row>
    <row r="198" spans="1:9" x14ac:dyDescent="0.25">
      <c r="A198">
        <v>197</v>
      </c>
      <c r="B198" t="s">
        <v>688</v>
      </c>
      <c r="C198" t="s">
        <v>689</v>
      </c>
      <c r="D198" t="s">
        <v>690</v>
      </c>
      <c r="E198" t="s">
        <v>691</v>
      </c>
      <c r="F198">
        <v>72</v>
      </c>
      <c r="G198" t="s">
        <v>13</v>
      </c>
      <c r="H198" t="s">
        <v>14</v>
      </c>
      <c r="I198" t="s">
        <v>20</v>
      </c>
    </row>
    <row r="199" spans="1:9" x14ac:dyDescent="0.25">
      <c r="A199">
        <v>198</v>
      </c>
      <c r="B199" t="s">
        <v>692</v>
      </c>
      <c r="C199" t="s">
        <v>693</v>
      </c>
      <c r="D199">
        <v>44695710838</v>
      </c>
      <c r="E199" t="s">
        <v>694</v>
      </c>
      <c r="F199">
        <v>72</v>
      </c>
      <c r="G199" t="s">
        <v>35</v>
      </c>
      <c r="H199" t="s">
        <v>19</v>
      </c>
      <c r="I199" t="s">
        <v>36</v>
      </c>
    </row>
    <row r="200" spans="1:9" x14ac:dyDescent="0.25">
      <c r="A200">
        <v>199</v>
      </c>
      <c r="B200" t="s">
        <v>695</v>
      </c>
      <c r="C200" t="s">
        <v>696</v>
      </c>
      <c r="D200">
        <v>54972683821</v>
      </c>
      <c r="E200" t="s">
        <v>697</v>
      </c>
      <c r="F200">
        <v>72</v>
      </c>
      <c r="G200" t="s">
        <v>35</v>
      </c>
      <c r="H200" t="s">
        <v>14</v>
      </c>
      <c r="I200" t="s">
        <v>30</v>
      </c>
    </row>
    <row r="201" spans="1:9" x14ac:dyDescent="0.25">
      <c r="A201">
        <v>200</v>
      </c>
      <c r="B201" t="s">
        <v>698</v>
      </c>
      <c r="C201" t="s">
        <v>699</v>
      </c>
      <c r="D201">
        <v>53984708840</v>
      </c>
      <c r="E201" t="s">
        <v>700</v>
      </c>
      <c r="F201">
        <v>72</v>
      </c>
      <c r="G201" t="s">
        <v>13</v>
      </c>
      <c r="H201" t="s">
        <v>14</v>
      </c>
      <c r="I201" t="s">
        <v>36</v>
      </c>
    </row>
    <row r="202" spans="1:9" x14ac:dyDescent="0.25">
      <c r="A202">
        <v>201</v>
      </c>
      <c r="B202" t="s">
        <v>701</v>
      </c>
      <c r="C202" t="s">
        <v>702</v>
      </c>
      <c r="D202">
        <v>51559836814</v>
      </c>
      <c r="E202" t="s">
        <v>703</v>
      </c>
      <c r="F202">
        <v>72</v>
      </c>
      <c r="G202" t="s">
        <v>13</v>
      </c>
      <c r="H202" t="s">
        <v>19</v>
      </c>
      <c r="I202" t="s">
        <v>15</v>
      </c>
    </row>
    <row r="203" spans="1:9" x14ac:dyDescent="0.25">
      <c r="A203">
        <v>202</v>
      </c>
      <c r="B203" t="s">
        <v>704</v>
      </c>
      <c r="C203" t="s">
        <v>705</v>
      </c>
      <c r="D203">
        <v>53273335823</v>
      </c>
      <c r="E203" t="s">
        <v>706</v>
      </c>
      <c r="F203">
        <v>72</v>
      </c>
      <c r="G203" t="s">
        <v>13</v>
      </c>
      <c r="H203" t="s">
        <v>14</v>
      </c>
      <c r="I203" t="s">
        <v>25</v>
      </c>
    </row>
    <row r="204" spans="1:9" x14ac:dyDescent="0.25">
      <c r="A204">
        <v>203</v>
      </c>
      <c r="B204" t="s">
        <v>707</v>
      </c>
      <c r="C204" t="s">
        <v>708</v>
      </c>
      <c r="D204" t="s">
        <v>709</v>
      </c>
      <c r="E204" t="s">
        <v>710</v>
      </c>
      <c r="F204">
        <v>72</v>
      </c>
      <c r="G204" t="s">
        <v>13</v>
      </c>
      <c r="H204" t="s">
        <v>19</v>
      </c>
      <c r="I204" t="s">
        <v>53</v>
      </c>
    </row>
    <row r="205" spans="1:9" x14ac:dyDescent="0.25">
      <c r="A205">
        <v>204</v>
      </c>
      <c r="B205" t="s">
        <v>711</v>
      </c>
      <c r="C205" t="s">
        <v>712</v>
      </c>
      <c r="D205">
        <v>45495182863</v>
      </c>
      <c r="E205" t="s">
        <v>713</v>
      </c>
      <c r="F205">
        <v>72</v>
      </c>
      <c r="G205" t="s">
        <v>13</v>
      </c>
      <c r="H205" t="s">
        <v>19</v>
      </c>
      <c r="I205" t="s">
        <v>44</v>
      </c>
    </row>
    <row r="206" spans="1:9" x14ac:dyDescent="0.25">
      <c r="A206">
        <v>205</v>
      </c>
      <c r="B206" t="s">
        <v>714</v>
      </c>
      <c r="C206" t="s">
        <v>715</v>
      </c>
      <c r="D206">
        <v>53812338840</v>
      </c>
      <c r="E206" t="s">
        <v>716</v>
      </c>
      <c r="F206">
        <v>72</v>
      </c>
      <c r="G206" t="s">
        <v>13</v>
      </c>
      <c r="H206" t="s">
        <v>19</v>
      </c>
      <c r="I206" t="s">
        <v>44</v>
      </c>
    </row>
    <row r="207" spans="1:9" x14ac:dyDescent="0.25">
      <c r="A207">
        <v>206</v>
      </c>
      <c r="B207" t="s">
        <v>717</v>
      </c>
      <c r="C207" t="s">
        <v>718</v>
      </c>
      <c r="D207">
        <v>54278582889</v>
      </c>
      <c r="E207" t="s">
        <v>719</v>
      </c>
      <c r="F207">
        <v>72</v>
      </c>
      <c r="G207" t="s">
        <v>35</v>
      </c>
      <c r="H207" t="s">
        <v>19</v>
      </c>
      <c r="I207" t="s">
        <v>90</v>
      </c>
    </row>
    <row r="208" spans="1:9" x14ac:dyDescent="0.25">
      <c r="A208">
        <v>207</v>
      </c>
      <c r="B208" t="s">
        <v>720</v>
      </c>
      <c r="C208" t="s">
        <v>721</v>
      </c>
      <c r="D208">
        <v>55167598893</v>
      </c>
      <c r="E208" t="s">
        <v>722</v>
      </c>
      <c r="F208">
        <v>72</v>
      </c>
      <c r="G208" t="s">
        <v>13</v>
      </c>
      <c r="H208" t="s">
        <v>19</v>
      </c>
      <c r="I208" t="s">
        <v>73</v>
      </c>
    </row>
    <row r="209" spans="1:9" x14ac:dyDescent="0.25">
      <c r="A209">
        <v>208</v>
      </c>
      <c r="B209" t="s">
        <v>723</v>
      </c>
      <c r="C209" t="s">
        <v>724</v>
      </c>
      <c r="D209" t="s">
        <v>725</v>
      </c>
      <c r="E209" t="s">
        <v>726</v>
      </c>
      <c r="F209">
        <v>71.5</v>
      </c>
      <c r="G209" t="s">
        <v>13</v>
      </c>
      <c r="H209" t="s">
        <v>19</v>
      </c>
      <c r="I209" t="s">
        <v>44</v>
      </c>
    </row>
    <row r="210" spans="1:9" x14ac:dyDescent="0.25">
      <c r="A210">
        <v>209</v>
      </c>
      <c r="B210" t="s">
        <v>727</v>
      </c>
      <c r="C210" t="s">
        <v>728</v>
      </c>
      <c r="D210">
        <v>54795043809</v>
      </c>
      <c r="E210" t="s">
        <v>729</v>
      </c>
      <c r="F210">
        <v>71.5</v>
      </c>
      <c r="G210" t="s">
        <v>13</v>
      </c>
      <c r="H210" t="s">
        <v>19</v>
      </c>
      <c r="I210" t="s">
        <v>90</v>
      </c>
    </row>
    <row r="211" spans="1:9" x14ac:dyDescent="0.25">
      <c r="A211">
        <v>210</v>
      </c>
      <c r="B211" t="s">
        <v>730</v>
      </c>
      <c r="C211" t="s">
        <v>731</v>
      </c>
      <c r="D211">
        <v>49528145809</v>
      </c>
      <c r="E211" t="s">
        <v>732</v>
      </c>
      <c r="F211">
        <v>71.5</v>
      </c>
      <c r="G211" t="s">
        <v>13</v>
      </c>
      <c r="H211" t="s">
        <v>19</v>
      </c>
      <c r="I211" t="s">
        <v>48</v>
      </c>
    </row>
    <row r="212" spans="1:9" x14ac:dyDescent="0.25">
      <c r="A212">
        <v>211</v>
      </c>
      <c r="B212" t="s">
        <v>733</v>
      </c>
      <c r="C212" t="s">
        <v>734</v>
      </c>
      <c r="D212">
        <v>52744169854</v>
      </c>
      <c r="E212" t="s">
        <v>735</v>
      </c>
      <c r="F212">
        <v>71.5</v>
      </c>
      <c r="G212" t="s">
        <v>13</v>
      </c>
      <c r="H212" t="s">
        <v>19</v>
      </c>
      <c r="I212" t="s">
        <v>44</v>
      </c>
    </row>
    <row r="213" spans="1:9" x14ac:dyDescent="0.25">
      <c r="A213">
        <v>212</v>
      </c>
      <c r="B213" t="s">
        <v>736</v>
      </c>
      <c r="C213" t="s">
        <v>737</v>
      </c>
      <c r="D213">
        <v>51062510879</v>
      </c>
      <c r="E213" t="s">
        <v>738</v>
      </c>
      <c r="F213">
        <v>71.5</v>
      </c>
      <c r="G213" t="s">
        <v>13</v>
      </c>
      <c r="H213" t="s">
        <v>19</v>
      </c>
      <c r="I213" t="s">
        <v>202</v>
      </c>
    </row>
    <row r="214" spans="1:9" x14ac:dyDescent="0.25">
      <c r="A214">
        <v>213</v>
      </c>
      <c r="B214" t="s">
        <v>739</v>
      </c>
      <c r="C214" t="s">
        <v>740</v>
      </c>
      <c r="D214" t="s">
        <v>741</v>
      </c>
      <c r="E214" t="s">
        <v>742</v>
      </c>
      <c r="F214">
        <v>71.5</v>
      </c>
      <c r="G214" t="s">
        <v>35</v>
      </c>
      <c r="H214" t="s">
        <v>19</v>
      </c>
      <c r="I214" t="s">
        <v>44</v>
      </c>
    </row>
    <row r="215" spans="1:9" x14ac:dyDescent="0.25">
      <c r="A215">
        <v>214</v>
      </c>
      <c r="B215" t="s">
        <v>743</v>
      </c>
      <c r="C215" t="s">
        <v>744</v>
      </c>
      <c r="D215">
        <v>54669760831</v>
      </c>
      <c r="E215" t="s">
        <v>745</v>
      </c>
      <c r="F215">
        <v>71.5</v>
      </c>
      <c r="G215" t="s">
        <v>35</v>
      </c>
      <c r="H215" t="s">
        <v>19</v>
      </c>
      <c r="I215" t="s">
        <v>36</v>
      </c>
    </row>
    <row r="216" spans="1:9" x14ac:dyDescent="0.25">
      <c r="A216">
        <v>215</v>
      </c>
      <c r="B216" t="s">
        <v>746</v>
      </c>
      <c r="C216" t="s">
        <v>747</v>
      </c>
      <c r="D216" t="s">
        <v>748</v>
      </c>
      <c r="E216" t="s">
        <v>749</v>
      </c>
      <c r="F216">
        <v>71.5</v>
      </c>
      <c r="G216" t="s">
        <v>13</v>
      </c>
      <c r="H216" t="s">
        <v>14</v>
      </c>
      <c r="I216" t="s">
        <v>15</v>
      </c>
    </row>
    <row r="217" spans="1:9" x14ac:dyDescent="0.25">
      <c r="A217">
        <v>216</v>
      </c>
      <c r="B217" t="s">
        <v>750</v>
      </c>
      <c r="C217" t="s">
        <v>751</v>
      </c>
      <c r="D217">
        <v>47727483850</v>
      </c>
      <c r="E217" t="s">
        <v>752</v>
      </c>
      <c r="F217">
        <v>71.5</v>
      </c>
      <c r="G217" t="s">
        <v>13</v>
      </c>
      <c r="H217" t="s">
        <v>19</v>
      </c>
      <c r="I217" t="s">
        <v>36</v>
      </c>
    </row>
    <row r="218" spans="1:9" x14ac:dyDescent="0.25">
      <c r="A218">
        <v>217</v>
      </c>
      <c r="B218" t="s">
        <v>753</v>
      </c>
      <c r="C218" t="s">
        <v>754</v>
      </c>
      <c r="D218">
        <v>53219492800</v>
      </c>
      <c r="E218" t="s">
        <v>755</v>
      </c>
      <c r="F218">
        <v>71.5</v>
      </c>
      <c r="G218" t="s">
        <v>13</v>
      </c>
      <c r="H218" t="s">
        <v>19</v>
      </c>
      <c r="I218" t="s">
        <v>48</v>
      </c>
    </row>
    <row r="219" spans="1:9" x14ac:dyDescent="0.25">
      <c r="A219">
        <v>218</v>
      </c>
      <c r="B219" t="s">
        <v>756</v>
      </c>
      <c r="C219" t="s">
        <v>757</v>
      </c>
      <c r="D219">
        <v>43517452823</v>
      </c>
      <c r="E219" t="s">
        <v>758</v>
      </c>
      <c r="F219">
        <v>71</v>
      </c>
      <c r="G219" t="s">
        <v>35</v>
      </c>
      <c r="H219" t="s">
        <v>14</v>
      </c>
      <c r="I219" t="s">
        <v>15</v>
      </c>
    </row>
    <row r="220" spans="1:9" x14ac:dyDescent="0.25">
      <c r="A220">
        <v>219</v>
      </c>
      <c r="B220" t="s">
        <v>759</v>
      </c>
      <c r="C220" t="s">
        <v>760</v>
      </c>
      <c r="D220" t="s">
        <v>761</v>
      </c>
      <c r="E220" t="s">
        <v>762</v>
      </c>
      <c r="F220">
        <v>71</v>
      </c>
      <c r="G220" t="s">
        <v>13</v>
      </c>
      <c r="H220" t="s">
        <v>14</v>
      </c>
      <c r="I220" t="s">
        <v>44</v>
      </c>
    </row>
    <row r="221" spans="1:9" x14ac:dyDescent="0.25">
      <c r="A221">
        <v>220</v>
      </c>
      <c r="B221" t="s">
        <v>763</v>
      </c>
      <c r="C221" t="s">
        <v>764</v>
      </c>
      <c r="D221" t="s">
        <v>765</v>
      </c>
      <c r="E221" t="s">
        <v>766</v>
      </c>
      <c r="F221">
        <v>71</v>
      </c>
      <c r="G221" t="s">
        <v>13</v>
      </c>
      <c r="H221" t="s">
        <v>19</v>
      </c>
      <c r="I221" t="s">
        <v>130</v>
      </c>
    </row>
    <row r="222" spans="1:9" x14ac:dyDescent="0.25">
      <c r="A222">
        <v>221</v>
      </c>
      <c r="B222" t="s">
        <v>767</v>
      </c>
      <c r="C222" t="s">
        <v>768</v>
      </c>
      <c r="D222">
        <v>58565433807</v>
      </c>
      <c r="E222" t="s">
        <v>769</v>
      </c>
      <c r="F222">
        <v>71</v>
      </c>
      <c r="G222" t="s">
        <v>13</v>
      </c>
      <c r="H222" t="s">
        <v>19</v>
      </c>
      <c r="I222" t="s">
        <v>20</v>
      </c>
    </row>
    <row r="223" spans="1:9" x14ac:dyDescent="0.25">
      <c r="A223">
        <v>222</v>
      </c>
      <c r="B223" t="s">
        <v>770</v>
      </c>
      <c r="C223" t="s">
        <v>771</v>
      </c>
      <c r="D223" t="s">
        <v>772</v>
      </c>
      <c r="E223" t="s">
        <v>773</v>
      </c>
      <c r="F223">
        <v>71</v>
      </c>
      <c r="G223" t="s">
        <v>13</v>
      </c>
      <c r="H223" t="s">
        <v>14</v>
      </c>
      <c r="I223" t="s">
        <v>90</v>
      </c>
    </row>
    <row r="224" spans="1:9" x14ac:dyDescent="0.25">
      <c r="A224">
        <v>223</v>
      </c>
      <c r="B224" t="s">
        <v>774</v>
      </c>
      <c r="C224" t="s">
        <v>775</v>
      </c>
      <c r="D224">
        <v>43772522831</v>
      </c>
      <c r="E224" t="s">
        <v>776</v>
      </c>
      <c r="F224">
        <v>71</v>
      </c>
      <c r="G224" t="s">
        <v>35</v>
      </c>
      <c r="H224" t="s">
        <v>19</v>
      </c>
      <c r="I224" t="s">
        <v>73</v>
      </c>
    </row>
    <row r="225" spans="1:9" x14ac:dyDescent="0.25">
      <c r="A225">
        <v>224</v>
      </c>
      <c r="B225" t="s">
        <v>777</v>
      </c>
      <c r="C225" t="s">
        <v>778</v>
      </c>
      <c r="D225" t="s">
        <v>779</v>
      </c>
      <c r="E225" t="s">
        <v>780</v>
      </c>
      <c r="F225">
        <v>71</v>
      </c>
      <c r="G225" t="s">
        <v>35</v>
      </c>
      <c r="H225" t="s">
        <v>14</v>
      </c>
      <c r="I225" t="s">
        <v>90</v>
      </c>
    </row>
    <row r="226" spans="1:9" x14ac:dyDescent="0.25">
      <c r="A226">
        <v>225</v>
      </c>
      <c r="B226" t="s">
        <v>781</v>
      </c>
      <c r="C226" t="s">
        <v>782</v>
      </c>
      <c r="D226">
        <v>43293108806</v>
      </c>
      <c r="E226" t="s">
        <v>783</v>
      </c>
      <c r="F226">
        <v>71</v>
      </c>
      <c r="G226" t="s">
        <v>35</v>
      </c>
      <c r="H226" t="s">
        <v>19</v>
      </c>
      <c r="I226" t="s">
        <v>48</v>
      </c>
    </row>
    <row r="227" spans="1:9" x14ac:dyDescent="0.25">
      <c r="A227">
        <v>226</v>
      </c>
      <c r="B227" t="s">
        <v>784</v>
      </c>
      <c r="C227" t="s">
        <v>785</v>
      </c>
      <c r="D227">
        <v>43944578821</v>
      </c>
      <c r="E227" t="s">
        <v>786</v>
      </c>
      <c r="F227">
        <v>71</v>
      </c>
      <c r="G227" t="s">
        <v>13</v>
      </c>
      <c r="H227" t="s">
        <v>19</v>
      </c>
      <c r="I227" t="s">
        <v>15</v>
      </c>
    </row>
    <row r="228" spans="1:9" x14ac:dyDescent="0.25">
      <c r="A228">
        <v>227</v>
      </c>
      <c r="B228" t="s">
        <v>787</v>
      </c>
      <c r="C228" t="s">
        <v>788</v>
      </c>
      <c r="D228" t="s">
        <v>789</v>
      </c>
      <c r="E228" t="s">
        <v>790</v>
      </c>
      <c r="F228">
        <v>70.5</v>
      </c>
      <c r="G228" t="s">
        <v>13</v>
      </c>
      <c r="H228" t="s">
        <v>14</v>
      </c>
      <c r="I228" t="s">
        <v>65</v>
      </c>
    </row>
    <row r="229" spans="1:9" x14ac:dyDescent="0.25">
      <c r="A229">
        <v>228</v>
      </c>
      <c r="B229" t="s">
        <v>791</v>
      </c>
      <c r="C229" t="s">
        <v>792</v>
      </c>
      <c r="D229">
        <v>43084545812</v>
      </c>
      <c r="E229" t="s">
        <v>793</v>
      </c>
      <c r="F229">
        <v>70.5</v>
      </c>
      <c r="G229" t="s">
        <v>13</v>
      </c>
      <c r="H229" t="s">
        <v>19</v>
      </c>
      <c r="I229" t="s">
        <v>15</v>
      </c>
    </row>
    <row r="230" spans="1:9" x14ac:dyDescent="0.25">
      <c r="A230">
        <v>229</v>
      </c>
      <c r="B230" t="s">
        <v>794</v>
      </c>
      <c r="C230" t="s">
        <v>795</v>
      </c>
      <c r="D230">
        <v>49727276830</v>
      </c>
      <c r="E230" t="s">
        <v>796</v>
      </c>
      <c r="F230">
        <v>70.5</v>
      </c>
      <c r="G230" t="s">
        <v>13</v>
      </c>
      <c r="H230" t="s">
        <v>14</v>
      </c>
      <c r="I230" t="s">
        <v>270</v>
      </c>
    </row>
    <row r="231" spans="1:9" x14ac:dyDescent="0.25">
      <c r="A231">
        <v>230</v>
      </c>
      <c r="B231" t="s">
        <v>797</v>
      </c>
      <c r="C231" t="s">
        <v>798</v>
      </c>
      <c r="D231">
        <v>53171245817</v>
      </c>
      <c r="E231" t="s">
        <v>799</v>
      </c>
      <c r="F231">
        <v>70.5</v>
      </c>
      <c r="G231" t="s">
        <v>13</v>
      </c>
      <c r="H231" t="s">
        <v>19</v>
      </c>
      <c r="I231" t="s">
        <v>90</v>
      </c>
    </row>
    <row r="232" spans="1:9" x14ac:dyDescent="0.25">
      <c r="A232">
        <v>231</v>
      </c>
      <c r="B232" t="s">
        <v>800</v>
      </c>
      <c r="C232" t="s">
        <v>801</v>
      </c>
      <c r="D232" t="s">
        <v>802</v>
      </c>
      <c r="E232" t="s">
        <v>803</v>
      </c>
      <c r="F232">
        <v>70.5</v>
      </c>
      <c r="G232" t="s">
        <v>13</v>
      </c>
      <c r="H232" t="s">
        <v>19</v>
      </c>
      <c r="I232" t="s">
        <v>15</v>
      </c>
    </row>
    <row r="233" spans="1:9" x14ac:dyDescent="0.25">
      <c r="A233">
        <v>232</v>
      </c>
      <c r="B233" t="s">
        <v>804</v>
      </c>
      <c r="C233" t="s">
        <v>805</v>
      </c>
      <c r="D233">
        <v>47664632854</v>
      </c>
      <c r="E233" t="s">
        <v>806</v>
      </c>
      <c r="F233">
        <v>70.5</v>
      </c>
      <c r="G233" t="s">
        <v>35</v>
      </c>
      <c r="H233" t="s">
        <v>14</v>
      </c>
      <c r="I233" t="s">
        <v>231</v>
      </c>
    </row>
    <row r="234" spans="1:9" x14ac:dyDescent="0.25">
      <c r="A234">
        <v>233</v>
      </c>
      <c r="B234" t="s">
        <v>807</v>
      </c>
      <c r="C234" t="s">
        <v>808</v>
      </c>
      <c r="D234" t="s">
        <v>809</v>
      </c>
      <c r="E234" t="s">
        <v>810</v>
      </c>
      <c r="F234">
        <v>70.5</v>
      </c>
      <c r="G234" t="s">
        <v>13</v>
      </c>
      <c r="H234" t="s">
        <v>19</v>
      </c>
      <c r="I234" t="s">
        <v>36</v>
      </c>
    </row>
    <row r="235" spans="1:9" x14ac:dyDescent="0.25">
      <c r="A235">
        <v>234</v>
      </c>
      <c r="B235" t="s">
        <v>811</v>
      </c>
      <c r="C235" t="s">
        <v>812</v>
      </c>
      <c r="D235" t="s">
        <v>813</v>
      </c>
      <c r="E235" t="s">
        <v>814</v>
      </c>
      <c r="F235">
        <v>70.5</v>
      </c>
      <c r="G235" t="s">
        <v>35</v>
      </c>
      <c r="H235" t="s">
        <v>14</v>
      </c>
      <c r="I235" t="s">
        <v>95</v>
      </c>
    </row>
    <row r="236" spans="1:9" x14ac:dyDescent="0.25">
      <c r="A236">
        <v>235</v>
      </c>
      <c r="B236" t="s">
        <v>815</v>
      </c>
      <c r="C236" t="s">
        <v>816</v>
      </c>
      <c r="D236">
        <v>54967628800</v>
      </c>
      <c r="E236" t="s">
        <v>817</v>
      </c>
      <c r="F236">
        <v>70.5</v>
      </c>
      <c r="G236" t="s">
        <v>35</v>
      </c>
      <c r="H236" t="s">
        <v>19</v>
      </c>
      <c r="I236" t="s">
        <v>53</v>
      </c>
    </row>
    <row r="237" spans="1:9" x14ac:dyDescent="0.25">
      <c r="A237">
        <v>236</v>
      </c>
      <c r="B237" t="s">
        <v>818</v>
      </c>
      <c r="C237" t="s">
        <v>819</v>
      </c>
      <c r="D237">
        <v>44902706822</v>
      </c>
      <c r="E237" t="s">
        <v>820</v>
      </c>
      <c r="F237">
        <v>70.5</v>
      </c>
      <c r="G237" t="s">
        <v>13</v>
      </c>
      <c r="H237" t="s">
        <v>19</v>
      </c>
      <c r="I237" t="s">
        <v>53</v>
      </c>
    </row>
    <row r="238" spans="1:9" x14ac:dyDescent="0.25">
      <c r="A238">
        <v>237</v>
      </c>
      <c r="B238" t="s">
        <v>821</v>
      </c>
      <c r="C238" t="s">
        <v>822</v>
      </c>
      <c r="D238" t="s">
        <v>823</v>
      </c>
      <c r="E238" t="s">
        <v>824</v>
      </c>
      <c r="F238">
        <v>70.5</v>
      </c>
      <c r="G238" t="s">
        <v>13</v>
      </c>
      <c r="H238" t="s">
        <v>19</v>
      </c>
      <c r="I238" t="s">
        <v>48</v>
      </c>
    </row>
    <row r="239" spans="1:9" x14ac:dyDescent="0.25">
      <c r="A239">
        <v>238</v>
      </c>
      <c r="B239" t="s">
        <v>825</v>
      </c>
      <c r="C239" t="s">
        <v>826</v>
      </c>
      <c r="D239">
        <v>54759166831</v>
      </c>
      <c r="E239" t="s">
        <v>827</v>
      </c>
      <c r="F239">
        <v>70.5</v>
      </c>
      <c r="G239" t="s">
        <v>13</v>
      </c>
      <c r="H239" t="s">
        <v>19</v>
      </c>
      <c r="I239" t="s">
        <v>458</v>
      </c>
    </row>
    <row r="240" spans="1:9" x14ac:dyDescent="0.25">
      <c r="A240">
        <v>239</v>
      </c>
      <c r="B240" t="s">
        <v>828</v>
      </c>
      <c r="C240" t="s">
        <v>829</v>
      </c>
      <c r="D240" t="s">
        <v>830</v>
      </c>
      <c r="E240" t="s">
        <v>831</v>
      </c>
      <c r="F240">
        <v>70</v>
      </c>
      <c r="G240" t="s">
        <v>13</v>
      </c>
      <c r="H240" t="s">
        <v>19</v>
      </c>
      <c r="I240" t="s">
        <v>44</v>
      </c>
    </row>
    <row r="241" spans="1:9" x14ac:dyDescent="0.25">
      <c r="A241">
        <v>240</v>
      </c>
      <c r="B241" t="s">
        <v>832</v>
      </c>
      <c r="C241" t="s">
        <v>833</v>
      </c>
      <c r="D241">
        <v>55296707842</v>
      </c>
      <c r="E241" t="s">
        <v>834</v>
      </c>
      <c r="F241">
        <v>70</v>
      </c>
      <c r="G241" t="s">
        <v>13</v>
      </c>
      <c r="H241" t="s">
        <v>19</v>
      </c>
      <c r="I241" t="s">
        <v>15</v>
      </c>
    </row>
    <row r="242" spans="1:9" x14ac:dyDescent="0.25">
      <c r="A242">
        <v>241</v>
      </c>
      <c r="B242" t="s">
        <v>835</v>
      </c>
      <c r="C242" t="s">
        <v>836</v>
      </c>
      <c r="D242" t="s">
        <v>837</v>
      </c>
      <c r="E242" t="s">
        <v>838</v>
      </c>
      <c r="F242">
        <v>70</v>
      </c>
      <c r="G242" t="s">
        <v>13</v>
      </c>
      <c r="H242" t="s">
        <v>19</v>
      </c>
      <c r="I242" t="s">
        <v>48</v>
      </c>
    </row>
    <row r="243" spans="1:9" x14ac:dyDescent="0.25">
      <c r="A243">
        <v>242</v>
      </c>
      <c r="B243" t="s">
        <v>839</v>
      </c>
      <c r="C243" t="s">
        <v>840</v>
      </c>
      <c r="D243" t="s">
        <v>841</v>
      </c>
      <c r="E243" t="s">
        <v>842</v>
      </c>
      <c r="F243">
        <v>70</v>
      </c>
      <c r="G243" t="s">
        <v>13</v>
      </c>
      <c r="H243" t="s">
        <v>14</v>
      </c>
      <c r="I243" t="s">
        <v>73</v>
      </c>
    </row>
    <row r="244" spans="1:9" x14ac:dyDescent="0.25">
      <c r="A244">
        <v>243</v>
      </c>
      <c r="B244" t="s">
        <v>843</v>
      </c>
      <c r="C244" t="s">
        <v>844</v>
      </c>
      <c r="D244">
        <v>41256405809</v>
      </c>
      <c r="E244" t="s">
        <v>845</v>
      </c>
      <c r="F244">
        <v>70</v>
      </c>
      <c r="G244" t="s">
        <v>13</v>
      </c>
      <c r="H244" t="s">
        <v>14</v>
      </c>
      <c r="I244" t="s">
        <v>44</v>
      </c>
    </row>
    <row r="245" spans="1:9" x14ac:dyDescent="0.25">
      <c r="A245">
        <v>244</v>
      </c>
      <c r="B245" t="s">
        <v>846</v>
      </c>
      <c r="C245" t="s">
        <v>847</v>
      </c>
      <c r="D245" t="s">
        <v>848</v>
      </c>
      <c r="E245" t="s">
        <v>849</v>
      </c>
      <c r="F245">
        <v>70</v>
      </c>
      <c r="G245" t="s">
        <v>13</v>
      </c>
      <c r="H245" t="s">
        <v>19</v>
      </c>
      <c r="I245" t="s">
        <v>48</v>
      </c>
    </row>
    <row r="246" spans="1:9" x14ac:dyDescent="0.25">
      <c r="A246">
        <v>245</v>
      </c>
      <c r="B246" t="s">
        <v>850</v>
      </c>
      <c r="C246" t="s">
        <v>851</v>
      </c>
      <c r="D246">
        <v>54133872886</v>
      </c>
      <c r="E246" t="s">
        <v>852</v>
      </c>
      <c r="F246">
        <v>70</v>
      </c>
      <c r="G246" t="s">
        <v>35</v>
      </c>
      <c r="H246" t="s">
        <v>14</v>
      </c>
      <c r="I246" t="s">
        <v>65</v>
      </c>
    </row>
    <row r="247" spans="1:9" x14ac:dyDescent="0.25">
      <c r="A247">
        <v>246</v>
      </c>
      <c r="B247" t="s">
        <v>853</v>
      </c>
      <c r="C247" t="s">
        <v>854</v>
      </c>
      <c r="D247" t="s">
        <v>855</v>
      </c>
      <c r="E247" t="s">
        <v>856</v>
      </c>
      <c r="F247">
        <v>70</v>
      </c>
      <c r="G247" t="s">
        <v>13</v>
      </c>
      <c r="H247" t="s">
        <v>19</v>
      </c>
      <c r="I247" t="s">
        <v>90</v>
      </c>
    </row>
    <row r="248" spans="1:9" x14ac:dyDescent="0.25">
      <c r="A248">
        <v>247</v>
      </c>
      <c r="B248" t="s">
        <v>857</v>
      </c>
      <c r="C248" t="s">
        <v>858</v>
      </c>
      <c r="D248">
        <v>42826680838</v>
      </c>
      <c r="E248" t="s">
        <v>859</v>
      </c>
      <c r="F248">
        <v>70</v>
      </c>
      <c r="G248" t="s">
        <v>13</v>
      </c>
      <c r="H248" t="s">
        <v>19</v>
      </c>
      <c r="I248" t="s">
        <v>202</v>
      </c>
    </row>
    <row r="249" spans="1:9" x14ac:dyDescent="0.25">
      <c r="A249">
        <v>248</v>
      </c>
      <c r="B249" t="s">
        <v>860</v>
      </c>
      <c r="C249" t="s">
        <v>861</v>
      </c>
      <c r="D249">
        <v>43489282825</v>
      </c>
      <c r="E249" t="s">
        <v>862</v>
      </c>
      <c r="F249">
        <v>70</v>
      </c>
      <c r="G249" t="s">
        <v>35</v>
      </c>
      <c r="H249" t="s">
        <v>19</v>
      </c>
      <c r="I249" t="s">
        <v>65</v>
      </c>
    </row>
    <row r="250" spans="1:9" x14ac:dyDescent="0.25">
      <c r="A250">
        <v>249</v>
      </c>
      <c r="B250" t="s">
        <v>863</v>
      </c>
      <c r="C250" t="s">
        <v>864</v>
      </c>
      <c r="D250">
        <v>56329252858</v>
      </c>
      <c r="E250" t="s">
        <v>865</v>
      </c>
      <c r="F250">
        <v>70</v>
      </c>
      <c r="G250" t="s">
        <v>13</v>
      </c>
      <c r="H250" t="s">
        <v>19</v>
      </c>
      <c r="I250" t="s">
        <v>73</v>
      </c>
    </row>
    <row r="251" spans="1:9" x14ac:dyDescent="0.25">
      <c r="A251">
        <v>250</v>
      </c>
      <c r="B251" t="s">
        <v>866</v>
      </c>
      <c r="C251" t="s">
        <v>867</v>
      </c>
      <c r="D251">
        <v>48183390838</v>
      </c>
      <c r="E251" t="s">
        <v>868</v>
      </c>
      <c r="F251">
        <v>69.5</v>
      </c>
      <c r="G251" t="s">
        <v>13</v>
      </c>
      <c r="H251" t="s">
        <v>19</v>
      </c>
      <c r="I251" t="s">
        <v>48</v>
      </c>
    </row>
    <row r="252" spans="1:9" x14ac:dyDescent="0.25">
      <c r="A252">
        <v>251</v>
      </c>
      <c r="B252" t="s">
        <v>869</v>
      </c>
      <c r="C252" t="s">
        <v>870</v>
      </c>
      <c r="D252">
        <v>54783788871</v>
      </c>
      <c r="E252" t="s">
        <v>871</v>
      </c>
      <c r="F252">
        <v>69.5</v>
      </c>
      <c r="G252" t="s">
        <v>13</v>
      </c>
      <c r="H252" t="s">
        <v>14</v>
      </c>
      <c r="I252" t="s">
        <v>44</v>
      </c>
    </row>
    <row r="253" spans="1:9" x14ac:dyDescent="0.25">
      <c r="A253">
        <v>252</v>
      </c>
      <c r="B253" t="s">
        <v>872</v>
      </c>
      <c r="C253" t="s">
        <v>873</v>
      </c>
      <c r="D253" t="s">
        <v>874</v>
      </c>
      <c r="E253" t="s">
        <v>875</v>
      </c>
      <c r="F253">
        <v>69.5</v>
      </c>
      <c r="G253" t="s">
        <v>35</v>
      </c>
      <c r="H253" t="s">
        <v>14</v>
      </c>
      <c r="I253" t="s">
        <v>61</v>
      </c>
    </row>
    <row r="254" spans="1:9" x14ac:dyDescent="0.25">
      <c r="A254">
        <v>253</v>
      </c>
      <c r="B254" t="s">
        <v>876</v>
      </c>
      <c r="C254" t="s">
        <v>877</v>
      </c>
      <c r="D254">
        <v>47257525846</v>
      </c>
      <c r="E254" t="s">
        <v>878</v>
      </c>
      <c r="F254">
        <v>69.5</v>
      </c>
      <c r="G254" t="s">
        <v>35</v>
      </c>
      <c r="H254" t="s">
        <v>19</v>
      </c>
      <c r="I254" t="s">
        <v>15</v>
      </c>
    </row>
    <row r="255" spans="1:9" x14ac:dyDescent="0.25">
      <c r="A255">
        <v>254</v>
      </c>
      <c r="B255" t="s">
        <v>879</v>
      </c>
      <c r="C255" t="s">
        <v>880</v>
      </c>
      <c r="D255">
        <v>45634162823</v>
      </c>
      <c r="E255" t="s">
        <v>881</v>
      </c>
      <c r="F255">
        <v>69.5</v>
      </c>
      <c r="G255" t="s">
        <v>13</v>
      </c>
      <c r="H255" t="s">
        <v>14</v>
      </c>
      <c r="I255" t="s">
        <v>30</v>
      </c>
    </row>
    <row r="256" spans="1:9" x14ac:dyDescent="0.25">
      <c r="A256">
        <v>255</v>
      </c>
      <c r="B256" t="s">
        <v>882</v>
      </c>
      <c r="C256" t="s">
        <v>883</v>
      </c>
      <c r="D256">
        <v>56881954875</v>
      </c>
      <c r="E256" t="s">
        <v>884</v>
      </c>
      <c r="F256">
        <v>69.5</v>
      </c>
      <c r="G256" t="s">
        <v>35</v>
      </c>
      <c r="H256" t="s">
        <v>19</v>
      </c>
      <c r="I256" t="s">
        <v>73</v>
      </c>
    </row>
    <row r="257" spans="1:9" x14ac:dyDescent="0.25">
      <c r="A257">
        <v>256</v>
      </c>
      <c r="B257" t="s">
        <v>885</v>
      </c>
      <c r="C257" t="s">
        <v>886</v>
      </c>
      <c r="D257">
        <v>54908498865</v>
      </c>
      <c r="E257" t="s">
        <v>887</v>
      </c>
      <c r="F257">
        <v>69.5</v>
      </c>
      <c r="G257" t="s">
        <v>13</v>
      </c>
      <c r="H257" t="s">
        <v>19</v>
      </c>
      <c r="I257" t="s">
        <v>44</v>
      </c>
    </row>
    <row r="258" spans="1:9" x14ac:dyDescent="0.25">
      <c r="A258">
        <v>257</v>
      </c>
      <c r="B258" t="s">
        <v>888</v>
      </c>
      <c r="C258" t="s">
        <v>889</v>
      </c>
      <c r="D258">
        <v>23977014803</v>
      </c>
      <c r="E258" t="s">
        <v>890</v>
      </c>
      <c r="F258">
        <v>69</v>
      </c>
      <c r="G258" t="s">
        <v>13</v>
      </c>
      <c r="H258" t="s">
        <v>14</v>
      </c>
      <c r="I258" t="s">
        <v>95</v>
      </c>
    </row>
    <row r="259" spans="1:9" x14ac:dyDescent="0.25">
      <c r="A259">
        <v>258</v>
      </c>
      <c r="B259" t="s">
        <v>891</v>
      </c>
      <c r="C259" t="s">
        <v>892</v>
      </c>
      <c r="D259" t="s">
        <v>893</v>
      </c>
      <c r="E259" t="s">
        <v>894</v>
      </c>
      <c r="F259">
        <v>69</v>
      </c>
      <c r="G259" t="s">
        <v>13</v>
      </c>
      <c r="H259" t="s">
        <v>14</v>
      </c>
      <c r="I259" t="s">
        <v>95</v>
      </c>
    </row>
    <row r="260" spans="1:9" x14ac:dyDescent="0.25">
      <c r="A260">
        <v>259</v>
      </c>
      <c r="B260" t="s">
        <v>895</v>
      </c>
      <c r="C260" t="s">
        <v>896</v>
      </c>
      <c r="D260" t="s">
        <v>897</v>
      </c>
      <c r="E260" t="s">
        <v>898</v>
      </c>
      <c r="F260">
        <v>69</v>
      </c>
      <c r="G260" t="s">
        <v>13</v>
      </c>
      <c r="H260" t="s">
        <v>14</v>
      </c>
      <c r="I260" t="s">
        <v>90</v>
      </c>
    </row>
    <row r="261" spans="1:9" x14ac:dyDescent="0.25">
      <c r="A261">
        <v>260</v>
      </c>
      <c r="B261" t="s">
        <v>899</v>
      </c>
      <c r="C261" t="s">
        <v>900</v>
      </c>
      <c r="D261" t="s">
        <v>901</v>
      </c>
      <c r="E261" t="s">
        <v>902</v>
      </c>
      <c r="F261">
        <v>43</v>
      </c>
      <c r="G261" t="s">
        <v>13</v>
      </c>
      <c r="H261" t="s">
        <v>19</v>
      </c>
      <c r="I261" t="s">
        <v>30</v>
      </c>
    </row>
  </sheetData>
  <hyperlinks>
    <hyperlink ref="E183" r:id="rId1" xr:uid="{E9312409-7DBD-44B6-9782-A0730AE4A908}"/>
  </hyperlinks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759B-EF61-4C48-BFC8-F8B298EE35C4}">
  <dimension ref="A1:L28"/>
  <sheetViews>
    <sheetView topLeftCell="A3" zoomScale="90" zoomScaleNormal="90" workbookViewId="0">
      <selection activeCell="G2" sqref="A2:G27"/>
    </sheetView>
  </sheetViews>
  <sheetFormatPr defaultRowHeight="15" x14ac:dyDescent="0.25"/>
  <cols>
    <col min="1" max="1" width="5" bestFit="1" customWidth="1"/>
    <col min="2" max="2" width="33" bestFit="1" customWidth="1"/>
    <col min="6" max="6" width="14.7109375" bestFit="1" customWidth="1"/>
    <col min="7" max="7" width="7" bestFit="1" customWidth="1"/>
    <col min="9" max="9" width="18" bestFit="1" customWidth="1"/>
    <col min="10" max="10" width="14.85546875" bestFit="1" customWidth="1"/>
    <col min="11" max="11" width="3.28515625" bestFit="1" customWidth="1"/>
    <col min="12" max="12" width="7.42578125" bestFit="1" customWidth="1"/>
  </cols>
  <sheetData>
    <row r="1" spans="1:12" ht="15.75" x14ac:dyDescent="0.25">
      <c r="A1" s="15" t="s">
        <v>0</v>
      </c>
      <c r="B1" s="15" t="s">
        <v>1</v>
      </c>
      <c r="C1" s="15" t="s">
        <v>930</v>
      </c>
      <c r="D1" s="15" t="s">
        <v>6</v>
      </c>
      <c r="E1" s="15" t="s">
        <v>7</v>
      </c>
      <c r="F1" s="15" t="s">
        <v>8</v>
      </c>
      <c r="G1" s="15" t="s">
        <v>909</v>
      </c>
      <c r="I1" s="13" t="s">
        <v>931</v>
      </c>
      <c r="J1" s="14">
        <f>AVERAGE(C2:C27)</f>
        <v>78.288461538461533</v>
      </c>
    </row>
    <row r="2" spans="1:12" x14ac:dyDescent="0.25">
      <c r="A2" s="16">
        <v>1</v>
      </c>
      <c r="B2" s="16" t="s">
        <v>40</v>
      </c>
      <c r="C2" s="16">
        <v>94</v>
      </c>
      <c r="D2" s="16" t="s">
        <v>13</v>
      </c>
      <c r="E2" s="16" t="s">
        <v>14</v>
      </c>
      <c r="F2" s="16" t="s">
        <v>44</v>
      </c>
      <c r="G2" s="16" t="s">
        <v>926</v>
      </c>
      <c r="I2" s="21" t="s">
        <v>932</v>
      </c>
      <c r="J2" s="3" t="s">
        <v>933</v>
      </c>
      <c r="K2" s="3">
        <f>COUNTIF(E:E,"MALE")</f>
        <v>13</v>
      </c>
      <c r="L2" s="4">
        <f>K2/26</f>
        <v>0.5</v>
      </c>
    </row>
    <row r="3" spans="1:12" x14ac:dyDescent="0.25">
      <c r="A3" s="1">
        <v>2</v>
      </c>
      <c r="B3" s="1" t="s">
        <v>69</v>
      </c>
      <c r="C3" s="1">
        <v>90.5</v>
      </c>
      <c r="D3" s="1" t="s">
        <v>13</v>
      </c>
      <c r="E3" s="1" t="s">
        <v>19</v>
      </c>
      <c r="F3" s="1" t="s">
        <v>73</v>
      </c>
      <c r="G3" s="1" t="s">
        <v>926</v>
      </c>
      <c r="I3" s="21"/>
      <c r="J3" s="3" t="s">
        <v>934</v>
      </c>
      <c r="K3" s="3">
        <f>COUNTIF(E:E,"FEMALE")</f>
        <v>13</v>
      </c>
      <c r="L3" s="4">
        <f>K3/26</f>
        <v>0.5</v>
      </c>
    </row>
    <row r="4" spans="1:12" x14ac:dyDescent="0.25">
      <c r="A4" s="16">
        <v>3</v>
      </c>
      <c r="B4" s="16" t="s">
        <v>117</v>
      </c>
      <c r="C4" s="16">
        <v>87.5</v>
      </c>
      <c r="D4" s="16" t="s">
        <v>13</v>
      </c>
      <c r="E4" s="16" t="s">
        <v>14</v>
      </c>
      <c r="F4" s="16" t="s">
        <v>15</v>
      </c>
      <c r="G4" s="16" t="s">
        <v>926</v>
      </c>
      <c r="I4" s="21"/>
      <c r="J4" s="10" t="s">
        <v>935</v>
      </c>
      <c r="K4" s="5">
        <f>SUM(K2:K3)</f>
        <v>26</v>
      </c>
      <c r="L4" s="6">
        <f>SUM(L2:L3)</f>
        <v>1</v>
      </c>
    </row>
    <row r="5" spans="1:12" x14ac:dyDescent="0.25">
      <c r="A5" s="1">
        <v>4</v>
      </c>
      <c r="B5" s="1" t="s">
        <v>142</v>
      </c>
      <c r="C5" s="1">
        <v>87</v>
      </c>
      <c r="D5" s="1" t="s">
        <v>35</v>
      </c>
      <c r="E5" s="1" t="s">
        <v>19</v>
      </c>
      <c r="F5" s="1" t="s">
        <v>53</v>
      </c>
      <c r="G5" s="1" t="s">
        <v>926</v>
      </c>
      <c r="J5" s="2"/>
    </row>
    <row r="6" spans="1:12" x14ac:dyDescent="0.25">
      <c r="A6" s="16">
        <v>5</v>
      </c>
      <c r="B6" s="16" t="s">
        <v>187</v>
      </c>
      <c r="C6" s="16">
        <v>85.5</v>
      </c>
      <c r="D6" s="16" t="s">
        <v>35</v>
      </c>
      <c r="E6" s="16" t="s">
        <v>19</v>
      </c>
      <c r="F6" s="16" t="s">
        <v>36</v>
      </c>
      <c r="G6" s="16" t="s">
        <v>926</v>
      </c>
      <c r="I6" s="21" t="s">
        <v>936</v>
      </c>
      <c r="J6" s="3" t="s">
        <v>937</v>
      </c>
      <c r="K6" s="3">
        <f>COUNTIF(D:D,"PUBLIC")</f>
        <v>7</v>
      </c>
      <c r="L6" s="4">
        <f>K6/K4</f>
        <v>0.26923076923076922</v>
      </c>
    </row>
    <row r="7" spans="1:12" x14ac:dyDescent="0.25">
      <c r="A7" s="1">
        <v>6</v>
      </c>
      <c r="B7" s="1" t="s">
        <v>213</v>
      </c>
      <c r="C7" s="1">
        <v>84</v>
      </c>
      <c r="D7" s="1" t="s">
        <v>13</v>
      </c>
      <c r="E7" s="1" t="s">
        <v>19</v>
      </c>
      <c r="F7" s="1" t="s">
        <v>15</v>
      </c>
      <c r="G7" s="1" t="s">
        <v>926</v>
      </c>
      <c r="I7" s="21"/>
      <c r="J7" s="3" t="s">
        <v>938</v>
      </c>
      <c r="K7" s="3">
        <f>COUNTIF(D:D,"PRIVATE")</f>
        <v>19</v>
      </c>
      <c r="L7" s="4">
        <f>K7/K4</f>
        <v>0.73076923076923073</v>
      </c>
    </row>
    <row r="8" spans="1:12" x14ac:dyDescent="0.25">
      <c r="A8" s="16">
        <v>7</v>
      </c>
      <c r="B8" s="16" t="s">
        <v>257</v>
      </c>
      <c r="C8" s="16">
        <v>83</v>
      </c>
      <c r="D8" s="16" t="s">
        <v>13</v>
      </c>
      <c r="E8" s="16" t="s">
        <v>19</v>
      </c>
      <c r="F8" s="16" t="s">
        <v>231</v>
      </c>
      <c r="G8" s="16" t="s">
        <v>926</v>
      </c>
      <c r="I8" s="21"/>
      <c r="J8" s="11" t="s">
        <v>935</v>
      </c>
      <c r="K8" s="7">
        <f>SUM(K6:K7)</f>
        <v>26</v>
      </c>
      <c r="L8" s="8">
        <f>SUM(L6:L7)</f>
        <v>1</v>
      </c>
    </row>
    <row r="9" spans="1:12" x14ac:dyDescent="0.25">
      <c r="A9" s="1">
        <v>8</v>
      </c>
      <c r="B9" s="1" t="s">
        <v>280</v>
      </c>
      <c r="C9" s="1">
        <v>82</v>
      </c>
      <c r="D9" s="1" t="s">
        <v>13</v>
      </c>
      <c r="E9" s="1" t="s">
        <v>14</v>
      </c>
      <c r="F9" s="1" t="s">
        <v>73</v>
      </c>
      <c r="G9" s="1" t="s">
        <v>926</v>
      </c>
      <c r="J9" s="2"/>
    </row>
    <row r="10" spans="1:12" x14ac:dyDescent="0.25">
      <c r="A10" s="16">
        <v>9</v>
      </c>
      <c r="B10" s="16" t="s">
        <v>324</v>
      </c>
      <c r="C10" s="16">
        <v>81</v>
      </c>
      <c r="D10" s="16" t="s">
        <v>13</v>
      </c>
      <c r="E10" s="16" t="s">
        <v>19</v>
      </c>
      <c r="F10" s="16" t="s">
        <v>130</v>
      </c>
      <c r="G10" s="16" t="s">
        <v>926</v>
      </c>
      <c r="I10" s="21" t="s">
        <v>939</v>
      </c>
      <c r="J10" s="3" t="s">
        <v>44</v>
      </c>
      <c r="K10" s="3">
        <f>COUNTIF(F:F,J10)</f>
        <v>3</v>
      </c>
      <c r="L10" s="4">
        <f>K10/$K$8</f>
        <v>0.11538461538461539</v>
      </c>
    </row>
    <row r="11" spans="1:12" x14ac:dyDescent="0.25">
      <c r="A11" s="1">
        <v>10</v>
      </c>
      <c r="B11" s="1" t="s">
        <v>347</v>
      </c>
      <c r="C11" s="1">
        <v>80.5</v>
      </c>
      <c r="D11" s="1" t="s">
        <v>13</v>
      </c>
      <c r="E11" s="1" t="s">
        <v>19</v>
      </c>
      <c r="F11" s="1" t="s">
        <v>36</v>
      </c>
      <c r="G11" s="1" t="s">
        <v>926</v>
      </c>
      <c r="I11" s="21"/>
      <c r="J11" s="3" t="s">
        <v>15</v>
      </c>
      <c r="K11" s="3">
        <f t="shared" ref="K11:K26" si="0">COUNTIF(F:F,J11)</f>
        <v>3</v>
      </c>
      <c r="L11" s="4">
        <f t="shared" ref="L11:L26" si="1">K11/$K$8</f>
        <v>0.11538461538461539</v>
      </c>
    </row>
    <row r="12" spans="1:12" x14ac:dyDescent="0.25">
      <c r="A12" s="16">
        <v>11</v>
      </c>
      <c r="B12" s="16" t="s">
        <v>390</v>
      </c>
      <c r="C12" s="16">
        <v>79.5</v>
      </c>
      <c r="D12" s="16" t="s">
        <v>13</v>
      </c>
      <c r="E12" s="16" t="s">
        <v>14</v>
      </c>
      <c r="F12" s="16" t="s">
        <v>90</v>
      </c>
      <c r="G12" s="16" t="s">
        <v>926</v>
      </c>
      <c r="I12" s="21"/>
      <c r="J12" s="3" t="s">
        <v>36</v>
      </c>
      <c r="K12" s="3">
        <f t="shared" si="0"/>
        <v>4</v>
      </c>
      <c r="L12" s="4">
        <f t="shared" si="1"/>
        <v>0.15384615384615385</v>
      </c>
    </row>
    <row r="13" spans="1:12" x14ac:dyDescent="0.25">
      <c r="A13" s="1">
        <v>12</v>
      </c>
      <c r="B13" s="1" t="s">
        <v>413</v>
      </c>
      <c r="C13" s="1">
        <v>78.5</v>
      </c>
      <c r="D13" s="1" t="s">
        <v>35</v>
      </c>
      <c r="E13" s="1" t="s">
        <v>14</v>
      </c>
      <c r="F13" s="1" t="s">
        <v>65</v>
      </c>
      <c r="G13" s="1" t="s">
        <v>926</v>
      </c>
      <c r="I13" s="21"/>
      <c r="J13" s="3" t="s">
        <v>30</v>
      </c>
      <c r="K13" s="3">
        <f t="shared" si="0"/>
        <v>1</v>
      </c>
      <c r="L13" s="4">
        <f t="shared" si="1"/>
        <v>3.8461538461538464E-2</v>
      </c>
    </row>
    <row r="14" spans="1:12" x14ac:dyDescent="0.25">
      <c r="A14" s="16">
        <v>13</v>
      </c>
      <c r="B14" s="16" t="s">
        <v>455</v>
      </c>
      <c r="C14" s="16">
        <v>77</v>
      </c>
      <c r="D14" s="16" t="s">
        <v>35</v>
      </c>
      <c r="E14" s="16" t="s">
        <v>14</v>
      </c>
      <c r="F14" s="16" t="s">
        <v>458</v>
      </c>
      <c r="G14" s="16" t="s">
        <v>926</v>
      </c>
      <c r="I14" s="21"/>
      <c r="J14" s="3" t="s">
        <v>48</v>
      </c>
      <c r="K14" s="3">
        <f t="shared" si="0"/>
        <v>2</v>
      </c>
      <c r="L14" s="4">
        <f t="shared" si="1"/>
        <v>7.6923076923076927E-2</v>
      </c>
    </row>
    <row r="15" spans="1:12" x14ac:dyDescent="0.25">
      <c r="A15" s="1">
        <v>14</v>
      </c>
      <c r="B15" s="1" t="s">
        <v>480</v>
      </c>
      <c r="C15" s="1">
        <v>76.5</v>
      </c>
      <c r="D15" s="1" t="s">
        <v>13</v>
      </c>
      <c r="E15" s="1" t="s">
        <v>19</v>
      </c>
      <c r="F15" s="1" t="s">
        <v>48</v>
      </c>
      <c r="G15" s="1" t="s">
        <v>926</v>
      </c>
      <c r="I15" s="21"/>
      <c r="J15" s="3" t="s">
        <v>90</v>
      </c>
      <c r="K15" s="3">
        <f t="shared" si="0"/>
        <v>1</v>
      </c>
      <c r="L15" s="4">
        <f t="shared" si="1"/>
        <v>3.8461538461538464E-2</v>
      </c>
    </row>
    <row r="16" spans="1:12" x14ac:dyDescent="0.25">
      <c r="A16" s="16">
        <v>15</v>
      </c>
      <c r="B16" s="16" t="s">
        <v>522</v>
      </c>
      <c r="C16" s="16">
        <v>76</v>
      </c>
      <c r="D16" s="16" t="s">
        <v>13</v>
      </c>
      <c r="E16" s="16" t="s">
        <v>19</v>
      </c>
      <c r="F16" s="16" t="s">
        <v>44</v>
      </c>
      <c r="G16" s="16" t="s">
        <v>926</v>
      </c>
      <c r="I16" s="21"/>
      <c r="J16" s="3" t="s">
        <v>73</v>
      </c>
      <c r="K16" s="3">
        <f t="shared" si="0"/>
        <v>5</v>
      </c>
      <c r="L16" s="4">
        <f t="shared" si="1"/>
        <v>0.19230769230769232</v>
      </c>
    </row>
    <row r="17" spans="1:12" x14ac:dyDescent="0.25">
      <c r="A17" s="1">
        <v>16</v>
      </c>
      <c r="B17" s="1" t="s">
        <v>544</v>
      </c>
      <c r="C17" s="1">
        <v>75.5</v>
      </c>
      <c r="D17" s="1" t="s">
        <v>13</v>
      </c>
      <c r="E17" s="1" t="s">
        <v>14</v>
      </c>
      <c r="F17" s="1" t="s">
        <v>73</v>
      </c>
      <c r="G17" s="1" t="s">
        <v>926</v>
      </c>
      <c r="I17" s="21"/>
      <c r="J17" s="3" t="s">
        <v>202</v>
      </c>
      <c r="K17" s="3">
        <f t="shared" si="0"/>
        <v>0</v>
      </c>
      <c r="L17" s="4">
        <f t="shared" si="1"/>
        <v>0</v>
      </c>
    </row>
    <row r="18" spans="1:12" x14ac:dyDescent="0.25">
      <c r="A18" s="16">
        <v>17</v>
      </c>
      <c r="B18" s="16" t="s">
        <v>610</v>
      </c>
      <c r="C18" s="16">
        <v>74</v>
      </c>
      <c r="D18" s="16" t="s">
        <v>13</v>
      </c>
      <c r="E18" s="16" t="s">
        <v>14</v>
      </c>
      <c r="F18" s="16" t="s">
        <v>36</v>
      </c>
      <c r="G18" s="16" t="s">
        <v>926</v>
      </c>
      <c r="I18" s="21"/>
      <c r="J18" s="3" t="s">
        <v>65</v>
      </c>
      <c r="K18" s="3">
        <f t="shared" si="0"/>
        <v>2</v>
      </c>
      <c r="L18" s="4">
        <f t="shared" si="1"/>
        <v>7.6923076923076927E-2</v>
      </c>
    </row>
    <row r="19" spans="1:12" x14ac:dyDescent="0.25">
      <c r="A19" s="1">
        <v>18</v>
      </c>
      <c r="B19" s="1" t="s">
        <v>587</v>
      </c>
      <c r="C19" s="1">
        <v>74</v>
      </c>
      <c r="D19" s="1" t="s">
        <v>35</v>
      </c>
      <c r="E19" s="1" t="s">
        <v>14</v>
      </c>
      <c r="F19" s="1" t="s">
        <v>44</v>
      </c>
      <c r="G19" s="1" t="s">
        <v>926</v>
      </c>
      <c r="I19" s="21"/>
      <c r="J19" s="3" t="s">
        <v>53</v>
      </c>
      <c r="K19" s="3">
        <f t="shared" si="0"/>
        <v>1</v>
      </c>
      <c r="L19" s="4">
        <f t="shared" si="1"/>
        <v>3.8461538461538464E-2</v>
      </c>
    </row>
    <row r="20" spans="1:12" x14ac:dyDescent="0.25">
      <c r="A20" s="16">
        <v>19</v>
      </c>
      <c r="B20" s="16" t="s">
        <v>651</v>
      </c>
      <c r="C20" s="16">
        <v>73</v>
      </c>
      <c r="D20" s="16" t="s">
        <v>13</v>
      </c>
      <c r="E20" s="16" t="s">
        <v>19</v>
      </c>
      <c r="F20" s="16" t="s">
        <v>15</v>
      </c>
      <c r="G20" s="16" t="s">
        <v>926</v>
      </c>
      <c r="I20" s="21"/>
      <c r="J20" s="3" t="s">
        <v>130</v>
      </c>
      <c r="K20" s="3">
        <f t="shared" si="0"/>
        <v>1</v>
      </c>
      <c r="L20" s="4">
        <f t="shared" si="1"/>
        <v>3.8461538461538464E-2</v>
      </c>
    </row>
    <row r="21" spans="1:12" x14ac:dyDescent="0.25">
      <c r="A21" s="1">
        <v>20</v>
      </c>
      <c r="B21" s="1" t="s">
        <v>677</v>
      </c>
      <c r="C21" s="1">
        <v>72.5</v>
      </c>
      <c r="D21" s="1" t="s">
        <v>13</v>
      </c>
      <c r="E21" s="1" t="s">
        <v>14</v>
      </c>
      <c r="F21" s="1" t="s">
        <v>73</v>
      </c>
      <c r="G21" s="1" t="s">
        <v>926</v>
      </c>
      <c r="I21" s="21"/>
      <c r="J21" s="3" t="s">
        <v>20</v>
      </c>
      <c r="K21" s="3">
        <f t="shared" si="0"/>
        <v>0</v>
      </c>
      <c r="L21" s="4">
        <f t="shared" si="1"/>
        <v>0</v>
      </c>
    </row>
    <row r="22" spans="1:12" x14ac:dyDescent="0.25">
      <c r="A22" s="16">
        <v>21</v>
      </c>
      <c r="B22" s="16" t="s">
        <v>720</v>
      </c>
      <c r="C22" s="16">
        <v>72</v>
      </c>
      <c r="D22" s="16" t="s">
        <v>13</v>
      </c>
      <c r="E22" s="16" t="s">
        <v>19</v>
      </c>
      <c r="F22" s="16" t="s">
        <v>73</v>
      </c>
      <c r="G22" s="16" t="s">
        <v>926</v>
      </c>
      <c r="I22" s="21"/>
      <c r="J22" s="3" t="s">
        <v>95</v>
      </c>
      <c r="K22" s="3">
        <f t="shared" si="0"/>
        <v>1</v>
      </c>
      <c r="L22" s="4">
        <f t="shared" si="1"/>
        <v>3.8461538461538464E-2</v>
      </c>
    </row>
    <row r="23" spans="1:12" x14ac:dyDescent="0.25">
      <c r="A23" s="1">
        <v>22</v>
      </c>
      <c r="B23" s="1" t="s">
        <v>743</v>
      </c>
      <c r="C23" s="1">
        <v>71.5</v>
      </c>
      <c r="D23" s="1" t="s">
        <v>35</v>
      </c>
      <c r="E23" s="1" t="s">
        <v>19</v>
      </c>
      <c r="F23" s="1" t="s">
        <v>36</v>
      </c>
      <c r="G23" s="1" t="s">
        <v>926</v>
      </c>
      <c r="I23" s="21"/>
      <c r="J23" s="3" t="s">
        <v>25</v>
      </c>
      <c r="K23" s="3">
        <f t="shared" si="0"/>
        <v>0</v>
      </c>
      <c r="L23" s="4">
        <f t="shared" si="1"/>
        <v>0</v>
      </c>
    </row>
    <row r="24" spans="1:12" x14ac:dyDescent="0.25">
      <c r="A24" s="16">
        <v>23</v>
      </c>
      <c r="B24" s="16" t="s">
        <v>811</v>
      </c>
      <c r="C24" s="16">
        <v>70.5</v>
      </c>
      <c r="D24" s="16" t="s">
        <v>35</v>
      </c>
      <c r="E24" s="16" t="s">
        <v>14</v>
      </c>
      <c r="F24" s="16" t="s">
        <v>95</v>
      </c>
      <c r="G24" s="16" t="s">
        <v>926</v>
      </c>
      <c r="I24" s="21"/>
      <c r="J24" s="3" t="s">
        <v>61</v>
      </c>
      <c r="K24" s="3">
        <f t="shared" si="0"/>
        <v>0</v>
      </c>
      <c r="L24" s="4">
        <f t="shared" si="1"/>
        <v>0</v>
      </c>
    </row>
    <row r="25" spans="1:12" x14ac:dyDescent="0.25">
      <c r="A25" s="1">
        <v>24</v>
      </c>
      <c r="B25" s="1" t="s">
        <v>787</v>
      </c>
      <c r="C25" s="1">
        <v>70.5</v>
      </c>
      <c r="D25" s="1" t="s">
        <v>13</v>
      </c>
      <c r="E25" s="1" t="s">
        <v>14</v>
      </c>
      <c r="F25" s="1" t="s">
        <v>65</v>
      </c>
      <c r="G25" s="1" t="s">
        <v>926</v>
      </c>
      <c r="I25" s="21"/>
      <c r="J25" s="3" t="s">
        <v>270</v>
      </c>
      <c r="K25" s="3">
        <f t="shared" si="0"/>
        <v>0</v>
      </c>
      <c r="L25" s="4">
        <f t="shared" si="1"/>
        <v>0</v>
      </c>
    </row>
    <row r="26" spans="1:12" x14ac:dyDescent="0.25">
      <c r="A26" s="16">
        <v>25</v>
      </c>
      <c r="B26" s="16" t="s">
        <v>846</v>
      </c>
      <c r="C26" s="16">
        <v>70</v>
      </c>
      <c r="D26" s="16" t="s">
        <v>13</v>
      </c>
      <c r="E26" s="16" t="s">
        <v>19</v>
      </c>
      <c r="F26" s="16" t="s">
        <v>48</v>
      </c>
      <c r="G26" s="16" t="s">
        <v>926</v>
      </c>
      <c r="I26" s="21"/>
      <c r="J26" s="3" t="s">
        <v>231</v>
      </c>
      <c r="K26" s="3">
        <f t="shared" si="0"/>
        <v>1</v>
      </c>
      <c r="L26" s="4">
        <f t="shared" si="1"/>
        <v>3.8461538461538464E-2</v>
      </c>
    </row>
    <row r="27" spans="1:12" x14ac:dyDescent="0.25">
      <c r="A27" s="1">
        <v>26</v>
      </c>
      <c r="B27" s="1" t="s">
        <v>879</v>
      </c>
      <c r="C27" s="1">
        <v>69.5</v>
      </c>
      <c r="D27" s="1" t="s">
        <v>13</v>
      </c>
      <c r="E27" s="1" t="s">
        <v>14</v>
      </c>
      <c r="F27" s="1" t="s">
        <v>30</v>
      </c>
      <c r="G27" s="1" t="s">
        <v>926</v>
      </c>
      <c r="I27" s="21"/>
      <c r="J27" s="12"/>
      <c r="K27" s="3"/>
      <c r="L27" s="4"/>
    </row>
    <row r="28" spans="1:12" x14ac:dyDescent="0.25">
      <c r="I28" s="21"/>
      <c r="J28" s="9" t="s">
        <v>935</v>
      </c>
      <c r="K28" s="3">
        <f>SUM(K10:K27)</f>
        <v>25</v>
      </c>
      <c r="L28" s="4">
        <f>SUM(L10:L27)</f>
        <v>0.96153846153846145</v>
      </c>
    </row>
  </sheetData>
  <mergeCells count="3">
    <mergeCell ref="I2:I4"/>
    <mergeCell ref="I6:I8"/>
    <mergeCell ref="I10:I28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E7A3-46DA-4214-A277-F5739F3D7185}">
  <dimension ref="A1:L28"/>
  <sheetViews>
    <sheetView zoomScale="90" zoomScaleNormal="90" workbookViewId="0">
      <selection activeCell="V17" sqref="V17"/>
    </sheetView>
  </sheetViews>
  <sheetFormatPr defaultRowHeight="15" x14ac:dyDescent="0.25"/>
  <cols>
    <col min="1" max="1" width="5" bestFit="1" customWidth="1"/>
    <col min="2" max="2" width="34.28515625" bestFit="1" customWidth="1"/>
    <col min="6" max="6" width="12.140625" bestFit="1" customWidth="1"/>
    <col min="7" max="7" width="7" bestFit="1" customWidth="1"/>
    <col min="9" max="9" width="18" bestFit="1" customWidth="1"/>
    <col min="10" max="10" width="14.85546875" bestFit="1" customWidth="1"/>
    <col min="11" max="11" width="3.28515625" bestFit="1" customWidth="1"/>
    <col min="12" max="12" width="7.42578125" bestFit="1" customWidth="1"/>
  </cols>
  <sheetData>
    <row r="1" spans="1:12" ht="15.75" x14ac:dyDescent="0.25">
      <c r="A1" s="15" t="s">
        <v>0</v>
      </c>
      <c r="B1" s="15" t="s">
        <v>1</v>
      </c>
      <c r="C1" s="15" t="s">
        <v>930</v>
      </c>
      <c r="D1" s="15" t="s">
        <v>6</v>
      </c>
      <c r="E1" s="15" t="s">
        <v>7</v>
      </c>
      <c r="F1" s="15" t="s">
        <v>8</v>
      </c>
      <c r="G1" s="15" t="s">
        <v>909</v>
      </c>
      <c r="I1" s="13" t="s">
        <v>931</v>
      </c>
      <c r="J1" s="14">
        <f>AVERAGE(C2:C27)</f>
        <v>77.84615384615384</v>
      </c>
    </row>
    <row r="2" spans="1:12" x14ac:dyDescent="0.25">
      <c r="A2" s="1">
        <v>1</v>
      </c>
      <c r="B2" s="1" t="s">
        <v>45</v>
      </c>
      <c r="C2" s="1">
        <v>94</v>
      </c>
      <c r="D2" s="1" t="s">
        <v>13</v>
      </c>
      <c r="E2" s="1" t="s">
        <v>19</v>
      </c>
      <c r="F2" s="1" t="s">
        <v>48</v>
      </c>
      <c r="G2" s="1" t="s">
        <v>927</v>
      </c>
      <c r="I2" s="21" t="s">
        <v>932</v>
      </c>
      <c r="J2" s="3" t="s">
        <v>933</v>
      </c>
      <c r="K2" s="3">
        <f>COUNTIF(E:E,"MALE")</f>
        <v>20</v>
      </c>
      <c r="L2" s="4">
        <f>K2/26</f>
        <v>0.76923076923076927</v>
      </c>
    </row>
    <row r="3" spans="1:12" x14ac:dyDescent="0.25">
      <c r="A3" s="1">
        <v>2</v>
      </c>
      <c r="B3" s="1" t="s">
        <v>66</v>
      </c>
      <c r="C3" s="1">
        <v>90.5</v>
      </c>
      <c r="D3" s="1" t="s">
        <v>13</v>
      </c>
      <c r="E3" s="1" t="s">
        <v>14</v>
      </c>
      <c r="F3" s="1" t="s">
        <v>48</v>
      </c>
      <c r="G3" s="1" t="s">
        <v>927</v>
      </c>
      <c r="I3" s="21"/>
      <c r="J3" s="3" t="s">
        <v>934</v>
      </c>
      <c r="K3" s="3">
        <f>COUNTIF(E:E,"FEMALE")</f>
        <v>6</v>
      </c>
      <c r="L3" s="4">
        <f>K3/26</f>
        <v>0.23076923076923078</v>
      </c>
    </row>
    <row r="4" spans="1:12" x14ac:dyDescent="0.25">
      <c r="A4" s="1">
        <v>3</v>
      </c>
      <c r="B4" s="1" t="s">
        <v>138</v>
      </c>
      <c r="C4" s="1">
        <v>87</v>
      </c>
      <c r="D4" s="1" t="s">
        <v>35</v>
      </c>
      <c r="E4" s="1" t="s">
        <v>19</v>
      </c>
      <c r="F4" s="1" t="s">
        <v>73</v>
      </c>
      <c r="G4" s="1" t="s">
        <v>927</v>
      </c>
      <c r="I4" s="21"/>
      <c r="J4" s="10" t="s">
        <v>935</v>
      </c>
      <c r="K4" s="5">
        <f>SUM(K2:K3)</f>
        <v>26</v>
      </c>
      <c r="L4" s="6">
        <f>SUM(L2:L3)</f>
        <v>1</v>
      </c>
    </row>
    <row r="5" spans="1:12" x14ac:dyDescent="0.25">
      <c r="A5" s="1">
        <v>4</v>
      </c>
      <c r="B5" s="1" t="s">
        <v>191</v>
      </c>
      <c r="C5" s="1">
        <v>85</v>
      </c>
      <c r="D5" s="1" t="s">
        <v>35</v>
      </c>
      <c r="E5" s="1" t="s">
        <v>19</v>
      </c>
      <c r="F5" s="1" t="s">
        <v>30</v>
      </c>
      <c r="G5" s="1" t="s">
        <v>927</v>
      </c>
      <c r="J5" s="2"/>
    </row>
    <row r="6" spans="1:12" x14ac:dyDescent="0.25">
      <c r="A6" s="1">
        <v>5</v>
      </c>
      <c r="B6" s="1" t="s">
        <v>210</v>
      </c>
      <c r="C6" s="1">
        <v>84</v>
      </c>
      <c r="D6" s="1" t="s">
        <v>13</v>
      </c>
      <c r="E6" s="1" t="s">
        <v>19</v>
      </c>
      <c r="F6" s="1" t="s">
        <v>15</v>
      </c>
      <c r="G6" s="1" t="s">
        <v>927</v>
      </c>
      <c r="I6" s="21" t="s">
        <v>936</v>
      </c>
      <c r="J6" s="3" t="s">
        <v>937</v>
      </c>
      <c r="K6" s="3">
        <f>COUNTIF(D:D,"PUBLIC")</f>
        <v>11</v>
      </c>
      <c r="L6" s="4">
        <f>K6/K4</f>
        <v>0.42307692307692307</v>
      </c>
    </row>
    <row r="7" spans="1:12" x14ac:dyDescent="0.25">
      <c r="A7" s="1">
        <v>6</v>
      </c>
      <c r="B7" s="1" t="s">
        <v>260</v>
      </c>
      <c r="C7" s="1">
        <v>82.5</v>
      </c>
      <c r="D7" s="1" t="s">
        <v>35</v>
      </c>
      <c r="E7" s="1" t="s">
        <v>19</v>
      </c>
      <c r="F7" s="1" t="s">
        <v>90</v>
      </c>
      <c r="G7" s="1" t="s">
        <v>927</v>
      </c>
      <c r="I7" s="21"/>
      <c r="J7" s="3" t="s">
        <v>938</v>
      </c>
      <c r="K7" s="3">
        <f>COUNTIF(D:D,"PRIVATE")</f>
        <v>15</v>
      </c>
      <c r="L7" s="4">
        <f>K7/K4</f>
        <v>0.57692307692307687</v>
      </c>
    </row>
    <row r="8" spans="1:12" x14ac:dyDescent="0.25">
      <c r="A8" s="1">
        <v>7</v>
      </c>
      <c r="B8" s="1" t="s">
        <v>277</v>
      </c>
      <c r="C8" s="1">
        <v>82</v>
      </c>
      <c r="D8" s="1" t="s">
        <v>35</v>
      </c>
      <c r="E8" s="1" t="s">
        <v>14</v>
      </c>
      <c r="F8" s="1" t="s">
        <v>36</v>
      </c>
      <c r="G8" s="1" t="s">
        <v>927</v>
      </c>
      <c r="I8" s="21"/>
      <c r="J8" s="11" t="s">
        <v>935</v>
      </c>
      <c r="K8" s="7">
        <f>SUM(K6:K7)</f>
        <v>26</v>
      </c>
      <c r="L8" s="8">
        <f>SUM(L6:L7)</f>
        <v>1</v>
      </c>
    </row>
    <row r="9" spans="1:12" x14ac:dyDescent="0.25">
      <c r="A9" s="1">
        <v>8</v>
      </c>
      <c r="B9" s="1" t="s">
        <v>328</v>
      </c>
      <c r="C9" s="1">
        <v>81</v>
      </c>
      <c r="D9" s="1" t="s">
        <v>13</v>
      </c>
      <c r="E9" s="1" t="s">
        <v>19</v>
      </c>
      <c r="F9" s="1" t="s">
        <v>95</v>
      </c>
      <c r="G9" s="1" t="s">
        <v>927</v>
      </c>
      <c r="J9" s="2"/>
    </row>
    <row r="10" spans="1:12" x14ac:dyDescent="0.25">
      <c r="A10" s="1">
        <v>9</v>
      </c>
      <c r="B10" s="1" t="s">
        <v>344</v>
      </c>
      <c r="C10" s="1">
        <v>80.5</v>
      </c>
      <c r="D10" s="1" t="s">
        <v>13</v>
      </c>
      <c r="E10" s="1" t="s">
        <v>19</v>
      </c>
      <c r="F10" s="1" t="s">
        <v>73</v>
      </c>
      <c r="G10" s="1" t="s">
        <v>927</v>
      </c>
      <c r="I10" s="21" t="s">
        <v>939</v>
      </c>
      <c r="J10" s="3" t="s">
        <v>44</v>
      </c>
      <c r="K10" s="3">
        <f>COUNTIF(F:F,J10)</f>
        <v>4</v>
      </c>
      <c r="L10" s="4">
        <f>K10/$K$8</f>
        <v>0.15384615384615385</v>
      </c>
    </row>
    <row r="11" spans="1:12" x14ac:dyDescent="0.25">
      <c r="A11" s="1">
        <v>10</v>
      </c>
      <c r="B11" s="1" t="s">
        <v>394</v>
      </c>
      <c r="C11" s="1">
        <v>79.5</v>
      </c>
      <c r="D11" s="1" t="s">
        <v>13</v>
      </c>
      <c r="E11" s="1" t="s">
        <v>19</v>
      </c>
      <c r="F11" s="1" t="s">
        <v>44</v>
      </c>
      <c r="G11" s="1" t="s">
        <v>927</v>
      </c>
      <c r="I11" s="21"/>
      <c r="J11" s="3" t="s">
        <v>15</v>
      </c>
      <c r="K11" s="3">
        <f t="shared" ref="K11:K26" si="0">COUNTIF(F:F,J11)</f>
        <v>4</v>
      </c>
      <c r="L11" s="4">
        <f t="shared" ref="L11:L26" si="1">K11/$K$8</f>
        <v>0.15384615384615385</v>
      </c>
    </row>
    <row r="12" spans="1:12" x14ac:dyDescent="0.25">
      <c r="A12" s="1">
        <v>11</v>
      </c>
      <c r="B12" s="1" t="s">
        <v>410</v>
      </c>
      <c r="C12" s="1">
        <v>78.5</v>
      </c>
      <c r="D12" s="1" t="s">
        <v>35</v>
      </c>
      <c r="E12" s="1" t="s">
        <v>19</v>
      </c>
      <c r="F12" s="1" t="s">
        <v>202</v>
      </c>
      <c r="G12" s="1" t="s">
        <v>927</v>
      </c>
      <c r="I12" s="21"/>
      <c r="J12" s="3" t="s">
        <v>36</v>
      </c>
      <c r="K12" s="3">
        <f t="shared" si="0"/>
        <v>2</v>
      </c>
      <c r="L12" s="4">
        <f t="shared" si="1"/>
        <v>7.6923076923076927E-2</v>
      </c>
    </row>
    <row r="13" spans="1:12" x14ac:dyDescent="0.25">
      <c r="A13" s="1">
        <v>12</v>
      </c>
      <c r="B13" s="1" t="s">
        <v>459</v>
      </c>
      <c r="C13" s="1">
        <v>77</v>
      </c>
      <c r="D13" s="1" t="s">
        <v>13</v>
      </c>
      <c r="E13" s="1" t="s">
        <v>19</v>
      </c>
      <c r="F13" s="1" t="s">
        <v>202</v>
      </c>
      <c r="G13" s="1" t="s">
        <v>927</v>
      </c>
      <c r="I13" s="21"/>
      <c r="J13" s="3" t="s">
        <v>30</v>
      </c>
      <c r="K13" s="3">
        <f t="shared" si="0"/>
        <v>4</v>
      </c>
      <c r="L13" s="4">
        <f t="shared" si="1"/>
        <v>0.15384615384615385</v>
      </c>
    </row>
    <row r="14" spans="1:12" x14ac:dyDescent="0.25">
      <c r="A14" s="1">
        <v>13</v>
      </c>
      <c r="B14" s="1" t="s">
        <v>476</v>
      </c>
      <c r="C14" s="1">
        <v>77</v>
      </c>
      <c r="D14" s="1" t="s">
        <v>13</v>
      </c>
      <c r="E14" s="1" t="s">
        <v>14</v>
      </c>
      <c r="F14" s="1" t="s">
        <v>20</v>
      </c>
      <c r="G14" s="1" t="s">
        <v>927</v>
      </c>
      <c r="I14" s="21"/>
      <c r="J14" s="3" t="s">
        <v>48</v>
      </c>
      <c r="K14" s="3">
        <f t="shared" si="0"/>
        <v>3</v>
      </c>
      <c r="L14" s="4">
        <f t="shared" si="1"/>
        <v>0.11538461538461539</v>
      </c>
    </row>
    <row r="15" spans="1:12" x14ac:dyDescent="0.25">
      <c r="A15" s="1">
        <v>14</v>
      </c>
      <c r="B15" s="1" t="s">
        <v>525</v>
      </c>
      <c r="C15" s="1">
        <v>76</v>
      </c>
      <c r="D15" s="1" t="s">
        <v>35</v>
      </c>
      <c r="E15" s="1" t="s">
        <v>14</v>
      </c>
      <c r="F15" s="1" t="s">
        <v>73</v>
      </c>
      <c r="G15" s="1" t="s">
        <v>927</v>
      </c>
      <c r="I15" s="21"/>
      <c r="J15" s="3" t="s">
        <v>90</v>
      </c>
      <c r="K15" s="3">
        <f t="shared" si="0"/>
        <v>2</v>
      </c>
      <c r="L15" s="4">
        <f t="shared" si="1"/>
        <v>7.6923076923076927E-2</v>
      </c>
    </row>
    <row r="16" spans="1:12" x14ac:dyDescent="0.25">
      <c r="A16" s="1">
        <v>15</v>
      </c>
      <c r="B16" s="1" t="s">
        <v>541</v>
      </c>
      <c r="C16" s="1">
        <v>75.5</v>
      </c>
      <c r="D16" s="1" t="s">
        <v>13</v>
      </c>
      <c r="E16" s="1" t="s">
        <v>19</v>
      </c>
      <c r="F16" s="1" t="s">
        <v>48</v>
      </c>
      <c r="G16" s="1" t="s">
        <v>927</v>
      </c>
      <c r="I16" s="21"/>
      <c r="J16" s="3" t="s">
        <v>73</v>
      </c>
      <c r="K16" s="3">
        <f t="shared" si="0"/>
        <v>3</v>
      </c>
      <c r="L16" s="4">
        <f t="shared" si="1"/>
        <v>0.11538461538461539</v>
      </c>
    </row>
    <row r="17" spans="1:12" x14ac:dyDescent="0.25">
      <c r="A17" s="1">
        <v>16</v>
      </c>
      <c r="B17" s="1" t="s">
        <v>590</v>
      </c>
      <c r="C17" s="1">
        <v>74</v>
      </c>
      <c r="D17" s="1" t="s">
        <v>13</v>
      </c>
      <c r="E17" s="1" t="s">
        <v>14</v>
      </c>
      <c r="F17" s="1" t="s">
        <v>30</v>
      </c>
      <c r="G17" s="1" t="s">
        <v>927</v>
      </c>
      <c r="I17" s="21"/>
      <c r="J17" s="3" t="s">
        <v>202</v>
      </c>
      <c r="K17" s="3">
        <f t="shared" si="0"/>
        <v>2</v>
      </c>
      <c r="L17" s="4">
        <f t="shared" si="1"/>
        <v>7.6923076923076927E-2</v>
      </c>
    </row>
    <row r="18" spans="1:12" x14ac:dyDescent="0.25">
      <c r="A18" s="1">
        <v>17</v>
      </c>
      <c r="B18" s="1" t="s">
        <v>607</v>
      </c>
      <c r="C18" s="1">
        <v>74</v>
      </c>
      <c r="D18" s="1" t="s">
        <v>35</v>
      </c>
      <c r="E18" s="1" t="s">
        <v>19</v>
      </c>
      <c r="F18" s="1" t="s">
        <v>90</v>
      </c>
      <c r="G18" s="1" t="s">
        <v>927</v>
      </c>
      <c r="I18" s="21"/>
      <c r="J18" s="3" t="s">
        <v>65</v>
      </c>
      <c r="K18" s="3">
        <f t="shared" si="0"/>
        <v>0</v>
      </c>
      <c r="L18" s="4">
        <f t="shared" si="1"/>
        <v>0</v>
      </c>
    </row>
    <row r="19" spans="1:12" x14ac:dyDescent="0.25">
      <c r="A19" s="1">
        <v>18</v>
      </c>
      <c r="B19" s="1" t="s">
        <v>655</v>
      </c>
      <c r="C19" s="1">
        <v>73</v>
      </c>
      <c r="D19" s="1" t="s">
        <v>35</v>
      </c>
      <c r="E19" s="1" t="s">
        <v>19</v>
      </c>
      <c r="F19" s="1" t="s">
        <v>15</v>
      </c>
      <c r="G19" s="1" t="s">
        <v>927</v>
      </c>
      <c r="I19" s="21"/>
      <c r="J19" s="3" t="s">
        <v>53</v>
      </c>
      <c r="K19" s="3">
        <f t="shared" si="0"/>
        <v>0</v>
      </c>
      <c r="L19" s="4">
        <f t="shared" si="1"/>
        <v>0</v>
      </c>
    </row>
    <row r="20" spans="1:12" x14ac:dyDescent="0.25">
      <c r="A20" s="1">
        <v>19</v>
      </c>
      <c r="B20" s="1" t="s">
        <v>674</v>
      </c>
      <c r="C20" s="1">
        <v>72.5</v>
      </c>
      <c r="D20" s="1" t="s">
        <v>35</v>
      </c>
      <c r="E20" s="1" t="s">
        <v>19</v>
      </c>
      <c r="F20" s="1" t="s">
        <v>30</v>
      </c>
      <c r="G20" s="1" t="s">
        <v>927</v>
      </c>
      <c r="I20" s="21"/>
      <c r="J20" s="3" t="s">
        <v>130</v>
      </c>
      <c r="K20" s="3">
        <f t="shared" si="0"/>
        <v>0</v>
      </c>
      <c r="L20" s="4">
        <f t="shared" si="1"/>
        <v>0</v>
      </c>
    </row>
    <row r="21" spans="1:12" x14ac:dyDescent="0.25">
      <c r="A21" s="1">
        <v>20</v>
      </c>
      <c r="B21" s="1" t="s">
        <v>723</v>
      </c>
      <c r="C21" s="1">
        <v>71.5</v>
      </c>
      <c r="D21" s="1" t="s">
        <v>13</v>
      </c>
      <c r="E21" s="1" t="s">
        <v>19</v>
      </c>
      <c r="F21" s="1" t="s">
        <v>44</v>
      </c>
      <c r="G21" s="1" t="s">
        <v>927</v>
      </c>
      <c r="I21" s="21"/>
      <c r="J21" s="3" t="s">
        <v>20</v>
      </c>
      <c r="K21" s="3">
        <f t="shared" si="0"/>
        <v>1</v>
      </c>
      <c r="L21" s="4">
        <f t="shared" si="1"/>
        <v>3.8461538461538464E-2</v>
      </c>
    </row>
    <row r="22" spans="1:12" x14ac:dyDescent="0.25">
      <c r="A22" s="1">
        <v>21</v>
      </c>
      <c r="B22" s="1" t="s">
        <v>739</v>
      </c>
      <c r="C22" s="1">
        <v>71.5</v>
      </c>
      <c r="D22" s="1" t="s">
        <v>35</v>
      </c>
      <c r="E22" s="1" t="s">
        <v>19</v>
      </c>
      <c r="F22" s="1" t="s">
        <v>44</v>
      </c>
      <c r="G22" s="1" t="s">
        <v>927</v>
      </c>
      <c r="I22" s="21"/>
      <c r="J22" s="3" t="s">
        <v>95</v>
      </c>
      <c r="K22" s="3">
        <f t="shared" si="0"/>
        <v>1</v>
      </c>
      <c r="L22" s="4">
        <f t="shared" si="1"/>
        <v>3.8461538461538464E-2</v>
      </c>
    </row>
    <row r="23" spans="1:12" x14ac:dyDescent="0.25">
      <c r="A23" s="1">
        <v>22</v>
      </c>
      <c r="B23" s="1" t="s">
        <v>791</v>
      </c>
      <c r="C23" s="1">
        <v>70.5</v>
      </c>
      <c r="D23" s="1" t="s">
        <v>13</v>
      </c>
      <c r="E23" s="1" t="s">
        <v>19</v>
      </c>
      <c r="F23" s="1" t="s">
        <v>15</v>
      </c>
      <c r="G23" s="1" t="s">
        <v>927</v>
      </c>
      <c r="I23" s="21"/>
      <c r="J23" s="3" t="s">
        <v>25</v>
      </c>
      <c r="K23" s="3">
        <f t="shared" si="0"/>
        <v>0</v>
      </c>
      <c r="L23" s="4">
        <f t="shared" si="1"/>
        <v>0</v>
      </c>
    </row>
    <row r="24" spans="1:12" x14ac:dyDescent="0.25">
      <c r="A24" s="1">
        <v>23</v>
      </c>
      <c r="B24" s="1" t="s">
        <v>807</v>
      </c>
      <c r="C24" s="1">
        <v>70.5</v>
      </c>
      <c r="D24" s="1" t="s">
        <v>13</v>
      </c>
      <c r="E24" s="1" t="s">
        <v>19</v>
      </c>
      <c r="F24" s="1" t="s">
        <v>36</v>
      </c>
      <c r="G24" s="1" t="s">
        <v>927</v>
      </c>
      <c r="I24" s="21"/>
      <c r="J24" s="3" t="s">
        <v>61</v>
      </c>
      <c r="K24" s="3">
        <f t="shared" si="0"/>
        <v>0</v>
      </c>
      <c r="L24" s="4">
        <f t="shared" si="1"/>
        <v>0</v>
      </c>
    </row>
    <row r="25" spans="1:12" x14ac:dyDescent="0.25">
      <c r="A25" s="1">
        <v>24</v>
      </c>
      <c r="B25" s="1" t="s">
        <v>843</v>
      </c>
      <c r="C25" s="1">
        <v>70</v>
      </c>
      <c r="D25" s="1" t="s">
        <v>13</v>
      </c>
      <c r="E25" s="1" t="s">
        <v>14</v>
      </c>
      <c r="F25" s="1" t="s">
        <v>44</v>
      </c>
      <c r="G25" s="1" t="s">
        <v>927</v>
      </c>
      <c r="I25" s="21"/>
      <c r="J25" s="3" t="s">
        <v>270</v>
      </c>
      <c r="K25" s="3">
        <f t="shared" si="0"/>
        <v>0</v>
      </c>
      <c r="L25" s="4">
        <f t="shared" si="1"/>
        <v>0</v>
      </c>
    </row>
    <row r="26" spans="1:12" x14ac:dyDescent="0.25">
      <c r="A26" s="1">
        <v>25</v>
      </c>
      <c r="B26" s="1" t="s">
        <v>876</v>
      </c>
      <c r="C26" s="1">
        <v>69.5</v>
      </c>
      <c r="D26" s="1" t="s">
        <v>35</v>
      </c>
      <c r="E26" s="1" t="s">
        <v>19</v>
      </c>
      <c r="F26" s="1" t="s">
        <v>15</v>
      </c>
      <c r="G26" s="1" t="s">
        <v>927</v>
      </c>
      <c r="I26" s="21"/>
      <c r="J26" s="3" t="s">
        <v>231</v>
      </c>
      <c r="K26" s="3">
        <f t="shared" si="0"/>
        <v>0</v>
      </c>
      <c r="L26" s="4">
        <f t="shared" si="1"/>
        <v>0</v>
      </c>
    </row>
    <row r="27" spans="1:12" x14ac:dyDescent="0.25">
      <c r="A27" s="1">
        <v>26</v>
      </c>
      <c r="B27" s="1" t="s">
        <v>469</v>
      </c>
      <c r="C27" s="1">
        <v>77</v>
      </c>
      <c r="D27" s="1" t="s">
        <v>13</v>
      </c>
      <c r="E27" s="1" t="s">
        <v>19</v>
      </c>
      <c r="F27" s="1" t="s">
        <v>30</v>
      </c>
      <c r="G27" s="1" t="s">
        <v>927</v>
      </c>
      <c r="I27" s="21"/>
      <c r="J27" s="12"/>
      <c r="K27" s="3"/>
      <c r="L27" s="4"/>
    </row>
    <row r="28" spans="1:12" x14ac:dyDescent="0.25">
      <c r="I28" s="21"/>
      <c r="J28" s="9" t="s">
        <v>935</v>
      </c>
      <c r="K28" s="3">
        <f>SUM(K10:K27)</f>
        <v>26</v>
      </c>
      <c r="L28" s="4">
        <f>SUM(L10:L27)</f>
        <v>1</v>
      </c>
    </row>
  </sheetData>
  <mergeCells count="3">
    <mergeCell ref="I2:I4"/>
    <mergeCell ref="I6:I8"/>
    <mergeCell ref="I10:I28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7E432-45E7-4D5A-B95D-D549B114E00E}">
  <dimension ref="A1:L28"/>
  <sheetViews>
    <sheetView topLeftCell="A6" zoomScale="90" zoomScaleNormal="90" workbookViewId="0">
      <selection activeCell="A28" sqref="A28:F29"/>
    </sheetView>
  </sheetViews>
  <sheetFormatPr defaultRowHeight="15" x14ac:dyDescent="0.25"/>
  <cols>
    <col min="1" max="1" width="5" bestFit="1" customWidth="1"/>
    <col min="2" max="2" width="34.28515625" bestFit="1" customWidth="1"/>
    <col min="6" max="6" width="14.85546875" bestFit="1" customWidth="1"/>
    <col min="7" max="7" width="7" bestFit="1" customWidth="1"/>
    <col min="9" max="9" width="18" bestFit="1" customWidth="1"/>
    <col min="10" max="10" width="14.85546875" bestFit="1" customWidth="1"/>
    <col min="11" max="11" width="3.28515625" bestFit="1" customWidth="1"/>
    <col min="12" max="12" width="7.42578125" bestFit="1" customWidth="1"/>
  </cols>
  <sheetData>
    <row r="1" spans="1:12" ht="15.75" x14ac:dyDescent="0.25">
      <c r="A1" s="15" t="s">
        <v>0</v>
      </c>
      <c r="B1" s="15" t="s">
        <v>1</v>
      </c>
      <c r="C1" s="15" t="s">
        <v>930</v>
      </c>
      <c r="D1" s="15" t="s">
        <v>6</v>
      </c>
      <c r="E1" s="15" t="s">
        <v>7</v>
      </c>
      <c r="F1" s="15" t="s">
        <v>8</v>
      </c>
      <c r="G1" s="15" t="s">
        <v>909</v>
      </c>
      <c r="I1" s="13" t="s">
        <v>931</v>
      </c>
      <c r="J1" s="20">
        <f>AVERAGE(C2:C28)</f>
        <v>78.59615384615384</v>
      </c>
    </row>
    <row r="2" spans="1:12" x14ac:dyDescent="0.25">
      <c r="A2" s="16">
        <v>1</v>
      </c>
      <c r="B2" s="16" t="s">
        <v>49</v>
      </c>
      <c r="C2" s="16">
        <v>93.5</v>
      </c>
      <c r="D2" s="16" t="s">
        <v>13</v>
      </c>
      <c r="E2" s="16" t="s">
        <v>14</v>
      </c>
      <c r="F2" s="16" t="s">
        <v>53</v>
      </c>
      <c r="G2" s="16" t="s">
        <v>928</v>
      </c>
      <c r="I2" s="21" t="s">
        <v>932</v>
      </c>
      <c r="J2" s="3" t="s">
        <v>933</v>
      </c>
      <c r="K2" s="3">
        <f>COUNTIF(E:E,"MALE")</f>
        <v>16</v>
      </c>
      <c r="L2" s="4">
        <f>K2/26</f>
        <v>0.61538461538461542</v>
      </c>
    </row>
    <row r="3" spans="1:12" x14ac:dyDescent="0.25">
      <c r="A3" s="1">
        <v>2</v>
      </c>
      <c r="B3" s="1" t="s">
        <v>62</v>
      </c>
      <c r="C3" s="1">
        <v>92</v>
      </c>
      <c r="D3" s="1" t="s">
        <v>13</v>
      </c>
      <c r="E3" s="1" t="s">
        <v>14</v>
      </c>
      <c r="F3" s="1" t="s">
        <v>65</v>
      </c>
      <c r="G3" s="1" t="s">
        <v>928</v>
      </c>
      <c r="I3" s="21"/>
      <c r="J3" s="3" t="s">
        <v>934</v>
      </c>
      <c r="K3" s="3">
        <f>COUNTIF(E:E,"FEMALE")</f>
        <v>10</v>
      </c>
      <c r="L3" s="4">
        <f>K3/26</f>
        <v>0.38461538461538464</v>
      </c>
    </row>
    <row r="4" spans="1:12" x14ac:dyDescent="0.25">
      <c r="A4" s="16">
        <v>3</v>
      </c>
      <c r="B4" s="16" t="s">
        <v>123</v>
      </c>
      <c r="C4" s="16">
        <v>87.5</v>
      </c>
      <c r="D4" s="16" t="s">
        <v>13</v>
      </c>
      <c r="E4" s="16" t="s">
        <v>19</v>
      </c>
      <c r="F4" s="16" t="s">
        <v>36</v>
      </c>
      <c r="G4" s="16" t="s">
        <v>928</v>
      </c>
      <c r="I4" s="21"/>
      <c r="J4" s="10" t="s">
        <v>935</v>
      </c>
      <c r="K4" s="5">
        <f>SUM(K2:K3)</f>
        <v>26</v>
      </c>
      <c r="L4" s="6">
        <f>SUM(L2:L3)</f>
        <v>1</v>
      </c>
    </row>
    <row r="5" spans="1:12" x14ac:dyDescent="0.25">
      <c r="A5" s="1">
        <v>4</v>
      </c>
      <c r="B5" s="1" t="s">
        <v>134</v>
      </c>
      <c r="C5" s="1">
        <v>87</v>
      </c>
      <c r="D5" s="1" t="s">
        <v>35</v>
      </c>
      <c r="E5" s="1" t="s">
        <v>19</v>
      </c>
      <c r="F5" s="1" t="s">
        <v>15</v>
      </c>
      <c r="G5" s="1" t="s">
        <v>928</v>
      </c>
      <c r="J5" s="2"/>
    </row>
    <row r="6" spans="1:12" x14ac:dyDescent="0.25">
      <c r="A6" s="16">
        <v>5</v>
      </c>
      <c r="B6" s="16" t="s">
        <v>177</v>
      </c>
      <c r="C6" s="16">
        <v>86</v>
      </c>
      <c r="D6" s="16" t="s">
        <v>13</v>
      </c>
      <c r="E6" s="16" t="s">
        <v>19</v>
      </c>
      <c r="F6" s="16" t="s">
        <v>48</v>
      </c>
      <c r="G6" s="16" t="s">
        <v>928</v>
      </c>
      <c r="I6" s="21" t="s">
        <v>936</v>
      </c>
      <c r="J6" s="3" t="s">
        <v>937</v>
      </c>
      <c r="K6" s="3">
        <f>COUNTIF(D:D,"PUBLIC")</f>
        <v>7</v>
      </c>
      <c r="L6" s="4">
        <f>K6/K4</f>
        <v>0.26923076923076922</v>
      </c>
    </row>
    <row r="7" spans="1:12" x14ac:dyDescent="0.25">
      <c r="A7" s="1">
        <v>6</v>
      </c>
      <c r="B7" s="1" t="s">
        <v>195</v>
      </c>
      <c r="C7" s="1">
        <v>85</v>
      </c>
      <c r="D7" s="1" t="s">
        <v>13</v>
      </c>
      <c r="E7" s="1" t="s">
        <v>19</v>
      </c>
      <c r="F7" s="1" t="s">
        <v>15</v>
      </c>
      <c r="G7" s="1" t="s">
        <v>928</v>
      </c>
      <c r="I7" s="21"/>
      <c r="J7" s="3" t="s">
        <v>938</v>
      </c>
      <c r="K7" s="3">
        <f>COUNTIF(D:D,"PRIVATE")</f>
        <v>19</v>
      </c>
      <c r="L7" s="4">
        <f>K7/K4</f>
        <v>0.73076923076923073</v>
      </c>
    </row>
    <row r="8" spans="1:12" x14ac:dyDescent="0.25">
      <c r="A8" s="16">
        <v>7</v>
      </c>
      <c r="B8" s="16" t="s">
        <v>206</v>
      </c>
      <c r="C8" s="16">
        <v>84</v>
      </c>
      <c r="D8" s="16" t="s">
        <v>35</v>
      </c>
      <c r="E8" s="16" t="s">
        <v>19</v>
      </c>
      <c r="F8" s="16" t="s">
        <v>53</v>
      </c>
      <c r="G8" s="16" t="s">
        <v>928</v>
      </c>
      <c r="I8" s="21"/>
      <c r="J8" s="11" t="s">
        <v>935</v>
      </c>
      <c r="K8" s="7">
        <f>SUM(K6:K7)</f>
        <v>26</v>
      </c>
      <c r="L8" s="8">
        <f>SUM(L6:L7)</f>
        <v>1</v>
      </c>
    </row>
    <row r="9" spans="1:12" x14ac:dyDescent="0.25">
      <c r="A9" s="1">
        <v>8</v>
      </c>
      <c r="B9" s="1" t="s">
        <v>263</v>
      </c>
      <c r="C9" s="1">
        <v>82.5</v>
      </c>
      <c r="D9" s="1" t="s">
        <v>35</v>
      </c>
      <c r="E9" s="1" t="s">
        <v>14</v>
      </c>
      <c r="F9" s="1" t="s">
        <v>20</v>
      </c>
      <c r="G9" s="1" t="s">
        <v>928</v>
      </c>
      <c r="J9" s="2"/>
    </row>
    <row r="10" spans="1:12" x14ac:dyDescent="0.25">
      <c r="A10" s="16">
        <v>9</v>
      </c>
      <c r="B10" s="16" t="s">
        <v>273</v>
      </c>
      <c r="C10" s="16">
        <v>82</v>
      </c>
      <c r="D10" s="16" t="s">
        <v>35</v>
      </c>
      <c r="E10" s="16" t="s">
        <v>19</v>
      </c>
      <c r="F10" s="16" t="s">
        <v>36</v>
      </c>
      <c r="G10" s="16" t="s">
        <v>928</v>
      </c>
      <c r="I10" s="21" t="s">
        <v>939</v>
      </c>
      <c r="J10" s="3" t="s">
        <v>44</v>
      </c>
      <c r="K10" s="3">
        <f>COUNTIF(F:F,J10)</f>
        <v>2</v>
      </c>
      <c r="L10" s="4">
        <f>K10/$K$8</f>
        <v>7.6923076923076927E-2</v>
      </c>
    </row>
    <row r="11" spans="1:12" x14ac:dyDescent="0.25">
      <c r="A11" s="1">
        <v>10</v>
      </c>
      <c r="B11" s="1" t="s">
        <v>331</v>
      </c>
      <c r="C11" s="1">
        <v>80.5</v>
      </c>
      <c r="D11" s="1" t="s">
        <v>35</v>
      </c>
      <c r="E11" s="1" t="s">
        <v>19</v>
      </c>
      <c r="F11" s="1" t="s">
        <v>25</v>
      </c>
      <c r="G11" s="1" t="s">
        <v>928</v>
      </c>
      <c r="I11" s="21"/>
      <c r="J11" s="3" t="s">
        <v>15</v>
      </c>
      <c r="K11" s="3">
        <f t="shared" ref="K11:K26" si="0">COUNTIF(F:F,J11)</f>
        <v>4</v>
      </c>
      <c r="L11" s="4">
        <f t="shared" ref="L11:L26" si="1">K11/$K$8</f>
        <v>0.15384615384615385</v>
      </c>
    </row>
    <row r="12" spans="1:12" x14ac:dyDescent="0.25">
      <c r="A12" s="16">
        <v>11</v>
      </c>
      <c r="B12" s="16" t="s">
        <v>341</v>
      </c>
      <c r="C12" s="16">
        <v>80.5</v>
      </c>
      <c r="D12" s="16" t="s">
        <v>13</v>
      </c>
      <c r="E12" s="16" t="s">
        <v>19</v>
      </c>
      <c r="F12" s="16" t="s">
        <v>44</v>
      </c>
      <c r="G12" s="16" t="s">
        <v>928</v>
      </c>
      <c r="I12" s="21"/>
      <c r="J12" s="3" t="s">
        <v>36</v>
      </c>
      <c r="K12" s="3">
        <f t="shared" si="0"/>
        <v>2</v>
      </c>
      <c r="L12" s="4">
        <f t="shared" si="1"/>
        <v>7.6923076923076927E-2</v>
      </c>
    </row>
    <row r="13" spans="1:12" x14ac:dyDescent="0.25">
      <c r="A13" s="1">
        <v>12</v>
      </c>
      <c r="B13" s="1" t="s">
        <v>398</v>
      </c>
      <c r="C13" s="1">
        <v>79</v>
      </c>
      <c r="D13" s="1" t="s">
        <v>13</v>
      </c>
      <c r="E13" s="1" t="s">
        <v>19</v>
      </c>
      <c r="F13" s="1" t="s">
        <v>15</v>
      </c>
      <c r="G13" s="1" t="s">
        <v>928</v>
      </c>
      <c r="I13" s="21"/>
      <c r="J13" s="3" t="s">
        <v>30</v>
      </c>
      <c r="K13" s="3">
        <f t="shared" si="0"/>
        <v>1</v>
      </c>
      <c r="L13" s="4">
        <f t="shared" si="1"/>
        <v>3.8461538461538464E-2</v>
      </c>
    </row>
    <row r="14" spans="1:12" x14ac:dyDescent="0.25">
      <c r="A14" s="16">
        <v>13</v>
      </c>
      <c r="B14" s="16" t="s">
        <v>407</v>
      </c>
      <c r="C14" s="16">
        <v>78.5</v>
      </c>
      <c r="D14" s="16" t="s">
        <v>13</v>
      </c>
      <c r="E14" s="16" t="s">
        <v>19</v>
      </c>
      <c r="F14" s="16" t="s">
        <v>30</v>
      </c>
      <c r="G14" s="16" t="s">
        <v>928</v>
      </c>
      <c r="I14" s="21"/>
      <c r="J14" s="3" t="s">
        <v>48</v>
      </c>
      <c r="K14" s="3">
        <f t="shared" si="0"/>
        <v>1</v>
      </c>
      <c r="L14" s="4">
        <f t="shared" si="1"/>
        <v>3.8461538461538464E-2</v>
      </c>
    </row>
    <row r="15" spans="1:12" x14ac:dyDescent="0.25">
      <c r="A15" s="1">
        <v>14</v>
      </c>
      <c r="B15" s="1" t="s">
        <v>472</v>
      </c>
      <c r="C15" s="1">
        <v>77</v>
      </c>
      <c r="D15" s="1" t="s">
        <v>13</v>
      </c>
      <c r="E15" s="1" t="s">
        <v>19</v>
      </c>
      <c r="F15" s="1" t="s">
        <v>73</v>
      </c>
      <c r="G15" s="1" t="s">
        <v>928</v>
      </c>
      <c r="I15" s="21"/>
      <c r="J15" s="3" t="s">
        <v>90</v>
      </c>
      <c r="K15" s="3">
        <f t="shared" si="0"/>
        <v>2</v>
      </c>
      <c r="L15" s="4">
        <f t="shared" si="1"/>
        <v>7.6923076923076927E-2</v>
      </c>
    </row>
    <row r="16" spans="1:12" x14ac:dyDescent="0.25">
      <c r="A16" s="16">
        <v>15</v>
      </c>
      <c r="B16" s="16" t="s">
        <v>528</v>
      </c>
      <c r="C16" s="16">
        <v>76</v>
      </c>
      <c r="D16" s="16" t="s">
        <v>13</v>
      </c>
      <c r="E16" s="16" t="s">
        <v>19</v>
      </c>
      <c r="F16" s="16" t="s">
        <v>15</v>
      </c>
      <c r="G16" s="16" t="s">
        <v>928</v>
      </c>
      <c r="I16" s="21"/>
      <c r="J16" s="3" t="s">
        <v>73</v>
      </c>
      <c r="K16" s="3">
        <f t="shared" si="0"/>
        <v>2</v>
      </c>
      <c r="L16" s="4">
        <f t="shared" si="1"/>
        <v>7.6923076923076927E-2</v>
      </c>
    </row>
    <row r="17" spans="1:12" x14ac:dyDescent="0.25">
      <c r="A17" s="1">
        <v>16</v>
      </c>
      <c r="B17" s="1" t="s">
        <v>538</v>
      </c>
      <c r="C17" s="1">
        <v>75.5</v>
      </c>
      <c r="D17" s="1" t="s">
        <v>35</v>
      </c>
      <c r="E17" s="1" t="s">
        <v>19</v>
      </c>
      <c r="F17" s="1" t="s">
        <v>130</v>
      </c>
      <c r="G17" s="1" t="s">
        <v>928</v>
      </c>
      <c r="I17" s="21"/>
      <c r="J17" s="3" t="s">
        <v>202</v>
      </c>
      <c r="K17" s="3">
        <f t="shared" si="0"/>
        <v>1</v>
      </c>
      <c r="L17" s="4">
        <f t="shared" si="1"/>
        <v>3.8461538461538464E-2</v>
      </c>
    </row>
    <row r="18" spans="1:12" x14ac:dyDescent="0.25">
      <c r="A18" s="16">
        <v>17</v>
      </c>
      <c r="B18" s="16" t="s">
        <v>594</v>
      </c>
      <c r="C18" s="16">
        <v>74</v>
      </c>
      <c r="D18" s="16" t="s">
        <v>13</v>
      </c>
      <c r="E18" s="16" t="s">
        <v>14</v>
      </c>
      <c r="F18" s="16" t="s">
        <v>90</v>
      </c>
      <c r="G18" s="16" t="s">
        <v>928</v>
      </c>
      <c r="I18" s="21"/>
      <c r="J18" s="3" t="s">
        <v>65</v>
      </c>
      <c r="K18" s="3">
        <f t="shared" si="0"/>
        <v>1</v>
      </c>
      <c r="L18" s="4">
        <f t="shared" si="1"/>
        <v>3.8461538461538464E-2</v>
      </c>
    </row>
    <row r="19" spans="1:12" x14ac:dyDescent="0.25">
      <c r="A19" s="1">
        <v>18</v>
      </c>
      <c r="B19" s="1" t="s">
        <v>604</v>
      </c>
      <c r="C19" s="1">
        <v>74</v>
      </c>
      <c r="D19" s="1" t="s">
        <v>13</v>
      </c>
      <c r="E19" s="1" t="s">
        <v>14</v>
      </c>
      <c r="F19" s="1" t="s">
        <v>270</v>
      </c>
      <c r="G19" s="1" t="s">
        <v>928</v>
      </c>
      <c r="I19" s="21"/>
      <c r="J19" s="3" t="s">
        <v>53</v>
      </c>
      <c r="K19" s="3">
        <f t="shared" si="0"/>
        <v>2</v>
      </c>
      <c r="L19" s="4">
        <f t="shared" si="1"/>
        <v>7.6923076923076927E-2</v>
      </c>
    </row>
    <row r="20" spans="1:12" x14ac:dyDescent="0.25">
      <c r="A20" s="16">
        <v>19</v>
      </c>
      <c r="B20" s="16" t="s">
        <v>658</v>
      </c>
      <c r="C20" s="16">
        <v>73</v>
      </c>
      <c r="D20" s="16" t="s">
        <v>13</v>
      </c>
      <c r="E20" s="16" t="s">
        <v>19</v>
      </c>
      <c r="F20" s="16" t="s">
        <v>95</v>
      </c>
      <c r="G20" s="16" t="s">
        <v>928</v>
      </c>
      <c r="I20" s="21"/>
      <c r="J20" s="3" t="s">
        <v>130</v>
      </c>
      <c r="K20" s="3">
        <f t="shared" si="0"/>
        <v>1</v>
      </c>
      <c r="L20" s="4">
        <f t="shared" si="1"/>
        <v>3.8461538461538464E-2</v>
      </c>
    </row>
    <row r="21" spans="1:12" x14ac:dyDescent="0.25">
      <c r="A21" s="1">
        <v>20</v>
      </c>
      <c r="B21" s="1" t="s">
        <v>670</v>
      </c>
      <c r="C21" s="1">
        <v>72.5</v>
      </c>
      <c r="D21" s="1" t="s">
        <v>13</v>
      </c>
      <c r="E21" s="1" t="s">
        <v>14</v>
      </c>
      <c r="F21" s="1" t="s">
        <v>270</v>
      </c>
      <c r="G21" s="1" t="s">
        <v>928</v>
      </c>
      <c r="I21" s="21"/>
      <c r="J21" s="3" t="s">
        <v>20</v>
      </c>
      <c r="K21" s="3">
        <f t="shared" si="0"/>
        <v>1</v>
      </c>
      <c r="L21" s="4">
        <f t="shared" si="1"/>
        <v>3.8461538461538464E-2</v>
      </c>
    </row>
    <row r="22" spans="1:12" x14ac:dyDescent="0.25">
      <c r="A22" s="16">
        <v>21</v>
      </c>
      <c r="B22" s="16" t="s">
        <v>727</v>
      </c>
      <c r="C22" s="16">
        <v>71.5</v>
      </c>
      <c r="D22" s="16" t="s">
        <v>13</v>
      </c>
      <c r="E22" s="16" t="s">
        <v>19</v>
      </c>
      <c r="F22" s="16" t="s">
        <v>90</v>
      </c>
      <c r="G22" s="16" t="s">
        <v>928</v>
      </c>
      <c r="I22" s="21"/>
      <c r="J22" s="3" t="s">
        <v>95</v>
      </c>
      <c r="K22" s="3">
        <f t="shared" si="0"/>
        <v>1</v>
      </c>
      <c r="L22" s="4">
        <f t="shared" si="1"/>
        <v>3.8461538461538464E-2</v>
      </c>
    </row>
    <row r="23" spans="1:12" x14ac:dyDescent="0.25">
      <c r="A23" s="1">
        <v>22</v>
      </c>
      <c r="B23" s="1" t="s">
        <v>736</v>
      </c>
      <c r="C23" s="1">
        <v>71.5</v>
      </c>
      <c r="D23" s="1" t="s">
        <v>13</v>
      </c>
      <c r="E23" s="1" t="s">
        <v>19</v>
      </c>
      <c r="F23" s="1" t="s">
        <v>202</v>
      </c>
      <c r="G23" s="1" t="s">
        <v>928</v>
      </c>
      <c r="I23" s="21"/>
      <c r="J23" s="3" t="s">
        <v>25</v>
      </c>
      <c r="K23" s="3">
        <f t="shared" si="0"/>
        <v>1</v>
      </c>
      <c r="L23" s="4">
        <f t="shared" si="1"/>
        <v>3.8461538461538464E-2</v>
      </c>
    </row>
    <row r="24" spans="1:12" x14ac:dyDescent="0.25">
      <c r="A24" s="16">
        <v>23</v>
      </c>
      <c r="B24" s="16" t="s">
        <v>794</v>
      </c>
      <c r="C24" s="16">
        <v>70.5</v>
      </c>
      <c r="D24" s="16" t="s">
        <v>13</v>
      </c>
      <c r="E24" s="16" t="s">
        <v>14</v>
      </c>
      <c r="F24" s="16" t="s">
        <v>270</v>
      </c>
      <c r="G24" s="16" t="s">
        <v>928</v>
      </c>
      <c r="I24" s="21"/>
      <c r="J24" s="3" t="s">
        <v>61</v>
      </c>
      <c r="K24" s="3">
        <f t="shared" si="0"/>
        <v>0</v>
      </c>
      <c r="L24" s="4">
        <f t="shared" si="1"/>
        <v>0</v>
      </c>
    </row>
    <row r="25" spans="1:12" x14ac:dyDescent="0.25">
      <c r="A25" s="1">
        <v>24</v>
      </c>
      <c r="B25" s="1" t="s">
        <v>804</v>
      </c>
      <c r="C25" s="1">
        <v>70.5</v>
      </c>
      <c r="D25" s="1" t="s">
        <v>35</v>
      </c>
      <c r="E25" s="1" t="s">
        <v>14</v>
      </c>
      <c r="F25" s="1" t="s">
        <v>231</v>
      </c>
      <c r="G25" s="1" t="s">
        <v>928</v>
      </c>
      <c r="I25" s="21"/>
      <c r="J25" s="3" t="s">
        <v>270</v>
      </c>
      <c r="K25" s="3">
        <f t="shared" si="0"/>
        <v>3</v>
      </c>
      <c r="L25" s="4">
        <f t="shared" si="1"/>
        <v>0.11538461538461539</v>
      </c>
    </row>
    <row r="26" spans="1:12" x14ac:dyDescent="0.25">
      <c r="A26" s="16">
        <v>25</v>
      </c>
      <c r="B26" s="16" t="s">
        <v>839</v>
      </c>
      <c r="C26" s="16">
        <v>70</v>
      </c>
      <c r="D26" s="16" t="s">
        <v>13</v>
      </c>
      <c r="E26" s="16" t="s">
        <v>14</v>
      </c>
      <c r="F26" s="16" t="s">
        <v>73</v>
      </c>
      <c r="G26" s="16" t="s">
        <v>928</v>
      </c>
      <c r="I26" s="21"/>
      <c r="J26" s="3" t="s">
        <v>231</v>
      </c>
      <c r="K26" s="3">
        <f t="shared" si="0"/>
        <v>1</v>
      </c>
      <c r="L26" s="4">
        <f t="shared" si="1"/>
        <v>3.8461538461538464E-2</v>
      </c>
    </row>
    <row r="27" spans="1:12" x14ac:dyDescent="0.25">
      <c r="A27" s="1">
        <v>26</v>
      </c>
      <c r="B27" s="1" t="s">
        <v>869</v>
      </c>
      <c r="C27" s="1">
        <v>69.5</v>
      </c>
      <c r="D27" s="1" t="s">
        <v>13</v>
      </c>
      <c r="E27" s="1" t="s">
        <v>14</v>
      </c>
      <c r="F27" s="1" t="s">
        <v>44</v>
      </c>
      <c r="G27" s="1" t="s">
        <v>928</v>
      </c>
      <c r="I27" s="21"/>
      <c r="J27" s="12"/>
      <c r="K27" s="3"/>
      <c r="L27" s="4"/>
    </row>
    <row r="28" spans="1:12" x14ac:dyDescent="0.25">
      <c r="A28" s="16"/>
      <c r="B28" s="16"/>
      <c r="C28" s="16"/>
      <c r="D28" s="16"/>
      <c r="E28" s="16"/>
      <c r="F28" s="16"/>
      <c r="G28" s="16"/>
      <c r="I28" s="21"/>
      <c r="J28" s="9" t="s">
        <v>935</v>
      </c>
      <c r="K28" s="3">
        <f>SUM(K10:K27)</f>
        <v>26</v>
      </c>
      <c r="L28" s="4">
        <f>SUM(L10:L27)</f>
        <v>0.99999999999999989</v>
      </c>
    </row>
  </sheetData>
  <mergeCells count="3">
    <mergeCell ref="I2:I4"/>
    <mergeCell ref="I6:I8"/>
    <mergeCell ref="I10:I28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8D50-2285-4C9B-954D-4AAB82E281AC}">
  <dimension ref="A1:L28"/>
  <sheetViews>
    <sheetView topLeftCell="A6" zoomScale="90" zoomScaleNormal="90" workbookViewId="0">
      <selection activeCell="B6" sqref="B6"/>
    </sheetView>
  </sheetViews>
  <sheetFormatPr defaultRowHeight="15" x14ac:dyDescent="0.25"/>
  <cols>
    <col min="1" max="1" width="5" bestFit="1" customWidth="1"/>
    <col min="2" max="2" width="39.7109375" bestFit="1" customWidth="1"/>
    <col min="6" max="6" width="15.42578125" bestFit="1" customWidth="1"/>
    <col min="7" max="7" width="7" bestFit="1" customWidth="1"/>
    <col min="9" max="9" width="18" bestFit="1" customWidth="1"/>
    <col min="10" max="10" width="14.85546875" bestFit="1" customWidth="1"/>
    <col min="11" max="11" width="3.28515625" bestFit="1" customWidth="1"/>
    <col min="12" max="12" width="7.42578125" bestFit="1" customWidth="1"/>
  </cols>
  <sheetData>
    <row r="1" spans="1:12" ht="15.75" x14ac:dyDescent="0.25">
      <c r="A1" s="15" t="s">
        <v>0</v>
      </c>
      <c r="B1" s="15" t="s">
        <v>1</v>
      </c>
      <c r="C1" s="15" t="s">
        <v>930</v>
      </c>
      <c r="D1" s="15" t="s">
        <v>6</v>
      </c>
      <c r="E1" s="15" t="s">
        <v>7</v>
      </c>
      <c r="F1" s="15" t="s">
        <v>8</v>
      </c>
      <c r="G1" s="15" t="s">
        <v>909</v>
      </c>
      <c r="I1" s="13" t="s">
        <v>931</v>
      </c>
      <c r="J1" s="14">
        <f>AVERAGE(C2:C27)</f>
        <v>78.711538461538467</v>
      </c>
    </row>
    <row r="2" spans="1:12" x14ac:dyDescent="0.25">
      <c r="A2" s="1">
        <v>1</v>
      </c>
      <c r="B2" s="1" t="s">
        <v>58</v>
      </c>
      <c r="C2" s="1">
        <v>93</v>
      </c>
      <c r="D2" s="1" t="s">
        <v>35</v>
      </c>
      <c r="E2" s="1" t="s">
        <v>14</v>
      </c>
      <c r="F2" s="1" t="s">
        <v>61</v>
      </c>
      <c r="G2" s="1" t="s">
        <v>929</v>
      </c>
      <c r="I2" s="21" t="s">
        <v>932</v>
      </c>
      <c r="J2" s="3" t="s">
        <v>933</v>
      </c>
      <c r="K2" s="3">
        <f>COUNTIF(E:E,"MALE")</f>
        <v>15</v>
      </c>
      <c r="L2" s="4">
        <f>K2/26</f>
        <v>0.57692307692307687</v>
      </c>
    </row>
    <row r="3" spans="1:12" x14ac:dyDescent="0.25">
      <c r="A3" s="1">
        <v>2</v>
      </c>
      <c r="B3" s="1" t="s">
        <v>54</v>
      </c>
      <c r="C3" s="1">
        <v>93</v>
      </c>
      <c r="D3" s="1" t="s">
        <v>13</v>
      </c>
      <c r="E3" s="1" t="s">
        <v>14</v>
      </c>
      <c r="F3" s="1" t="s">
        <v>44</v>
      </c>
      <c r="G3" s="1" t="s">
        <v>929</v>
      </c>
      <c r="I3" s="21"/>
      <c r="J3" s="3" t="s">
        <v>934</v>
      </c>
      <c r="K3" s="3">
        <f>COUNTIF(E:E,"FEMALE")</f>
        <v>11</v>
      </c>
      <c r="L3" s="4">
        <f>K3/26</f>
        <v>0.42307692307692307</v>
      </c>
    </row>
    <row r="4" spans="1:12" x14ac:dyDescent="0.25">
      <c r="A4" s="1">
        <v>3</v>
      </c>
      <c r="B4" s="1" t="s">
        <v>127</v>
      </c>
      <c r="C4" s="1">
        <v>87</v>
      </c>
      <c r="D4" s="1" t="s">
        <v>13</v>
      </c>
      <c r="E4" s="1" t="s">
        <v>14</v>
      </c>
      <c r="F4" s="1" t="s">
        <v>130</v>
      </c>
      <c r="G4" s="1" t="s">
        <v>929</v>
      </c>
      <c r="I4" s="21"/>
      <c r="J4" s="10" t="s">
        <v>935</v>
      </c>
      <c r="K4" s="5">
        <f>SUM(K2:K3)</f>
        <v>26</v>
      </c>
      <c r="L4" s="6">
        <f>SUM(L2:L3)</f>
        <v>1</v>
      </c>
    </row>
    <row r="5" spans="1:12" x14ac:dyDescent="0.25">
      <c r="A5" s="1">
        <v>4</v>
      </c>
      <c r="B5" s="1" t="s">
        <v>131</v>
      </c>
      <c r="C5" s="1">
        <v>87</v>
      </c>
      <c r="D5" s="1" t="s">
        <v>13</v>
      </c>
      <c r="E5" s="1" t="s">
        <v>19</v>
      </c>
      <c r="F5" s="1" t="s">
        <v>44</v>
      </c>
      <c r="G5" s="1" t="s">
        <v>929</v>
      </c>
      <c r="J5" s="2"/>
    </row>
    <row r="6" spans="1:12" x14ac:dyDescent="0.25">
      <c r="A6" s="1">
        <v>5</v>
      </c>
      <c r="B6" s="1" t="s">
        <v>199</v>
      </c>
      <c r="C6" s="1">
        <v>85</v>
      </c>
      <c r="D6" s="1" t="s">
        <v>13</v>
      </c>
      <c r="E6" s="1" t="s">
        <v>14</v>
      </c>
      <c r="F6" s="1" t="s">
        <v>202</v>
      </c>
      <c r="G6" s="1" t="s">
        <v>929</v>
      </c>
      <c r="I6" s="21" t="s">
        <v>936</v>
      </c>
      <c r="J6" s="3" t="s">
        <v>937</v>
      </c>
      <c r="K6" s="3">
        <f>COUNTIF(D:D,"PUBLIC")</f>
        <v>5</v>
      </c>
      <c r="L6" s="4">
        <f>K6/K4</f>
        <v>0.19230769230769232</v>
      </c>
    </row>
    <row r="7" spans="1:12" x14ac:dyDescent="0.25">
      <c r="A7" s="1">
        <v>6</v>
      </c>
      <c r="B7" s="1" t="s">
        <v>203</v>
      </c>
      <c r="C7" s="1">
        <v>84.5</v>
      </c>
      <c r="D7" s="1" t="s">
        <v>13</v>
      </c>
      <c r="E7" s="1" t="s">
        <v>14</v>
      </c>
      <c r="F7" s="1" t="s">
        <v>15</v>
      </c>
      <c r="G7" s="1" t="s">
        <v>929</v>
      </c>
      <c r="I7" s="21"/>
      <c r="J7" s="3" t="s">
        <v>938</v>
      </c>
      <c r="K7" s="3">
        <f>COUNTIF(D:D,"PRIVATE")</f>
        <v>21</v>
      </c>
      <c r="L7" s="4">
        <f>K7/K4</f>
        <v>0.80769230769230771</v>
      </c>
    </row>
    <row r="8" spans="1:12" x14ac:dyDescent="0.25">
      <c r="A8" s="1">
        <v>7</v>
      </c>
      <c r="B8" s="1" t="s">
        <v>271</v>
      </c>
      <c r="C8" s="1">
        <v>82.5</v>
      </c>
      <c r="D8" s="1" t="s">
        <v>35</v>
      </c>
      <c r="E8" s="1" t="s">
        <v>19</v>
      </c>
      <c r="F8" s="1" t="s">
        <v>36</v>
      </c>
      <c r="G8" s="1" t="s">
        <v>929</v>
      </c>
      <c r="I8" s="21"/>
      <c r="J8" s="11" t="s">
        <v>935</v>
      </c>
      <c r="K8" s="7">
        <f>SUM(K6:K7)</f>
        <v>26</v>
      </c>
      <c r="L8" s="8">
        <f>SUM(L6:L7)</f>
        <v>1</v>
      </c>
    </row>
    <row r="9" spans="1:12" x14ac:dyDescent="0.25">
      <c r="A9" s="1">
        <v>8</v>
      </c>
      <c r="B9" s="1" t="s">
        <v>287</v>
      </c>
      <c r="C9" s="1">
        <v>82</v>
      </c>
      <c r="D9" s="1" t="s">
        <v>13</v>
      </c>
      <c r="E9" s="1" t="s">
        <v>14</v>
      </c>
      <c r="F9" s="1" t="s">
        <v>30</v>
      </c>
      <c r="G9" s="1" t="s">
        <v>929</v>
      </c>
      <c r="J9" s="2"/>
    </row>
    <row r="10" spans="1:12" x14ac:dyDescent="0.25">
      <c r="A10" s="1">
        <v>9</v>
      </c>
      <c r="B10" s="1" t="s">
        <v>335</v>
      </c>
      <c r="C10" s="1">
        <v>80.5</v>
      </c>
      <c r="D10" s="1" t="s">
        <v>13</v>
      </c>
      <c r="E10" s="1" t="s">
        <v>19</v>
      </c>
      <c r="F10" s="1" t="s">
        <v>73</v>
      </c>
      <c r="G10" s="1" t="s">
        <v>929</v>
      </c>
      <c r="I10" s="21" t="s">
        <v>939</v>
      </c>
      <c r="J10" s="3" t="s">
        <v>44</v>
      </c>
      <c r="K10" s="3">
        <f>COUNTIF(F:F,J10)</f>
        <v>3</v>
      </c>
      <c r="L10" s="4">
        <f>K10/$K$8</f>
        <v>0.11538461538461539</v>
      </c>
    </row>
    <row r="11" spans="1:12" x14ac:dyDescent="0.25">
      <c r="A11" s="1">
        <v>10</v>
      </c>
      <c r="B11" s="1" t="s">
        <v>338</v>
      </c>
      <c r="C11" s="1">
        <v>80.5</v>
      </c>
      <c r="D11" s="1" t="s">
        <v>13</v>
      </c>
      <c r="E11" s="1" t="s">
        <v>14</v>
      </c>
      <c r="F11" s="1" t="s">
        <v>130</v>
      </c>
      <c r="G11" s="1" t="s">
        <v>929</v>
      </c>
      <c r="I11" s="21"/>
      <c r="J11" s="3" t="s">
        <v>15</v>
      </c>
      <c r="K11" s="3">
        <f t="shared" ref="K11:K26" si="0">COUNTIF(F:F,J11)</f>
        <v>3</v>
      </c>
      <c r="L11" s="4">
        <f t="shared" ref="L11:L26" si="1">K11/$K$8</f>
        <v>0.11538461538461539</v>
      </c>
    </row>
    <row r="12" spans="1:12" x14ac:dyDescent="0.25">
      <c r="A12" s="1">
        <v>11</v>
      </c>
      <c r="B12" s="1" t="s">
        <v>404</v>
      </c>
      <c r="C12" s="1">
        <v>79</v>
      </c>
      <c r="D12" s="1" t="s">
        <v>13</v>
      </c>
      <c r="E12" s="1" t="s">
        <v>19</v>
      </c>
      <c r="F12" s="1" t="s">
        <v>30</v>
      </c>
      <c r="G12" s="1" t="s">
        <v>929</v>
      </c>
      <c r="I12" s="21"/>
      <c r="J12" s="3" t="s">
        <v>36</v>
      </c>
      <c r="K12" s="3">
        <f t="shared" si="0"/>
        <v>1</v>
      </c>
      <c r="L12" s="4">
        <f t="shared" si="1"/>
        <v>3.8461538461538464E-2</v>
      </c>
    </row>
    <row r="13" spans="1:12" x14ac:dyDescent="0.25">
      <c r="A13" s="1">
        <v>12</v>
      </c>
      <c r="B13" s="1" t="s">
        <v>401</v>
      </c>
      <c r="C13" s="1">
        <v>79</v>
      </c>
      <c r="D13" s="1" t="s">
        <v>13</v>
      </c>
      <c r="E13" s="1" t="s">
        <v>19</v>
      </c>
      <c r="F13" s="1" t="s">
        <v>65</v>
      </c>
      <c r="G13" s="1" t="s">
        <v>929</v>
      </c>
      <c r="I13" s="21"/>
      <c r="J13" s="3" t="s">
        <v>30</v>
      </c>
      <c r="K13" s="3">
        <f t="shared" si="0"/>
        <v>4</v>
      </c>
      <c r="L13" s="4">
        <f t="shared" si="1"/>
        <v>0.15384615384615385</v>
      </c>
    </row>
    <row r="14" spans="1:12" x14ac:dyDescent="0.25">
      <c r="A14" s="1">
        <v>13</v>
      </c>
      <c r="B14" s="1" t="s">
        <v>465</v>
      </c>
      <c r="C14" s="1">
        <v>77</v>
      </c>
      <c r="D14" s="1" t="s">
        <v>13</v>
      </c>
      <c r="E14" s="1" t="s">
        <v>19</v>
      </c>
      <c r="F14" s="1" t="s">
        <v>130</v>
      </c>
      <c r="G14" s="1" t="s">
        <v>929</v>
      </c>
      <c r="I14" s="21"/>
      <c r="J14" s="3" t="s">
        <v>48</v>
      </c>
      <c r="K14" s="3">
        <f t="shared" si="0"/>
        <v>2</v>
      </c>
      <c r="L14" s="4">
        <f t="shared" si="1"/>
        <v>7.6923076923076927E-2</v>
      </c>
    </row>
    <row r="15" spans="1:12" x14ac:dyDescent="0.25">
      <c r="A15" s="1">
        <v>14</v>
      </c>
      <c r="B15" s="1" t="s">
        <v>120</v>
      </c>
      <c r="C15" s="1">
        <v>87.5</v>
      </c>
      <c r="D15" s="1" t="s">
        <v>13</v>
      </c>
      <c r="E15" s="1" t="s">
        <v>19</v>
      </c>
      <c r="F15" s="1" t="s">
        <v>30</v>
      </c>
      <c r="G15" s="1" t="s">
        <v>928</v>
      </c>
      <c r="I15" s="21"/>
      <c r="J15" s="3" t="s">
        <v>90</v>
      </c>
      <c r="K15" s="3">
        <f t="shared" si="0"/>
        <v>1</v>
      </c>
      <c r="L15" s="4">
        <f t="shared" si="1"/>
        <v>3.8461538461538464E-2</v>
      </c>
    </row>
    <row r="16" spans="1:12" x14ac:dyDescent="0.25">
      <c r="A16" s="1">
        <v>15</v>
      </c>
      <c r="B16" s="1" t="s">
        <v>531</v>
      </c>
      <c r="C16" s="1">
        <v>76</v>
      </c>
      <c r="D16" s="1" t="s">
        <v>13</v>
      </c>
      <c r="E16" s="1" t="s">
        <v>14</v>
      </c>
      <c r="F16" s="1" t="s">
        <v>30</v>
      </c>
      <c r="G16" s="1" t="s">
        <v>929</v>
      </c>
      <c r="I16" s="21"/>
      <c r="J16" s="3" t="s">
        <v>73</v>
      </c>
      <c r="K16" s="3">
        <f t="shared" si="0"/>
        <v>1</v>
      </c>
      <c r="L16" s="4">
        <f t="shared" si="1"/>
        <v>3.8461538461538464E-2</v>
      </c>
    </row>
    <row r="17" spans="1:12" x14ac:dyDescent="0.25">
      <c r="A17" s="1">
        <v>16</v>
      </c>
      <c r="B17" s="1" t="s">
        <v>534</v>
      </c>
      <c r="C17" s="1">
        <v>75.5</v>
      </c>
      <c r="D17" s="1" t="s">
        <v>13</v>
      </c>
      <c r="E17" s="1" t="s">
        <v>19</v>
      </c>
      <c r="F17" s="1" t="s">
        <v>48</v>
      </c>
      <c r="G17" s="1" t="s">
        <v>929</v>
      </c>
      <c r="I17" s="21"/>
      <c r="J17" s="3" t="s">
        <v>202</v>
      </c>
      <c r="K17" s="3">
        <f t="shared" si="0"/>
        <v>1</v>
      </c>
      <c r="L17" s="4">
        <f t="shared" si="1"/>
        <v>3.8461538461538464E-2</v>
      </c>
    </row>
    <row r="18" spans="1:12" x14ac:dyDescent="0.25">
      <c r="A18" s="1">
        <v>17</v>
      </c>
      <c r="B18" s="1" t="s">
        <v>598</v>
      </c>
      <c r="C18" s="1">
        <v>74</v>
      </c>
      <c r="D18" s="1" t="s">
        <v>35</v>
      </c>
      <c r="E18" s="1" t="s">
        <v>19</v>
      </c>
      <c r="F18" s="1" t="s">
        <v>15</v>
      </c>
      <c r="G18" s="1" t="s">
        <v>929</v>
      </c>
      <c r="I18" s="21"/>
      <c r="J18" s="3" t="s">
        <v>65</v>
      </c>
      <c r="K18" s="3">
        <f t="shared" si="0"/>
        <v>1</v>
      </c>
      <c r="L18" s="4">
        <f t="shared" si="1"/>
        <v>3.8461538461538464E-2</v>
      </c>
    </row>
    <row r="19" spans="1:12" x14ac:dyDescent="0.25">
      <c r="A19" s="1">
        <v>18</v>
      </c>
      <c r="B19" s="1" t="s">
        <v>601</v>
      </c>
      <c r="C19" s="1">
        <v>74</v>
      </c>
      <c r="D19" s="1" t="s">
        <v>13</v>
      </c>
      <c r="E19" s="1" t="s">
        <v>19</v>
      </c>
      <c r="F19" s="1" t="s">
        <v>53</v>
      </c>
      <c r="G19" s="1" t="s">
        <v>929</v>
      </c>
      <c r="I19" s="21"/>
      <c r="J19" s="3" t="s">
        <v>53</v>
      </c>
      <c r="K19" s="3">
        <f t="shared" si="0"/>
        <v>1</v>
      </c>
      <c r="L19" s="4">
        <f t="shared" si="1"/>
        <v>3.8461538461538464E-2</v>
      </c>
    </row>
    <row r="20" spans="1:12" x14ac:dyDescent="0.25">
      <c r="A20" s="1">
        <v>19</v>
      </c>
      <c r="B20" s="1" t="s">
        <v>667</v>
      </c>
      <c r="C20" s="1">
        <v>72.5</v>
      </c>
      <c r="D20" s="1" t="s">
        <v>13</v>
      </c>
      <c r="E20" s="1" t="s">
        <v>14</v>
      </c>
      <c r="F20" s="1" t="s">
        <v>130</v>
      </c>
      <c r="G20" s="1" t="s">
        <v>929</v>
      </c>
      <c r="I20" s="21"/>
      <c r="J20" s="3" t="s">
        <v>130</v>
      </c>
      <c r="K20" s="3">
        <f t="shared" si="0"/>
        <v>5</v>
      </c>
      <c r="L20" s="4">
        <f t="shared" si="1"/>
        <v>0.19230769230769232</v>
      </c>
    </row>
    <row r="21" spans="1:12" x14ac:dyDescent="0.25">
      <c r="A21" s="1">
        <v>20</v>
      </c>
      <c r="B21" s="1" t="s">
        <v>662</v>
      </c>
      <c r="C21" s="1">
        <v>72.5</v>
      </c>
      <c r="D21" s="1" t="s">
        <v>35</v>
      </c>
      <c r="E21" s="1" t="s">
        <v>14</v>
      </c>
      <c r="F21" s="1" t="s">
        <v>666</v>
      </c>
      <c r="G21" s="1" t="s">
        <v>929</v>
      </c>
      <c r="I21" s="21"/>
      <c r="J21" s="3" t="s">
        <v>20</v>
      </c>
      <c r="K21" s="3">
        <f t="shared" si="0"/>
        <v>0</v>
      </c>
      <c r="L21" s="4">
        <f t="shared" si="1"/>
        <v>0</v>
      </c>
    </row>
    <row r="22" spans="1:12" x14ac:dyDescent="0.25">
      <c r="A22" s="1">
        <v>21</v>
      </c>
      <c r="B22" s="1" t="s">
        <v>730</v>
      </c>
      <c r="C22" s="1">
        <v>71.5</v>
      </c>
      <c r="D22" s="1" t="s">
        <v>13</v>
      </c>
      <c r="E22" s="1" t="s">
        <v>19</v>
      </c>
      <c r="F22" s="1" t="s">
        <v>48</v>
      </c>
      <c r="G22" s="1" t="s">
        <v>929</v>
      </c>
      <c r="I22" s="21"/>
      <c r="J22" s="3" t="s">
        <v>95</v>
      </c>
      <c r="K22" s="3">
        <f t="shared" si="0"/>
        <v>0</v>
      </c>
      <c r="L22" s="4">
        <f t="shared" si="1"/>
        <v>0</v>
      </c>
    </row>
    <row r="23" spans="1:12" x14ac:dyDescent="0.25">
      <c r="A23" s="1">
        <v>22</v>
      </c>
      <c r="B23" s="1" t="s">
        <v>733</v>
      </c>
      <c r="C23" s="1">
        <v>71.5</v>
      </c>
      <c r="D23" s="1" t="s">
        <v>13</v>
      </c>
      <c r="E23" s="1" t="s">
        <v>19</v>
      </c>
      <c r="F23" s="1" t="s">
        <v>44</v>
      </c>
      <c r="G23" s="1" t="s">
        <v>929</v>
      </c>
      <c r="I23" s="21"/>
      <c r="J23" s="3" t="s">
        <v>25</v>
      </c>
      <c r="K23" s="3">
        <f t="shared" si="0"/>
        <v>0</v>
      </c>
      <c r="L23" s="4">
        <f t="shared" si="1"/>
        <v>0</v>
      </c>
    </row>
    <row r="24" spans="1:12" x14ac:dyDescent="0.25">
      <c r="A24" s="1">
        <v>23</v>
      </c>
      <c r="B24" s="1" t="s">
        <v>763</v>
      </c>
      <c r="C24" s="1">
        <v>71</v>
      </c>
      <c r="D24" s="1" t="s">
        <v>13</v>
      </c>
      <c r="E24" s="1" t="s">
        <v>19</v>
      </c>
      <c r="F24" s="1" t="s">
        <v>130</v>
      </c>
      <c r="G24" s="1" t="s">
        <v>929</v>
      </c>
      <c r="I24" s="21"/>
      <c r="J24" s="3" t="s">
        <v>61</v>
      </c>
      <c r="K24" s="3">
        <f t="shared" si="0"/>
        <v>2</v>
      </c>
      <c r="L24" s="4">
        <f t="shared" si="1"/>
        <v>7.6923076923076927E-2</v>
      </c>
    </row>
    <row r="25" spans="1:12" x14ac:dyDescent="0.25">
      <c r="A25" s="1">
        <v>24</v>
      </c>
      <c r="B25" s="1" t="s">
        <v>797</v>
      </c>
      <c r="C25" s="1">
        <v>70.5</v>
      </c>
      <c r="D25" s="1" t="s">
        <v>13</v>
      </c>
      <c r="E25" s="1" t="s">
        <v>19</v>
      </c>
      <c r="F25" s="1" t="s">
        <v>90</v>
      </c>
      <c r="G25" s="1" t="s">
        <v>929</v>
      </c>
      <c r="I25" s="21"/>
      <c r="J25" s="3" t="s">
        <v>270</v>
      </c>
      <c r="K25" s="3">
        <f t="shared" si="0"/>
        <v>0</v>
      </c>
      <c r="L25" s="4">
        <f t="shared" si="1"/>
        <v>0</v>
      </c>
    </row>
    <row r="26" spans="1:12" x14ac:dyDescent="0.25">
      <c r="A26" s="1">
        <v>25</v>
      </c>
      <c r="B26" s="16" t="s">
        <v>800</v>
      </c>
      <c r="C26" s="16">
        <v>70.5</v>
      </c>
      <c r="D26" s="16" t="s">
        <v>13</v>
      </c>
      <c r="E26" s="16" t="s">
        <v>19</v>
      </c>
      <c r="F26" s="16" t="s">
        <v>15</v>
      </c>
      <c r="G26" s="16" t="s">
        <v>929</v>
      </c>
      <c r="I26" s="21"/>
      <c r="J26" s="3" t="s">
        <v>231</v>
      </c>
      <c r="K26" s="3">
        <f t="shared" si="0"/>
        <v>0</v>
      </c>
      <c r="L26" s="4">
        <f t="shared" si="1"/>
        <v>0</v>
      </c>
    </row>
    <row r="27" spans="1:12" x14ac:dyDescent="0.25">
      <c r="A27" s="1">
        <v>26</v>
      </c>
      <c r="B27" s="1" t="s">
        <v>872</v>
      </c>
      <c r="C27" s="1">
        <v>69.5</v>
      </c>
      <c r="D27" s="1" t="s">
        <v>35</v>
      </c>
      <c r="E27" s="1" t="s">
        <v>14</v>
      </c>
      <c r="F27" s="1" t="s">
        <v>61</v>
      </c>
      <c r="G27" s="1" t="s">
        <v>929</v>
      </c>
      <c r="I27" s="21"/>
      <c r="J27" s="12"/>
      <c r="K27" s="3"/>
      <c r="L27" s="4"/>
    </row>
    <row r="28" spans="1:12" x14ac:dyDescent="0.25">
      <c r="I28" s="21"/>
      <c r="J28" s="9" t="s">
        <v>935</v>
      </c>
      <c r="K28" s="3">
        <f>SUM(K10:K27)</f>
        <v>25</v>
      </c>
      <c r="L28" s="4">
        <f>SUM(L10:L27)</f>
        <v>0.96153846153846145</v>
      </c>
    </row>
  </sheetData>
  <mergeCells count="3">
    <mergeCell ref="I2:I4"/>
    <mergeCell ref="I6:I8"/>
    <mergeCell ref="I10:I28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FB7D-48BF-4D68-BE79-F2D30100545C}">
  <dimension ref="A1:O5"/>
  <sheetViews>
    <sheetView tabSelected="1" workbookViewId="0">
      <selection activeCell="C9" sqref="C9"/>
    </sheetView>
  </sheetViews>
  <sheetFormatPr defaultRowHeight="15" x14ac:dyDescent="0.25"/>
  <cols>
    <col min="1" max="1" width="4.7109375" bestFit="1" customWidth="1"/>
    <col min="2" max="2" width="37.140625" bestFit="1" customWidth="1"/>
    <col min="3" max="3" width="15.7109375" bestFit="1" customWidth="1"/>
    <col min="4" max="4" width="38.7109375" bestFit="1" customWidth="1"/>
    <col min="5" max="5" width="15.7109375" customWidth="1"/>
    <col min="6" max="6" width="7.5703125" bestFit="1" customWidth="1"/>
    <col min="7" max="7" width="8.7109375" bestFit="1" customWidth="1"/>
    <col min="9" max="9" width="14.5703125" bestFit="1" customWidth="1"/>
    <col min="10" max="11" width="14.5703125" customWidth="1"/>
    <col min="12" max="12" width="9" bestFit="1" customWidth="1"/>
    <col min="13" max="13" width="11.85546875" bestFit="1" customWidth="1"/>
    <col min="14" max="14" width="6.85546875" style="2" bestFit="1" customWidth="1"/>
    <col min="15" max="15" width="38.7109375" bestFit="1" customWidth="1"/>
  </cols>
  <sheetData>
    <row r="1" spans="1:15" x14ac:dyDescent="0.25">
      <c r="A1" s="15" t="s">
        <v>0</v>
      </c>
      <c r="B1" s="15" t="s">
        <v>1</v>
      </c>
      <c r="C1" s="15" t="s">
        <v>903</v>
      </c>
      <c r="D1" s="15" t="s">
        <v>904</v>
      </c>
      <c r="E1" s="15" t="s">
        <v>3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905</v>
      </c>
      <c r="K1" s="15" t="s">
        <v>906</v>
      </c>
      <c r="L1" s="15" t="s">
        <v>907</v>
      </c>
      <c r="M1" s="15" t="s">
        <v>908</v>
      </c>
      <c r="N1" s="17" t="s">
        <v>909</v>
      </c>
      <c r="O1" s="15" t="s">
        <v>910</v>
      </c>
    </row>
    <row r="2" spans="1:15" x14ac:dyDescent="0.25">
      <c r="A2" s="1">
        <v>26</v>
      </c>
      <c r="B2" s="1" t="s">
        <v>899</v>
      </c>
      <c r="C2" s="1" t="str">
        <f>VLOOKUP(Tabela22[[#This Row],[Nome]],Tabela12[[Nome]:[PI]],2,)</f>
        <v>M16MOR2XYON</v>
      </c>
      <c r="D2" t="str">
        <f>VLOOKUP(Tabela22[[#This Row],[Nome]],Tabela12[[Nome]:[PI]],4,)</f>
        <v xml:space="preserve">Lucalucareli@gmail.com </v>
      </c>
      <c r="E2" s="1" t="str">
        <f>VLOOKUP(Tabela22[[#This Row],[Nome]],Tabela12[[Nome]:[PI]],3,)</f>
        <v>545.732.308-07</v>
      </c>
      <c r="F2" s="1">
        <f>VLOOKUP(Tabela22[[#This Row],[Nome]],Tabela12[[Nome]:[PI]],5,)</f>
        <v>43</v>
      </c>
      <c r="G2" s="1" t="s">
        <v>13</v>
      </c>
      <c r="H2" s="1" t="s">
        <v>19</v>
      </c>
      <c r="I2" s="1" t="s">
        <v>30</v>
      </c>
      <c r="J2" s="1" t="str">
        <f>VLOOKUP(Tabela22[[#This Row],[Inscrição]],[1]Planilha1!$E$4:$I$263,4,)</f>
        <v>NÃO</v>
      </c>
      <c r="K2" s="1" t="str">
        <f>VLOOKUP(Tabela22[[#This Row],[Inscrição]],[1]Planilha1!$E$4:$I$263,5,)</f>
        <v>SIM</v>
      </c>
      <c r="L2" s="1" t="s">
        <v>911</v>
      </c>
      <c r="M2" t="s">
        <v>912</v>
      </c>
      <c r="N2" s="18" t="s">
        <v>913</v>
      </c>
      <c r="O2" t="s">
        <v>914</v>
      </c>
    </row>
    <row r="3" spans="1:15" x14ac:dyDescent="0.25">
      <c r="A3" s="1">
        <v>26</v>
      </c>
      <c r="B3" s="1" t="s">
        <v>895</v>
      </c>
      <c r="C3" s="1" t="str">
        <f>VLOOKUP(Tabela22[[#This Row],[Nome]],Tabela12[[Nome]:[PI]],2,)</f>
        <v>AT6XRB59PKI</v>
      </c>
      <c r="D3" t="str">
        <f>VLOOKUP(Tabela22[[#This Row],[Nome]],Tabela12[[Nome]:[PI]],4,)</f>
        <v>jujubaffa@gmail.com</v>
      </c>
      <c r="E3" s="1" t="str">
        <f>VLOOKUP(Tabela22[[#This Row],[Nome]],Tabela12[[Nome]:[PI]],3,)</f>
        <v>554.479.058-26</v>
      </c>
      <c r="F3" s="1">
        <f>VLOOKUP(Tabela22[[#This Row],[Nome]],Tabela12[[Nome]:[PI]],5,)</f>
        <v>69</v>
      </c>
      <c r="G3" s="1" t="s">
        <v>13</v>
      </c>
      <c r="H3" s="1" t="s">
        <v>14</v>
      </c>
      <c r="I3" s="1" t="s">
        <v>90</v>
      </c>
      <c r="J3" s="1" t="str">
        <f>VLOOKUP(Tabela22[[#This Row],[Inscrição]],[1]Planilha1!$E$4:$I$263,4,)</f>
        <v>NÃO</v>
      </c>
      <c r="K3" s="1" t="str">
        <f>VLOOKUP(Tabela22[[#This Row],[Inscrição]],[1]Planilha1!$E$4:$I$263,5,)</f>
        <v>SIM</v>
      </c>
      <c r="L3" s="1" t="s">
        <v>915</v>
      </c>
      <c r="M3" t="s">
        <v>912</v>
      </c>
      <c r="N3" s="18" t="s">
        <v>916</v>
      </c>
      <c r="O3" t="s">
        <v>917</v>
      </c>
    </row>
    <row r="4" spans="1:15" x14ac:dyDescent="0.25">
      <c r="A4" s="1">
        <v>26</v>
      </c>
      <c r="B4" s="1" t="s">
        <v>891</v>
      </c>
      <c r="C4" s="1" t="str">
        <f>VLOOKUP(Tabela22[[#This Row],[Nome]],Tabela12[[Nome]:[PI]],2,)</f>
        <v>JE6RLSZSMR6</v>
      </c>
      <c r="D4" t="str">
        <f>VLOOKUP(Tabela22[[#This Row],[Nome]],Tabela12[[Nome]:[PI]],4,)</f>
        <v>angelicanunesmendes@gmail.com</v>
      </c>
      <c r="E4" s="1" t="str">
        <f>VLOOKUP(Tabela22[[#This Row],[Nome]],Tabela12[[Nome]:[PI]],3,)</f>
        <v>474.621.978-80</v>
      </c>
      <c r="F4" s="1">
        <f>VLOOKUP(Tabela22[[#This Row],[Nome]],Tabela12[[Nome]:[PI]],5,)</f>
        <v>69</v>
      </c>
      <c r="G4" s="1" t="s">
        <v>13</v>
      </c>
      <c r="H4" s="1" t="s">
        <v>14</v>
      </c>
      <c r="I4" s="1" t="s">
        <v>95</v>
      </c>
      <c r="J4" s="1" t="str">
        <f>VLOOKUP(Tabela22[[#This Row],[Inscrição]],[1]Planilha1!$E$4:$I$263,4,)</f>
        <v>SIM</v>
      </c>
      <c r="K4" s="1" t="str">
        <f>VLOOKUP(Tabela22[[#This Row],[Inscrição]],[1]Planilha1!$E$4:$I$263,5,)</f>
        <v>SIM</v>
      </c>
      <c r="L4" s="1" t="s">
        <v>918</v>
      </c>
      <c r="M4" t="s">
        <v>912</v>
      </c>
      <c r="N4" s="18" t="s">
        <v>919</v>
      </c>
      <c r="O4" t="s">
        <v>920</v>
      </c>
    </row>
    <row r="5" spans="1:15" x14ac:dyDescent="0.25">
      <c r="A5" s="1">
        <v>26</v>
      </c>
      <c r="B5" s="1" t="s">
        <v>888</v>
      </c>
      <c r="C5" s="1" t="str">
        <f>VLOOKUP(Tabela22[[#This Row],[Nome]],Tabela12[[Nome]:[PI]],2,)</f>
        <v>VQRVJYXI4JM</v>
      </c>
      <c r="D5" t="str">
        <f>VLOOKUP(Tabela22[[#This Row],[Nome]],Tabela12[[Nome]:[PI]],4,)</f>
        <v>juliabrittoo30@gmail.com</v>
      </c>
      <c r="E5" s="1">
        <f>VLOOKUP(Tabela22[[#This Row],[Nome]],Tabela12[[Nome]:[PI]],3,)</f>
        <v>23977014803</v>
      </c>
      <c r="F5" s="1">
        <f>VLOOKUP(Tabela22[[#This Row],[Nome]],Tabela12[[Nome]:[PI]],5,)</f>
        <v>69</v>
      </c>
      <c r="G5" s="1" t="s">
        <v>13</v>
      </c>
      <c r="H5" s="1" t="s">
        <v>14</v>
      </c>
      <c r="I5" s="1" t="s">
        <v>95</v>
      </c>
      <c r="J5" s="1" t="str">
        <f>VLOOKUP(Tabela22[[#This Row],[Inscrição]],[1]Planilha1!$E$4:$I$263,4,)</f>
        <v>SIM</v>
      </c>
      <c r="K5" s="1" t="str">
        <f>VLOOKUP(Tabela22[[#This Row],[Inscrição]],[1]Planilha1!$E$4:$I$263,5,)</f>
        <v>SIM</v>
      </c>
      <c r="L5" s="1" t="s">
        <v>921</v>
      </c>
      <c r="M5" t="s">
        <v>912</v>
      </c>
      <c r="N5" s="18" t="s">
        <v>922</v>
      </c>
      <c r="O5" t="s">
        <v>923</v>
      </c>
    </row>
  </sheetData>
  <phoneticPr fontId="7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AD3D-B050-423D-8D5C-600FAF808A4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ACFA-B310-46B8-8442-CD73AD73E7AC}">
  <dimension ref="A1:L28"/>
  <sheetViews>
    <sheetView topLeftCell="A3" zoomScale="90" zoomScaleNormal="90" workbookViewId="0">
      <selection activeCell="E25" sqref="E25"/>
    </sheetView>
  </sheetViews>
  <sheetFormatPr defaultRowHeight="15" x14ac:dyDescent="0.25"/>
  <cols>
    <col min="1" max="1" width="5" bestFit="1" customWidth="1"/>
    <col min="2" max="2" width="37.140625" bestFit="1" customWidth="1"/>
    <col min="3" max="4" width="8.7109375" bestFit="1" customWidth="1"/>
    <col min="5" max="5" width="10.140625" bestFit="1" customWidth="1"/>
    <col min="6" max="6" width="14.85546875" bestFit="1" customWidth="1"/>
    <col min="7" max="7" width="8.42578125" customWidth="1"/>
    <col min="9" max="9" width="18" bestFit="1" customWidth="1"/>
    <col min="10" max="10" width="14.85546875" bestFit="1" customWidth="1"/>
    <col min="11" max="11" width="3.28515625" bestFit="1" customWidth="1"/>
    <col min="12" max="12" width="7.42578125" bestFit="1" customWidth="1"/>
  </cols>
  <sheetData>
    <row r="1" spans="1:12" ht="15.75" x14ac:dyDescent="0.25">
      <c r="A1" s="15" t="s">
        <v>0</v>
      </c>
      <c r="B1" s="15" t="s">
        <v>1</v>
      </c>
      <c r="C1" s="15" t="s">
        <v>930</v>
      </c>
      <c r="D1" s="15" t="s">
        <v>6</v>
      </c>
      <c r="E1" s="15" t="s">
        <v>7</v>
      </c>
      <c r="F1" s="15" t="s">
        <v>8</v>
      </c>
      <c r="G1" s="15" t="s">
        <v>909</v>
      </c>
      <c r="I1" s="13" t="s">
        <v>931</v>
      </c>
      <c r="J1" s="14">
        <f>AVERAGE(Tabela2[NOTA])</f>
        <v>77.40384615384616</v>
      </c>
    </row>
    <row r="2" spans="1:12" x14ac:dyDescent="0.25">
      <c r="A2" s="16">
        <v>1</v>
      </c>
      <c r="B2" s="16" t="s">
        <v>9</v>
      </c>
      <c r="C2" s="16">
        <v>100</v>
      </c>
      <c r="D2" s="16" t="s">
        <v>13</v>
      </c>
      <c r="E2" s="16" t="s">
        <v>14</v>
      </c>
      <c r="F2" s="16" t="s">
        <v>15</v>
      </c>
      <c r="G2" s="16" t="s">
        <v>913</v>
      </c>
      <c r="I2" s="21" t="s">
        <v>932</v>
      </c>
      <c r="J2" s="3" t="s">
        <v>933</v>
      </c>
      <c r="K2" s="3">
        <f>COUNTIF(E:E,"MALE")</f>
        <v>15</v>
      </c>
      <c r="L2" s="4">
        <f>K2/26</f>
        <v>0.57692307692307687</v>
      </c>
    </row>
    <row r="3" spans="1:12" x14ac:dyDescent="0.25">
      <c r="A3" s="1">
        <v>2</v>
      </c>
      <c r="B3" s="1" t="s">
        <v>91</v>
      </c>
      <c r="C3" s="1">
        <v>89.5</v>
      </c>
      <c r="D3" s="1" t="s">
        <v>13</v>
      </c>
      <c r="E3" s="1" t="s">
        <v>19</v>
      </c>
      <c r="F3" s="1" t="s">
        <v>95</v>
      </c>
      <c r="G3" s="1" t="s">
        <v>913</v>
      </c>
      <c r="I3" s="21"/>
      <c r="J3" s="3" t="s">
        <v>934</v>
      </c>
      <c r="K3" s="3">
        <f>COUNTIF(E:E,"FEMALE")</f>
        <v>11</v>
      </c>
      <c r="L3" s="4">
        <f>K3/26</f>
        <v>0.42307692307692307</v>
      </c>
    </row>
    <row r="4" spans="1:12" x14ac:dyDescent="0.25">
      <c r="A4" s="16">
        <v>3</v>
      </c>
      <c r="B4" s="16" t="s">
        <v>96</v>
      </c>
      <c r="C4" s="16">
        <v>89.5</v>
      </c>
      <c r="D4" s="16" t="s">
        <v>13</v>
      </c>
      <c r="E4" s="16" t="s">
        <v>14</v>
      </c>
      <c r="F4" s="16" t="s">
        <v>61</v>
      </c>
      <c r="G4" s="16" t="s">
        <v>913</v>
      </c>
      <c r="I4" s="21"/>
      <c r="J4" s="10" t="s">
        <v>935</v>
      </c>
      <c r="K4" s="5">
        <f>SUM(K2:K3)</f>
        <v>26</v>
      </c>
      <c r="L4" s="6">
        <f>SUM(L2:L3)</f>
        <v>1</v>
      </c>
    </row>
    <row r="5" spans="1:12" x14ac:dyDescent="0.25">
      <c r="A5" s="1">
        <v>4</v>
      </c>
      <c r="B5" s="1" t="s">
        <v>162</v>
      </c>
      <c r="C5" s="1">
        <v>86</v>
      </c>
      <c r="D5" s="1" t="s">
        <v>35</v>
      </c>
      <c r="E5" s="1" t="s">
        <v>19</v>
      </c>
      <c r="F5" s="1" t="s">
        <v>130</v>
      </c>
      <c r="G5" s="1" t="s">
        <v>913</v>
      </c>
      <c r="J5" s="2"/>
    </row>
    <row r="6" spans="1:12" x14ac:dyDescent="0.25">
      <c r="A6" s="16">
        <v>5</v>
      </c>
      <c r="B6" s="16" t="s">
        <v>165</v>
      </c>
      <c r="C6" s="16">
        <v>86</v>
      </c>
      <c r="D6" s="16" t="s">
        <v>13</v>
      </c>
      <c r="E6" s="16" t="s">
        <v>14</v>
      </c>
      <c r="F6" s="16" t="s">
        <v>48</v>
      </c>
      <c r="G6" s="16" t="s">
        <v>913</v>
      </c>
      <c r="I6" s="21" t="s">
        <v>936</v>
      </c>
      <c r="J6" s="3" t="s">
        <v>937</v>
      </c>
      <c r="K6" s="3">
        <f>COUNTIF(D:D,"PUBLIC")</f>
        <v>4</v>
      </c>
      <c r="L6" s="4">
        <f>K6/K4</f>
        <v>0.15384615384615385</v>
      </c>
    </row>
    <row r="7" spans="1:12" x14ac:dyDescent="0.25">
      <c r="A7" s="1">
        <v>6</v>
      </c>
      <c r="B7" s="1" t="s">
        <v>235</v>
      </c>
      <c r="C7" s="1">
        <v>83.5</v>
      </c>
      <c r="D7" s="1" t="s">
        <v>13</v>
      </c>
      <c r="E7" s="1" t="s">
        <v>19</v>
      </c>
      <c r="F7" s="1" t="s">
        <v>36</v>
      </c>
      <c r="G7" s="1" t="s">
        <v>913</v>
      </c>
      <c r="I7" s="21"/>
      <c r="J7" s="3" t="s">
        <v>938</v>
      </c>
      <c r="K7" s="3">
        <f>COUNTIF(D:D,"PRIVATE")</f>
        <v>22</v>
      </c>
      <c r="L7" s="4">
        <f>K7/K4</f>
        <v>0.84615384615384615</v>
      </c>
    </row>
    <row r="8" spans="1:12" x14ac:dyDescent="0.25">
      <c r="A8" s="16">
        <v>7</v>
      </c>
      <c r="B8" s="16" t="s">
        <v>238</v>
      </c>
      <c r="C8" s="16">
        <v>83.5</v>
      </c>
      <c r="D8" s="16" t="s">
        <v>35</v>
      </c>
      <c r="E8" s="16" t="s">
        <v>19</v>
      </c>
      <c r="F8" s="16" t="s">
        <v>30</v>
      </c>
      <c r="G8" s="16" t="s">
        <v>913</v>
      </c>
      <c r="I8" s="21"/>
      <c r="J8" s="11" t="s">
        <v>935</v>
      </c>
      <c r="K8" s="7">
        <f>SUM(K6:K7)</f>
        <v>26</v>
      </c>
      <c r="L8" s="8">
        <f>SUM(L6:L7)</f>
        <v>1</v>
      </c>
    </row>
    <row r="9" spans="1:12" x14ac:dyDescent="0.25">
      <c r="A9" s="1">
        <v>8</v>
      </c>
      <c r="B9" s="1" t="s">
        <v>300</v>
      </c>
      <c r="C9" s="1">
        <v>81</v>
      </c>
      <c r="D9" s="1" t="s">
        <v>13</v>
      </c>
      <c r="E9" s="1" t="s">
        <v>14</v>
      </c>
      <c r="F9" s="1" t="s">
        <v>61</v>
      </c>
      <c r="G9" s="1" t="s">
        <v>913</v>
      </c>
      <c r="J9" s="2"/>
    </row>
    <row r="10" spans="1:12" x14ac:dyDescent="0.25">
      <c r="A10" s="16">
        <v>9</v>
      </c>
      <c r="B10" s="16" t="s">
        <v>304</v>
      </c>
      <c r="C10" s="16">
        <v>81</v>
      </c>
      <c r="D10" s="16" t="s">
        <v>35</v>
      </c>
      <c r="E10" s="16" t="s">
        <v>14</v>
      </c>
      <c r="F10" s="16" t="s">
        <v>36</v>
      </c>
      <c r="G10" s="16" t="s">
        <v>913</v>
      </c>
      <c r="I10" s="21" t="s">
        <v>939</v>
      </c>
      <c r="J10" s="3" t="s">
        <v>44</v>
      </c>
      <c r="K10" s="3">
        <f>COUNTIF(F:F,J10)</f>
        <v>4</v>
      </c>
      <c r="L10" s="4">
        <f>K10/$K$8</f>
        <v>0.15384615384615385</v>
      </c>
    </row>
    <row r="11" spans="1:12" x14ac:dyDescent="0.25">
      <c r="A11" s="1">
        <v>10</v>
      </c>
      <c r="B11" s="1" t="s">
        <v>367</v>
      </c>
      <c r="C11" s="1">
        <v>80</v>
      </c>
      <c r="D11" s="1" t="s">
        <v>13</v>
      </c>
      <c r="E11" s="1" t="s">
        <v>19</v>
      </c>
      <c r="F11" s="1" t="s">
        <v>95</v>
      </c>
      <c r="G11" s="1" t="s">
        <v>913</v>
      </c>
      <c r="I11" s="21"/>
      <c r="J11" s="3" t="s">
        <v>15</v>
      </c>
      <c r="K11" s="3">
        <f t="shared" ref="K11:K26" si="0">COUNTIF(F:F,J11)</f>
        <v>4</v>
      </c>
      <c r="L11" s="4">
        <f t="shared" ref="L11:L26" si="1">K11/$K$8</f>
        <v>0.15384615384615385</v>
      </c>
    </row>
    <row r="12" spans="1:12" x14ac:dyDescent="0.25">
      <c r="A12" s="16">
        <v>11</v>
      </c>
      <c r="B12" s="16" t="s">
        <v>370</v>
      </c>
      <c r="C12" s="16">
        <v>80</v>
      </c>
      <c r="D12" s="16" t="s">
        <v>13</v>
      </c>
      <c r="E12" s="16" t="s">
        <v>14</v>
      </c>
      <c r="F12" s="16" t="s">
        <v>25</v>
      </c>
      <c r="G12" s="16" t="s">
        <v>913</v>
      </c>
      <c r="I12" s="21"/>
      <c r="J12" s="3" t="s">
        <v>36</v>
      </c>
      <c r="K12" s="3">
        <f t="shared" si="0"/>
        <v>3</v>
      </c>
      <c r="L12" s="4">
        <f t="shared" si="1"/>
        <v>0.11538461538461539</v>
      </c>
    </row>
    <row r="13" spans="1:12" x14ac:dyDescent="0.25">
      <c r="A13" s="1">
        <v>12</v>
      </c>
      <c r="B13" s="1" t="s">
        <v>432</v>
      </c>
      <c r="C13" s="1">
        <v>77.5</v>
      </c>
      <c r="D13" s="1" t="s">
        <v>13</v>
      </c>
      <c r="E13" s="1" t="s">
        <v>14</v>
      </c>
      <c r="F13" s="1" t="s">
        <v>15</v>
      </c>
      <c r="G13" s="1" t="s">
        <v>913</v>
      </c>
      <c r="I13" s="21"/>
      <c r="J13" s="3" t="s">
        <v>30</v>
      </c>
      <c r="K13" s="3">
        <f t="shared" si="0"/>
        <v>2</v>
      </c>
      <c r="L13" s="4">
        <f t="shared" si="1"/>
        <v>7.6923076923076927E-2</v>
      </c>
    </row>
    <row r="14" spans="1:12" x14ac:dyDescent="0.25">
      <c r="A14" s="16">
        <v>13</v>
      </c>
      <c r="B14" s="16" t="s">
        <v>435</v>
      </c>
      <c r="C14" s="16">
        <v>77.5</v>
      </c>
      <c r="D14" s="16" t="s">
        <v>35</v>
      </c>
      <c r="E14" s="16" t="s">
        <v>19</v>
      </c>
      <c r="F14" s="16" t="s">
        <v>44</v>
      </c>
      <c r="G14" s="16" t="s">
        <v>913</v>
      </c>
      <c r="I14" s="21"/>
      <c r="J14" s="3" t="s">
        <v>48</v>
      </c>
      <c r="K14" s="3">
        <f t="shared" si="0"/>
        <v>3</v>
      </c>
      <c r="L14" s="4">
        <f t="shared" si="1"/>
        <v>0.11538461538461539</v>
      </c>
    </row>
    <row r="15" spans="1:12" x14ac:dyDescent="0.25">
      <c r="A15" s="1">
        <v>14</v>
      </c>
      <c r="B15" s="1" t="s">
        <v>499</v>
      </c>
      <c r="C15" s="1">
        <v>76.5</v>
      </c>
      <c r="D15" s="1" t="s">
        <v>13</v>
      </c>
      <c r="E15" s="1" t="s">
        <v>19</v>
      </c>
      <c r="F15" s="1" t="s">
        <v>20</v>
      </c>
      <c r="G15" s="1" t="s">
        <v>913</v>
      </c>
      <c r="I15" s="21"/>
      <c r="J15" s="3" t="s">
        <v>90</v>
      </c>
      <c r="K15" s="3">
        <f t="shared" si="0"/>
        <v>1</v>
      </c>
      <c r="L15" s="4">
        <f t="shared" si="1"/>
        <v>3.8461538461538464E-2</v>
      </c>
    </row>
    <row r="16" spans="1:12" x14ac:dyDescent="0.25">
      <c r="A16" s="16">
        <v>15</v>
      </c>
      <c r="B16" s="16" t="s">
        <v>502</v>
      </c>
      <c r="C16" s="16">
        <v>76.5</v>
      </c>
      <c r="D16" s="16" t="s">
        <v>13</v>
      </c>
      <c r="E16" s="16" t="s">
        <v>14</v>
      </c>
      <c r="F16" s="16" t="s">
        <v>202</v>
      </c>
      <c r="G16" s="16" t="s">
        <v>913</v>
      </c>
      <c r="I16" s="21"/>
      <c r="J16" s="3" t="s">
        <v>73</v>
      </c>
      <c r="K16" s="3">
        <f t="shared" si="0"/>
        <v>0</v>
      </c>
      <c r="L16" s="4">
        <f t="shared" si="1"/>
        <v>0</v>
      </c>
    </row>
    <row r="17" spans="1:12" x14ac:dyDescent="0.25">
      <c r="A17" s="1">
        <v>16</v>
      </c>
      <c r="B17" s="1" t="s">
        <v>565</v>
      </c>
      <c r="C17" s="1">
        <v>75</v>
      </c>
      <c r="D17" s="1" t="s">
        <v>13</v>
      </c>
      <c r="E17" s="1" t="s">
        <v>19</v>
      </c>
      <c r="F17" s="1" t="s">
        <v>44</v>
      </c>
      <c r="G17" s="1" t="s">
        <v>913</v>
      </c>
      <c r="I17" s="21"/>
      <c r="J17" s="3" t="s">
        <v>202</v>
      </c>
      <c r="K17" s="3">
        <f t="shared" si="0"/>
        <v>1</v>
      </c>
      <c r="L17" s="4">
        <f t="shared" si="1"/>
        <v>3.8461538461538464E-2</v>
      </c>
    </row>
    <row r="18" spans="1:12" x14ac:dyDescent="0.25">
      <c r="A18" s="16">
        <v>17</v>
      </c>
      <c r="B18" s="16" t="s">
        <v>568</v>
      </c>
      <c r="C18" s="16">
        <v>75</v>
      </c>
      <c r="D18" s="16" t="s">
        <v>13</v>
      </c>
      <c r="E18" s="16" t="s">
        <v>14</v>
      </c>
      <c r="F18" s="16" t="s">
        <v>90</v>
      </c>
      <c r="G18" s="16" t="s">
        <v>913</v>
      </c>
      <c r="I18" s="21"/>
      <c r="J18" s="3" t="s">
        <v>65</v>
      </c>
      <c r="K18" s="3">
        <f t="shared" si="0"/>
        <v>0</v>
      </c>
      <c r="L18" s="4">
        <f t="shared" si="1"/>
        <v>0</v>
      </c>
    </row>
    <row r="19" spans="1:12" x14ac:dyDescent="0.25">
      <c r="A19" s="1">
        <v>18</v>
      </c>
      <c r="B19" s="1" t="s">
        <v>629</v>
      </c>
      <c r="C19" s="1">
        <v>73.5</v>
      </c>
      <c r="D19" s="1" t="s">
        <v>13</v>
      </c>
      <c r="E19" s="1" t="s">
        <v>14</v>
      </c>
      <c r="F19" s="1" t="s">
        <v>44</v>
      </c>
      <c r="G19" s="1" t="s">
        <v>913</v>
      </c>
      <c r="I19" s="21"/>
      <c r="J19" s="3" t="s">
        <v>53</v>
      </c>
      <c r="K19" s="3">
        <f t="shared" si="0"/>
        <v>0</v>
      </c>
      <c r="L19" s="4">
        <f t="shared" si="1"/>
        <v>0</v>
      </c>
    </row>
    <row r="20" spans="1:12" x14ac:dyDescent="0.25">
      <c r="A20" s="16">
        <v>19</v>
      </c>
      <c r="B20" s="16" t="s">
        <v>633</v>
      </c>
      <c r="C20" s="16">
        <v>73.5</v>
      </c>
      <c r="D20" s="16" t="s">
        <v>13</v>
      </c>
      <c r="E20" s="16" t="s">
        <v>19</v>
      </c>
      <c r="F20" s="16" t="s">
        <v>44</v>
      </c>
      <c r="G20" s="16" t="s">
        <v>913</v>
      </c>
      <c r="I20" s="21"/>
      <c r="J20" s="3" t="s">
        <v>130</v>
      </c>
      <c r="K20" s="3">
        <f t="shared" si="0"/>
        <v>1</v>
      </c>
      <c r="L20" s="4">
        <f t="shared" si="1"/>
        <v>3.8461538461538464E-2</v>
      </c>
    </row>
    <row r="21" spans="1:12" x14ac:dyDescent="0.25">
      <c r="A21" s="1">
        <v>20</v>
      </c>
      <c r="B21" s="1" t="s">
        <v>698</v>
      </c>
      <c r="C21" s="1">
        <v>72</v>
      </c>
      <c r="D21" s="1" t="s">
        <v>13</v>
      </c>
      <c r="E21" s="1" t="s">
        <v>14</v>
      </c>
      <c r="F21" s="1" t="s">
        <v>36</v>
      </c>
      <c r="G21" s="1" t="s">
        <v>913</v>
      </c>
      <c r="I21" s="21"/>
      <c r="J21" s="3" t="s">
        <v>20</v>
      </c>
      <c r="K21" s="3">
        <f t="shared" si="0"/>
        <v>2</v>
      </c>
      <c r="L21" s="4">
        <f t="shared" si="1"/>
        <v>7.6923076923076927E-2</v>
      </c>
    </row>
    <row r="22" spans="1:12" x14ac:dyDescent="0.25">
      <c r="A22" s="16">
        <v>21</v>
      </c>
      <c r="B22" s="16" t="s">
        <v>701</v>
      </c>
      <c r="C22" s="16">
        <v>72</v>
      </c>
      <c r="D22" s="16" t="s">
        <v>13</v>
      </c>
      <c r="E22" s="16" t="s">
        <v>19</v>
      </c>
      <c r="F22" s="16" t="s">
        <v>15</v>
      </c>
      <c r="G22" s="16" t="s">
        <v>913</v>
      </c>
      <c r="I22" s="21"/>
      <c r="J22" s="3" t="s">
        <v>95</v>
      </c>
      <c r="K22" s="3">
        <f t="shared" si="0"/>
        <v>2</v>
      </c>
      <c r="L22" s="4">
        <f t="shared" si="1"/>
        <v>7.6923076923076927E-2</v>
      </c>
    </row>
    <row r="23" spans="1:12" x14ac:dyDescent="0.25">
      <c r="A23" s="1">
        <v>22</v>
      </c>
      <c r="B23" s="1" t="s">
        <v>767</v>
      </c>
      <c r="C23" s="1">
        <v>71</v>
      </c>
      <c r="D23" s="1" t="s">
        <v>13</v>
      </c>
      <c r="E23" s="1" t="s">
        <v>19</v>
      </c>
      <c r="F23" s="1" t="s">
        <v>20</v>
      </c>
      <c r="G23" s="1" t="s">
        <v>913</v>
      </c>
      <c r="I23" s="21"/>
      <c r="J23" s="3" t="s">
        <v>25</v>
      </c>
      <c r="K23" s="3">
        <f t="shared" si="0"/>
        <v>1</v>
      </c>
      <c r="L23" s="4">
        <f t="shared" si="1"/>
        <v>3.8461538461538464E-2</v>
      </c>
    </row>
    <row r="24" spans="1:12" x14ac:dyDescent="0.25">
      <c r="A24" s="16">
        <v>23</v>
      </c>
      <c r="B24" s="16" t="s">
        <v>832</v>
      </c>
      <c r="C24" s="16">
        <v>70</v>
      </c>
      <c r="D24" s="16" t="s">
        <v>13</v>
      </c>
      <c r="E24" s="16" t="s">
        <v>19</v>
      </c>
      <c r="F24" s="16" t="s">
        <v>15</v>
      </c>
      <c r="G24" s="16" t="s">
        <v>913</v>
      </c>
      <c r="I24" s="21"/>
      <c r="J24" s="3" t="s">
        <v>61</v>
      </c>
      <c r="K24" s="3">
        <f t="shared" si="0"/>
        <v>2</v>
      </c>
      <c r="L24" s="4">
        <f t="shared" si="1"/>
        <v>7.6923076923076927E-2</v>
      </c>
    </row>
    <row r="25" spans="1:12" x14ac:dyDescent="0.25">
      <c r="A25" s="1">
        <v>24</v>
      </c>
      <c r="B25" s="1" t="s">
        <v>835</v>
      </c>
      <c r="C25" s="1">
        <v>70</v>
      </c>
      <c r="D25" s="1" t="s">
        <v>13</v>
      </c>
      <c r="E25" s="1" t="s">
        <v>19</v>
      </c>
      <c r="F25" s="1" t="s">
        <v>48</v>
      </c>
      <c r="G25" s="1" t="s">
        <v>913</v>
      </c>
      <c r="I25" s="21"/>
      <c r="J25" s="3" t="s">
        <v>270</v>
      </c>
      <c r="K25" s="3">
        <f t="shared" si="0"/>
        <v>0</v>
      </c>
      <c r="L25" s="4">
        <f t="shared" si="1"/>
        <v>0</v>
      </c>
    </row>
    <row r="26" spans="1:12" x14ac:dyDescent="0.25">
      <c r="A26" s="16">
        <v>25</v>
      </c>
      <c r="B26" s="16" t="s">
        <v>866</v>
      </c>
      <c r="C26" s="16">
        <v>69.5</v>
      </c>
      <c r="D26" s="16" t="s">
        <v>13</v>
      </c>
      <c r="E26" s="16" t="s">
        <v>19</v>
      </c>
      <c r="F26" s="16" t="s">
        <v>48</v>
      </c>
      <c r="G26" s="16" t="s">
        <v>913</v>
      </c>
      <c r="I26" s="21"/>
      <c r="J26" s="3" t="s">
        <v>231</v>
      </c>
      <c r="K26" s="3">
        <f t="shared" si="0"/>
        <v>0</v>
      </c>
      <c r="L26" s="4">
        <f t="shared" si="1"/>
        <v>0</v>
      </c>
    </row>
    <row r="27" spans="1:12" x14ac:dyDescent="0.25">
      <c r="A27" s="1">
        <v>26</v>
      </c>
      <c r="B27" s="1" t="s">
        <v>899</v>
      </c>
      <c r="C27" s="1">
        <v>43</v>
      </c>
      <c r="D27" s="1" t="s">
        <v>13</v>
      </c>
      <c r="E27" s="1" t="s">
        <v>19</v>
      </c>
      <c r="F27" s="1" t="s">
        <v>30</v>
      </c>
      <c r="G27" s="1" t="s">
        <v>913</v>
      </c>
      <c r="I27" s="21"/>
      <c r="J27" s="12"/>
      <c r="K27" s="3"/>
      <c r="L27" s="4"/>
    </row>
    <row r="28" spans="1:12" x14ac:dyDescent="0.25">
      <c r="I28" s="21"/>
      <c r="J28" s="9" t="s">
        <v>935</v>
      </c>
      <c r="K28" s="3">
        <f>SUM(K10:K27)</f>
        <v>26</v>
      </c>
      <c r="L28" s="4">
        <f>SUM(L10:L27)</f>
        <v>1</v>
      </c>
    </row>
  </sheetData>
  <mergeCells count="3">
    <mergeCell ref="I10:I28"/>
    <mergeCell ref="I2:I4"/>
    <mergeCell ref="I6:I8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576D3-9A83-4BCF-9C87-EE5BCE92C30A}">
  <dimension ref="A1:L28"/>
  <sheetViews>
    <sheetView topLeftCell="A3" zoomScale="90" zoomScaleNormal="90" workbookViewId="0">
      <selection activeCell="F22" sqref="F22"/>
    </sheetView>
  </sheetViews>
  <sheetFormatPr defaultRowHeight="15" x14ac:dyDescent="0.25"/>
  <cols>
    <col min="1" max="1" width="4.7109375" bestFit="1" customWidth="1"/>
    <col min="2" max="2" width="37.140625" bestFit="1" customWidth="1"/>
    <col min="3" max="4" width="8.7109375" bestFit="1" customWidth="1"/>
    <col min="5" max="5" width="10.140625" bestFit="1" customWidth="1"/>
    <col min="6" max="6" width="14.85546875" bestFit="1" customWidth="1"/>
    <col min="7" max="7" width="7" bestFit="1" customWidth="1"/>
    <col min="9" max="9" width="18" bestFit="1" customWidth="1"/>
    <col min="10" max="10" width="14.85546875" bestFit="1" customWidth="1"/>
    <col min="11" max="11" width="3.28515625" bestFit="1" customWidth="1"/>
    <col min="12" max="12" width="7.42578125" bestFit="1" customWidth="1"/>
  </cols>
  <sheetData>
    <row r="1" spans="1:12" ht="15.75" x14ac:dyDescent="0.25">
      <c r="A1" s="15" t="s">
        <v>0</v>
      </c>
      <c r="B1" s="15" t="s">
        <v>1</v>
      </c>
      <c r="C1" s="15" t="s">
        <v>930</v>
      </c>
      <c r="D1" s="15" t="s">
        <v>6</v>
      </c>
      <c r="E1" s="15" t="s">
        <v>7</v>
      </c>
      <c r="F1" s="15" t="s">
        <v>8</v>
      </c>
      <c r="G1" s="15" t="s">
        <v>909</v>
      </c>
      <c r="I1" s="13" t="s">
        <v>931</v>
      </c>
      <c r="J1" s="14">
        <f>AVERAGE(C2:C27)</f>
        <v>78.5</v>
      </c>
    </row>
    <row r="2" spans="1:12" x14ac:dyDescent="0.25">
      <c r="A2" s="16">
        <v>1</v>
      </c>
      <c r="B2" s="16" t="s">
        <v>16</v>
      </c>
      <c r="C2" s="16">
        <v>100</v>
      </c>
      <c r="D2" s="16" t="s">
        <v>13</v>
      </c>
      <c r="E2" s="16" t="s">
        <v>19</v>
      </c>
      <c r="F2" s="16" t="s">
        <v>20</v>
      </c>
      <c r="G2" s="16" t="s">
        <v>916</v>
      </c>
      <c r="I2" s="21" t="s">
        <v>932</v>
      </c>
      <c r="J2" s="3" t="s">
        <v>933</v>
      </c>
      <c r="K2" s="3">
        <f>COUNTIF(E:E,"MALE")</f>
        <v>16</v>
      </c>
      <c r="L2" s="4">
        <f>K2/26</f>
        <v>0.61538461538461542</v>
      </c>
    </row>
    <row r="3" spans="1:12" x14ac:dyDescent="0.25">
      <c r="A3" s="1">
        <v>2</v>
      </c>
      <c r="B3" s="1" t="s">
        <v>87</v>
      </c>
      <c r="C3" s="1">
        <v>89.5</v>
      </c>
      <c r="D3" s="1" t="s">
        <v>13</v>
      </c>
      <c r="E3" s="1" t="s">
        <v>19</v>
      </c>
      <c r="F3" s="1" t="s">
        <v>90</v>
      </c>
      <c r="G3" s="1" t="s">
        <v>916</v>
      </c>
      <c r="I3" s="21"/>
      <c r="J3" s="3" t="s">
        <v>934</v>
      </c>
      <c r="K3" s="3">
        <f>COUNTIF(E:E,"FEMALE")</f>
        <v>10</v>
      </c>
      <c r="L3" s="4">
        <f>K3/26</f>
        <v>0.38461538461538464</v>
      </c>
    </row>
    <row r="4" spans="1:12" x14ac:dyDescent="0.25">
      <c r="A4" s="16">
        <v>3</v>
      </c>
      <c r="B4" s="16" t="s">
        <v>99</v>
      </c>
      <c r="C4" s="16">
        <v>89.5</v>
      </c>
      <c r="D4" s="16" t="s">
        <v>35</v>
      </c>
      <c r="E4" s="16" t="s">
        <v>19</v>
      </c>
      <c r="F4" s="16" t="s">
        <v>15</v>
      </c>
      <c r="G4" s="16" t="s">
        <v>916</v>
      </c>
      <c r="I4" s="21"/>
      <c r="J4" s="10" t="s">
        <v>935</v>
      </c>
      <c r="K4" s="5">
        <f>SUM(K2:K3)</f>
        <v>26</v>
      </c>
      <c r="L4" s="6">
        <f>SUM(L2:L3)</f>
        <v>1</v>
      </c>
    </row>
    <row r="5" spans="1:12" x14ac:dyDescent="0.25">
      <c r="A5" s="1">
        <v>4</v>
      </c>
      <c r="B5" s="1" t="s">
        <v>159</v>
      </c>
      <c r="C5" s="1">
        <v>86</v>
      </c>
      <c r="D5" s="1" t="s">
        <v>13</v>
      </c>
      <c r="E5" s="1" t="s">
        <v>14</v>
      </c>
      <c r="F5" s="1" t="s">
        <v>30</v>
      </c>
      <c r="G5" s="1" t="s">
        <v>916</v>
      </c>
      <c r="J5" s="2"/>
    </row>
    <row r="6" spans="1:12" x14ac:dyDescent="0.25">
      <c r="A6" s="16">
        <v>5</v>
      </c>
      <c r="B6" s="16" t="s">
        <v>169</v>
      </c>
      <c r="C6" s="16">
        <v>86</v>
      </c>
      <c r="D6" s="16" t="s">
        <v>35</v>
      </c>
      <c r="E6" s="16" t="s">
        <v>19</v>
      </c>
      <c r="F6" s="16" t="s">
        <v>36</v>
      </c>
      <c r="G6" s="16" t="s">
        <v>916</v>
      </c>
      <c r="I6" s="21" t="s">
        <v>936</v>
      </c>
      <c r="J6" s="3" t="s">
        <v>937</v>
      </c>
      <c r="K6" s="3">
        <f>COUNTIF(D:D,"PUBLIC")</f>
        <v>6</v>
      </c>
      <c r="L6" s="4">
        <f>K6/K4</f>
        <v>0.23076923076923078</v>
      </c>
    </row>
    <row r="7" spans="1:12" x14ac:dyDescent="0.25">
      <c r="A7" s="1">
        <v>6</v>
      </c>
      <c r="B7" s="1" t="s">
        <v>232</v>
      </c>
      <c r="C7" s="1">
        <v>83.5</v>
      </c>
      <c r="D7" s="1" t="s">
        <v>13</v>
      </c>
      <c r="E7" s="1" t="s">
        <v>19</v>
      </c>
      <c r="F7" s="1" t="s">
        <v>48</v>
      </c>
      <c r="G7" s="1" t="s">
        <v>916</v>
      </c>
      <c r="I7" s="21"/>
      <c r="J7" s="3" t="s">
        <v>938</v>
      </c>
      <c r="K7" s="3">
        <f>COUNTIF(D:D,"PRIVATE")</f>
        <v>20</v>
      </c>
      <c r="L7" s="4">
        <f>K7/K4</f>
        <v>0.76923076923076927</v>
      </c>
    </row>
    <row r="8" spans="1:12" x14ac:dyDescent="0.25">
      <c r="A8" s="16">
        <v>7</v>
      </c>
      <c r="B8" s="16" t="s">
        <v>241</v>
      </c>
      <c r="C8" s="16">
        <v>83.5</v>
      </c>
      <c r="D8" s="16" t="s">
        <v>13</v>
      </c>
      <c r="E8" s="16" t="s">
        <v>19</v>
      </c>
      <c r="F8" s="16" t="s">
        <v>15</v>
      </c>
      <c r="G8" s="16" t="s">
        <v>916</v>
      </c>
      <c r="I8" s="21"/>
      <c r="J8" s="11" t="s">
        <v>935</v>
      </c>
      <c r="K8" s="7">
        <f>SUM(K6:K7)</f>
        <v>26</v>
      </c>
      <c r="L8" s="8">
        <f>SUM(L6:L7)</f>
        <v>1</v>
      </c>
    </row>
    <row r="9" spans="1:12" x14ac:dyDescent="0.25">
      <c r="A9" s="1">
        <v>8</v>
      </c>
      <c r="B9" s="1" t="s">
        <v>296</v>
      </c>
      <c r="C9" s="1">
        <v>81.5</v>
      </c>
      <c r="D9" s="1" t="s">
        <v>13</v>
      </c>
      <c r="E9" s="1" t="s">
        <v>19</v>
      </c>
      <c r="F9" s="1" t="s">
        <v>30</v>
      </c>
      <c r="G9" s="1" t="s">
        <v>916</v>
      </c>
      <c r="J9" s="2"/>
    </row>
    <row r="10" spans="1:12" x14ac:dyDescent="0.25">
      <c r="A10" s="16">
        <v>9</v>
      </c>
      <c r="B10" s="16" t="s">
        <v>307</v>
      </c>
      <c r="C10" s="16">
        <v>81</v>
      </c>
      <c r="D10" s="16" t="s">
        <v>13</v>
      </c>
      <c r="E10" s="16" t="s">
        <v>19</v>
      </c>
      <c r="F10" s="16" t="s">
        <v>48</v>
      </c>
      <c r="G10" s="16" t="s">
        <v>916</v>
      </c>
      <c r="I10" s="21" t="s">
        <v>939</v>
      </c>
      <c r="J10" s="3" t="s">
        <v>44</v>
      </c>
      <c r="K10" s="3">
        <f>COUNTIF(F:F,J10)</f>
        <v>3</v>
      </c>
      <c r="L10" s="4">
        <f>K10/$K$8</f>
        <v>0.11538461538461539</v>
      </c>
    </row>
    <row r="11" spans="1:12" x14ac:dyDescent="0.25">
      <c r="A11" s="1">
        <v>10</v>
      </c>
      <c r="B11" s="1" t="s">
        <v>363</v>
      </c>
      <c r="C11" s="1">
        <v>80</v>
      </c>
      <c r="D11" s="1" t="s">
        <v>35</v>
      </c>
      <c r="E11" s="1" t="s">
        <v>19</v>
      </c>
      <c r="F11" s="1" t="s">
        <v>130</v>
      </c>
      <c r="G11" s="1" t="s">
        <v>916</v>
      </c>
      <c r="I11" s="21"/>
      <c r="J11" s="3" t="s">
        <v>15</v>
      </c>
      <c r="K11" s="3">
        <f t="shared" ref="K11:K26" si="0">COUNTIF(F:F,J11)</f>
        <v>4</v>
      </c>
      <c r="L11" s="4">
        <f t="shared" ref="L11:L26" si="1">K11/$K$8</f>
        <v>0.15384615384615385</v>
      </c>
    </row>
    <row r="12" spans="1:12" x14ac:dyDescent="0.25">
      <c r="A12" s="16">
        <v>11</v>
      </c>
      <c r="B12" s="16" t="s">
        <v>373</v>
      </c>
      <c r="C12" s="16">
        <v>80</v>
      </c>
      <c r="D12" s="16" t="s">
        <v>35</v>
      </c>
      <c r="E12" s="16" t="s">
        <v>19</v>
      </c>
      <c r="F12" s="16" t="s">
        <v>15</v>
      </c>
      <c r="G12" s="16" t="s">
        <v>916</v>
      </c>
      <c r="I12" s="21"/>
      <c r="J12" s="3" t="s">
        <v>36</v>
      </c>
      <c r="K12" s="3">
        <f t="shared" si="0"/>
        <v>1</v>
      </c>
      <c r="L12" s="4">
        <f t="shared" si="1"/>
        <v>3.8461538461538464E-2</v>
      </c>
    </row>
    <row r="13" spans="1:12" x14ac:dyDescent="0.25">
      <c r="A13" s="1">
        <v>12</v>
      </c>
      <c r="B13" s="1" t="s">
        <v>428</v>
      </c>
      <c r="C13" s="1">
        <v>78</v>
      </c>
      <c r="D13" s="1" t="s">
        <v>13</v>
      </c>
      <c r="E13" s="1" t="s">
        <v>19</v>
      </c>
      <c r="F13" s="1" t="s">
        <v>65</v>
      </c>
      <c r="G13" s="1" t="s">
        <v>916</v>
      </c>
      <c r="I13" s="21"/>
      <c r="J13" s="3" t="s">
        <v>30</v>
      </c>
      <c r="K13" s="3">
        <f t="shared" si="0"/>
        <v>4</v>
      </c>
      <c r="L13" s="4">
        <f t="shared" si="1"/>
        <v>0.15384615384615385</v>
      </c>
    </row>
    <row r="14" spans="1:12" x14ac:dyDescent="0.25">
      <c r="A14" s="16">
        <v>13</v>
      </c>
      <c r="B14" s="16" t="s">
        <v>438</v>
      </c>
      <c r="C14" s="16">
        <v>77.5</v>
      </c>
      <c r="D14" s="16" t="s">
        <v>13</v>
      </c>
      <c r="E14" s="16" t="s">
        <v>19</v>
      </c>
      <c r="F14" s="16" t="s">
        <v>15</v>
      </c>
      <c r="G14" s="16" t="s">
        <v>916</v>
      </c>
      <c r="I14" s="21"/>
      <c r="J14" s="3" t="s">
        <v>48</v>
      </c>
      <c r="K14" s="3">
        <f t="shared" si="0"/>
        <v>3</v>
      </c>
      <c r="L14" s="4">
        <f t="shared" si="1"/>
        <v>0.11538461538461539</v>
      </c>
    </row>
    <row r="15" spans="1:12" x14ac:dyDescent="0.25">
      <c r="A15" s="1">
        <v>14</v>
      </c>
      <c r="B15" s="1" t="s">
        <v>496</v>
      </c>
      <c r="C15" s="1">
        <v>76.5</v>
      </c>
      <c r="D15" s="1" t="s">
        <v>13</v>
      </c>
      <c r="E15" s="1" t="s">
        <v>14</v>
      </c>
      <c r="F15" s="1" t="s">
        <v>202</v>
      </c>
      <c r="G15" s="1" t="s">
        <v>916</v>
      </c>
      <c r="I15" s="21"/>
      <c r="J15" s="3" t="s">
        <v>90</v>
      </c>
      <c r="K15" s="3">
        <f t="shared" si="0"/>
        <v>4</v>
      </c>
      <c r="L15" s="4">
        <f t="shared" si="1"/>
        <v>0.15384615384615385</v>
      </c>
    </row>
    <row r="16" spans="1:12" x14ac:dyDescent="0.25">
      <c r="A16" s="16">
        <v>15</v>
      </c>
      <c r="B16" s="16" t="s">
        <v>506</v>
      </c>
      <c r="C16" s="16">
        <v>76.5</v>
      </c>
      <c r="D16" s="16" t="s">
        <v>35</v>
      </c>
      <c r="E16" s="16" t="s">
        <v>19</v>
      </c>
      <c r="F16" s="16" t="s">
        <v>44</v>
      </c>
      <c r="G16" s="16" t="s">
        <v>916</v>
      </c>
      <c r="I16" s="21"/>
      <c r="J16" s="3" t="s">
        <v>73</v>
      </c>
      <c r="K16" s="3">
        <f t="shared" si="0"/>
        <v>1</v>
      </c>
      <c r="L16" s="4">
        <f t="shared" si="1"/>
        <v>3.8461538461538464E-2</v>
      </c>
    </row>
    <row r="17" spans="1:12" x14ac:dyDescent="0.25">
      <c r="A17" s="1">
        <v>16</v>
      </c>
      <c r="B17" s="1" t="s">
        <v>562</v>
      </c>
      <c r="C17" s="1">
        <v>75</v>
      </c>
      <c r="D17" s="1" t="s">
        <v>13</v>
      </c>
      <c r="E17" s="1" t="s">
        <v>14</v>
      </c>
      <c r="F17" s="1" t="s">
        <v>48</v>
      </c>
      <c r="G17" s="1" t="s">
        <v>916</v>
      </c>
      <c r="I17" s="21"/>
      <c r="J17" s="3" t="s">
        <v>202</v>
      </c>
      <c r="K17" s="3">
        <f t="shared" si="0"/>
        <v>2</v>
      </c>
      <c r="L17" s="4">
        <f t="shared" si="1"/>
        <v>7.6923076923076927E-2</v>
      </c>
    </row>
    <row r="18" spans="1:12" x14ac:dyDescent="0.25">
      <c r="A18" s="16">
        <v>17</v>
      </c>
      <c r="B18" s="16" t="s">
        <v>571</v>
      </c>
      <c r="C18" s="16">
        <v>75</v>
      </c>
      <c r="D18" s="16" t="s">
        <v>13</v>
      </c>
      <c r="E18" s="16" t="s">
        <v>14</v>
      </c>
      <c r="F18" s="16" t="s">
        <v>202</v>
      </c>
      <c r="G18" s="16" t="s">
        <v>916</v>
      </c>
      <c r="I18" s="21"/>
      <c r="J18" s="3" t="s">
        <v>65</v>
      </c>
      <c r="K18" s="3">
        <f t="shared" si="0"/>
        <v>1</v>
      </c>
      <c r="L18" s="4">
        <f t="shared" si="1"/>
        <v>3.8461538461538464E-2</v>
      </c>
    </row>
    <row r="19" spans="1:12" x14ac:dyDescent="0.25">
      <c r="A19" s="1">
        <v>18</v>
      </c>
      <c r="B19" s="1" t="s">
        <v>626</v>
      </c>
      <c r="C19" s="1">
        <v>73.5</v>
      </c>
      <c r="D19" s="1" t="s">
        <v>13</v>
      </c>
      <c r="E19" s="1" t="s">
        <v>14</v>
      </c>
      <c r="F19" s="1" t="s">
        <v>30</v>
      </c>
      <c r="G19" s="1" t="s">
        <v>916</v>
      </c>
      <c r="I19" s="21"/>
      <c r="J19" s="3" t="s">
        <v>53</v>
      </c>
      <c r="K19" s="3">
        <f t="shared" si="0"/>
        <v>0</v>
      </c>
      <c r="L19" s="4">
        <f t="shared" si="1"/>
        <v>0</v>
      </c>
    </row>
    <row r="20" spans="1:12" x14ac:dyDescent="0.25">
      <c r="A20" s="16">
        <v>19</v>
      </c>
      <c r="B20" s="16" t="s">
        <v>636</v>
      </c>
      <c r="C20" s="16">
        <v>73.5</v>
      </c>
      <c r="D20" s="16" t="s">
        <v>13</v>
      </c>
      <c r="E20" s="16" t="s">
        <v>19</v>
      </c>
      <c r="F20" s="16" t="s">
        <v>90</v>
      </c>
      <c r="G20" s="16" t="s">
        <v>916</v>
      </c>
      <c r="I20" s="21"/>
      <c r="J20" s="3" t="s">
        <v>130</v>
      </c>
      <c r="K20" s="3">
        <f t="shared" si="0"/>
        <v>1</v>
      </c>
      <c r="L20" s="4">
        <f t="shared" si="1"/>
        <v>3.8461538461538464E-2</v>
      </c>
    </row>
    <row r="21" spans="1:12" x14ac:dyDescent="0.25">
      <c r="A21" s="1">
        <v>20</v>
      </c>
      <c r="B21" s="1" t="s">
        <v>695</v>
      </c>
      <c r="C21" s="1">
        <v>72</v>
      </c>
      <c r="D21" s="1" t="s">
        <v>35</v>
      </c>
      <c r="E21" s="1" t="s">
        <v>14</v>
      </c>
      <c r="F21" s="1" t="s">
        <v>30</v>
      </c>
      <c r="G21" s="1" t="s">
        <v>916</v>
      </c>
      <c r="I21" s="21"/>
      <c r="J21" s="3" t="s">
        <v>20</v>
      </c>
      <c r="K21" s="3">
        <f t="shared" si="0"/>
        <v>1</v>
      </c>
      <c r="L21" s="4">
        <f t="shared" si="1"/>
        <v>3.8461538461538464E-2</v>
      </c>
    </row>
    <row r="22" spans="1:12" x14ac:dyDescent="0.25">
      <c r="A22" s="16">
        <v>21</v>
      </c>
      <c r="B22" s="16" t="s">
        <v>704</v>
      </c>
      <c r="C22" s="16">
        <v>72</v>
      </c>
      <c r="D22" s="16" t="s">
        <v>13</v>
      </c>
      <c r="E22" s="16" t="s">
        <v>14</v>
      </c>
      <c r="F22" s="16" t="s">
        <v>25</v>
      </c>
      <c r="G22" s="16" t="s">
        <v>916</v>
      </c>
      <c r="I22" s="21"/>
      <c r="J22" s="3" t="s">
        <v>95</v>
      </c>
      <c r="K22" s="3">
        <f t="shared" si="0"/>
        <v>0</v>
      </c>
      <c r="L22" s="4">
        <f t="shared" si="1"/>
        <v>0</v>
      </c>
    </row>
    <row r="23" spans="1:12" x14ac:dyDescent="0.25">
      <c r="A23" s="1">
        <v>22</v>
      </c>
      <c r="B23" s="1" t="s">
        <v>759</v>
      </c>
      <c r="C23" s="1">
        <v>71</v>
      </c>
      <c r="D23" s="1" t="s">
        <v>13</v>
      </c>
      <c r="E23" s="1" t="s">
        <v>14</v>
      </c>
      <c r="F23" s="1" t="s">
        <v>44</v>
      </c>
      <c r="G23" s="1" t="s">
        <v>916</v>
      </c>
      <c r="I23" s="21"/>
      <c r="J23" s="3" t="s">
        <v>25</v>
      </c>
      <c r="K23" s="3">
        <f t="shared" si="0"/>
        <v>1</v>
      </c>
      <c r="L23" s="4">
        <f t="shared" si="1"/>
        <v>3.8461538461538464E-2</v>
      </c>
    </row>
    <row r="24" spans="1:12" x14ac:dyDescent="0.25">
      <c r="A24" s="16">
        <v>23</v>
      </c>
      <c r="B24" s="16" t="s">
        <v>770</v>
      </c>
      <c r="C24" s="16">
        <v>71</v>
      </c>
      <c r="D24" s="16" t="s">
        <v>13</v>
      </c>
      <c r="E24" s="16" t="s">
        <v>14</v>
      </c>
      <c r="F24" s="16" t="s">
        <v>90</v>
      </c>
      <c r="G24" s="16" t="s">
        <v>916</v>
      </c>
      <c r="I24" s="21"/>
      <c r="J24" s="3" t="s">
        <v>61</v>
      </c>
      <c r="K24" s="3">
        <f t="shared" si="0"/>
        <v>0</v>
      </c>
      <c r="L24" s="4">
        <f t="shared" si="1"/>
        <v>0</v>
      </c>
    </row>
    <row r="25" spans="1:12" x14ac:dyDescent="0.25">
      <c r="A25" s="1">
        <v>24</v>
      </c>
      <c r="B25" s="1" t="s">
        <v>828</v>
      </c>
      <c r="C25" s="1">
        <v>70</v>
      </c>
      <c r="D25" s="1" t="s">
        <v>13</v>
      </c>
      <c r="E25" s="1" t="s">
        <v>19</v>
      </c>
      <c r="F25" s="1" t="s">
        <v>44</v>
      </c>
      <c r="G25" s="1" t="s">
        <v>916</v>
      </c>
      <c r="I25" s="21"/>
      <c r="J25" s="3" t="s">
        <v>270</v>
      </c>
      <c r="K25" s="3">
        <f t="shared" si="0"/>
        <v>0</v>
      </c>
      <c r="L25" s="4">
        <f t="shared" si="1"/>
        <v>0</v>
      </c>
    </row>
    <row r="26" spans="1:12" x14ac:dyDescent="0.25">
      <c r="A26" s="16">
        <v>25</v>
      </c>
      <c r="B26" s="16" t="s">
        <v>863</v>
      </c>
      <c r="C26" s="16">
        <v>70</v>
      </c>
      <c r="D26" s="16" t="s">
        <v>13</v>
      </c>
      <c r="E26" s="16" t="s">
        <v>19</v>
      </c>
      <c r="F26" s="16" t="s">
        <v>73</v>
      </c>
      <c r="G26" s="16" t="s">
        <v>916</v>
      </c>
      <c r="I26" s="21"/>
      <c r="J26" s="3" t="s">
        <v>231</v>
      </c>
      <c r="K26" s="3">
        <f t="shared" si="0"/>
        <v>0</v>
      </c>
      <c r="L26" s="4">
        <f t="shared" si="1"/>
        <v>0</v>
      </c>
    </row>
    <row r="27" spans="1:12" x14ac:dyDescent="0.25">
      <c r="A27" s="1">
        <v>26</v>
      </c>
      <c r="B27" s="1" t="s">
        <v>895</v>
      </c>
      <c r="C27" s="1">
        <v>69</v>
      </c>
      <c r="D27" s="1" t="s">
        <v>13</v>
      </c>
      <c r="E27" s="1" t="s">
        <v>14</v>
      </c>
      <c r="F27" s="1" t="s">
        <v>90</v>
      </c>
      <c r="G27" s="1" t="s">
        <v>916</v>
      </c>
      <c r="I27" s="21"/>
      <c r="J27" s="12"/>
      <c r="K27" s="3"/>
      <c r="L27" s="4"/>
    </row>
    <row r="28" spans="1:12" x14ac:dyDescent="0.25">
      <c r="I28" s="21"/>
      <c r="J28" s="9" t="s">
        <v>935</v>
      </c>
      <c r="K28" s="3">
        <f>SUM(K10:K27)</f>
        <v>26</v>
      </c>
      <c r="L28" s="4">
        <f>SUM(L10:L27)</f>
        <v>1</v>
      </c>
    </row>
  </sheetData>
  <mergeCells count="3">
    <mergeCell ref="I2:I4"/>
    <mergeCell ref="I6:I8"/>
    <mergeCell ref="I10:I28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5E444-40E3-4244-B7E7-280C0E847A4B}">
  <dimension ref="A1:L28"/>
  <sheetViews>
    <sheetView topLeftCell="B1" zoomScale="90" zoomScaleNormal="90" workbookViewId="0">
      <selection activeCell="E9" sqref="E9"/>
    </sheetView>
  </sheetViews>
  <sheetFormatPr defaultRowHeight="15" x14ac:dyDescent="0.25"/>
  <cols>
    <col min="1" max="1" width="5" bestFit="1" customWidth="1"/>
    <col min="2" max="2" width="34.42578125" bestFit="1" customWidth="1"/>
    <col min="6" max="6" width="14.85546875" bestFit="1" customWidth="1"/>
    <col min="7" max="7" width="7" bestFit="1" customWidth="1"/>
    <col min="9" max="9" width="18" bestFit="1" customWidth="1"/>
    <col min="10" max="10" width="14.85546875" bestFit="1" customWidth="1"/>
    <col min="11" max="11" width="3.28515625" bestFit="1" customWidth="1"/>
    <col min="12" max="12" width="7.42578125" bestFit="1" customWidth="1"/>
  </cols>
  <sheetData>
    <row r="1" spans="1:12" ht="15.75" x14ac:dyDescent="0.25">
      <c r="A1" s="15" t="s">
        <v>0</v>
      </c>
      <c r="B1" s="15" t="s">
        <v>1</v>
      </c>
      <c r="C1" s="15" t="s">
        <v>930</v>
      </c>
      <c r="D1" s="15" t="s">
        <v>6</v>
      </c>
      <c r="E1" s="15" t="s">
        <v>7</v>
      </c>
      <c r="F1" s="15" t="s">
        <v>8</v>
      </c>
      <c r="G1" s="15" t="s">
        <v>909</v>
      </c>
      <c r="I1" s="13" t="s">
        <v>931</v>
      </c>
      <c r="J1" s="14">
        <f>AVERAGE(C2:C27)</f>
        <v>78.5</v>
      </c>
    </row>
    <row r="2" spans="1:12" x14ac:dyDescent="0.25">
      <c r="A2" s="16">
        <v>1</v>
      </c>
      <c r="B2" s="16" t="s">
        <v>21</v>
      </c>
      <c r="C2" s="16">
        <v>100</v>
      </c>
      <c r="D2" s="16" t="s">
        <v>13</v>
      </c>
      <c r="E2" s="16" t="s">
        <v>19</v>
      </c>
      <c r="F2" s="16" t="s">
        <v>25</v>
      </c>
      <c r="G2" s="16" t="s">
        <v>919</v>
      </c>
      <c r="I2" s="21" t="s">
        <v>932</v>
      </c>
      <c r="J2" s="3" t="s">
        <v>933</v>
      </c>
      <c r="K2" s="3">
        <f>COUNTIF(E:E,"MALE")</f>
        <v>14</v>
      </c>
      <c r="L2" s="4">
        <f>K2/26</f>
        <v>0.53846153846153844</v>
      </c>
    </row>
    <row r="3" spans="1:12" x14ac:dyDescent="0.25">
      <c r="A3" s="1">
        <v>2</v>
      </c>
      <c r="B3" s="1" t="s">
        <v>84</v>
      </c>
      <c r="C3" s="1">
        <v>89.5</v>
      </c>
      <c r="D3" s="1" t="s">
        <v>13</v>
      </c>
      <c r="E3" s="1" t="s">
        <v>19</v>
      </c>
      <c r="F3" s="1" t="s">
        <v>30</v>
      </c>
      <c r="G3" s="1" t="s">
        <v>919</v>
      </c>
      <c r="I3" s="21"/>
      <c r="J3" s="3" t="s">
        <v>934</v>
      </c>
      <c r="K3" s="3">
        <f>COUNTIF(E:E,"FEMALE")</f>
        <v>12</v>
      </c>
      <c r="L3" s="4">
        <f>K3/26</f>
        <v>0.46153846153846156</v>
      </c>
    </row>
    <row r="4" spans="1:12" x14ac:dyDescent="0.25">
      <c r="A4" s="16">
        <v>3</v>
      </c>
      <c r="B4" s="16" t="s">
        <v>103</v>
      </c>
      <c r="C4" s="16">
        <v>89</v>
      </c>
      <c r="D4" s="16" t="s">
        <v>13</v>
      </c>
      <c r="E4" s="16" t="s">
        <v>14</v>
      </c>
      <c r="F4" s="16" t="s">
        <v>15</v>
      </c>
      <c r="G4" s="16" t="s">
        <v>919</v>
      </c>
      <c r="I4" s="21"/>
      <c r="J4" s="10" t="s">
        <v>935</v>
      </c>
      <c r="K4" s="5">
        <f>SUM(K2:K3)</f>
        <v>26</v>
      </c>
      <c r="L4" s="6">
        <f>SUM(L2:L3)</f>
        <v>1</v>
      </c>
    </row>
    <row r="5" spans="1:12" x14ac:dyDescent="0.25">
      <c r="A5" s="1">
        <v>4</v>
      </c>
      <c r="B5" s="1" t="s">
        <v>155</v>
      </c>
      <c r="C5" s="1">
        <v>86.5</v>
      </c>
      <c r="D5" s="1" t="s">
        <v>13</v>
      </c>
      <c r="E5" s="1" t="s">
        <v>19</v>
      </c>
      <c r="F5" s="1" t="s">
        <v>44</v>
      </c>
      <c r="G5" s="1" t="s">
        <v>919</v>
      </c>
      <c r="J5" s="2"/>
    </row>
    <row r="6" spans="1:12" x14ac:dyDescent="0.25">
      <c r="A6" s="16">
        <v>5</v>
      </c>
      <c r="B6" s="16" t="s">
        <v>173</v>
      </c>
      <c r="C6" s="16">
        <v>86</v>
      </c>
      <c r="D6" s="16" t="s">
        <v>13</v>
      </c>
      <c r="E6" s="16" t="s">
        <v>19</v>
      </c>
      <c r="F6" s="16" t="s">
        <v>90</v>
      </c>
      <c r="G6" s="16" t="s">
        <v>919</v>
      </c>
      <c r="I6" s="21" t="s">
        <v>936</v>
      </c>
      <c r="J6" s="3" t="s">
        <v>937</v>
      </c>
      <c r="K6" s="3">
        <f>COUNTIF(D:D,"PUBLIC")</f>
        <v>9</v>
      </c>
      <c r="L6" s="4">
        <f>K6/K4</f>
        <v>0.34615384615384615</v>
      </c>
    </row>
    <row r="7" spans="1:12" x14ac:dyDescent="0.25">
      <c r="A7" s="1">
        <v>6</v>
      </c>
      <c r="B7" s="1" t="s">
        <v>227</v>
      </c>
      <c r="C7" s="1">
        <v>83.5</v>
      </c>
      <c r="D7" s="1" t="s">
        <v>13</v>
      </c>
      <c r="E7" s="1" t="s">
        <v>14</v>
      </c>
      <c r="F7" s="1" t="s">
        <v>231</v>
      </c>
      <c r="G7" s="1" t="s">
        <v>919</v>
      </c>
      <c r="I7" s="21"/>
      <c r="J7" s="3" t="s">
        <v>938</v>
      </c>
      <c r="K7" s="3">
        <f>COUNTIF(D:D,"PRIVATE")</f>
        <v>17</v>
      </c>
      <c r="L7" s="4">
        <f>K7/K4</f>
        <v>0.65384615384615385</v>
      </c>
    </row>
    <row r="8" spans="1:12" x14ac:dyDescent="0.25">
      <c r="A8" s="16">
        <v>7</v>
      </c>
      <c r="B8" s="16" t="s">
        <v>244</v>
      </c>
      <c r="C8" s="16">
        <v>83.5</v>
      </c>
      <c r="D8" s="16" t="s">
        <v>13</v>
      </c>
      <c r="E8" s="16" t="s">
        <v>14</v>
      </c>
      <c r="F8" s="16" t="s">
        <v>44</v>
      </c>
      <c r="G8" s="16" t="s">
        <v>919</v>
      </c>
      <c r="I8" s="21"/>
      <c r="J8" s="11" t="s">
        <v>935</v>
      </c>
      <c r="K8" s="7">
        <f>SUM(K6:K7)</f>
        <v>26</v>
      </c>
      <c r="L8" s="8">
        <f>SUM(L6:L7)</f>
        <v>1</v>
      </c>
    </row>
    <row r="9" spans="1:12" x14ac:dyDescent="0.25">
      <c r="A9" s="1">
        <v>8</v>
      </c>
      <c r="B9" s="1" t="s">
        <v>293</v>
      </c>
      <c r="C9" s="1">
        <v>81.5</v>
      </c>
      <c r="D9" s="1" t="s">
        <v>13</v>
      </c>
      <c r="E9" s="1" t="s">
        <v>14</v>
      </c>
      <c r="F9" s="1" t="s">
        <v>48</v>
      </c>
      <c r="G9" s="1" t="s">
        <v>919</v>
      </c>
      <c r="J9" s="2"/>
    </row>
    <row r="10" spans="1:12" x14ac:dyDescent="0.25">
      <c r="A10" s="16">
        <v>9</v>
      </c>
      <c r="B10" s="16" t="s">
        <v>310</v>
      </c>
      <c r="C10" s="16">
        <v>81</v>
      </c>
      <c r="D10" s="16" t="s">
        <v>35</v>
      </c>
      <c r="E10" s="16" t="s">
        <v>19</v>
      </c>
      <c r="F10" s="16" t="s">
        <v>15</v>
      </c>
      <c r="G10" s="16" t="s">
        <v>919</v>
      </c>
      <c r="I10" s="21" t="s">
        <v>939</v>
      </c>
      <c r="J10" s="3" t="s">
        <v>44</v>
      </c>
      <c r="K10" s="3">
        <f>COUNTIF(F:F,J10)</f>
        <v>3</v>
      </c>
      <c r="L10" s="4">
        <f>K10/$K$8</f>
        <v>0.11538461538461539</v>
      </c>
    </row>
    <row r="11" spans="1:12" x14ac:dyDescent="0.25">
      <c r="A11" s="1">
        <v>11</v>
      </c>
      <c r="B11" s="1" t="s">
        <v>376</v>
      </c>
      <c r="C11" s="1">
        <v>80</v>
      </c>
      <c r="D11" s="1" t="s">
        <v>35</v>
      </c>
      <c r="E11" s="1" t="s">
        <v>14</v>
      </c>
      <c r="F11" s="1" t="s">
        <v>65</v>
      </c>
      <c r="G11" s="1" t="s">
        <v>919</v>
      </c>
      <c r="I11" s="21"/>
      <c r="J11" s="3" t="s">
        <v>15</v>
      </c>
      <c r="K11" s="3">
        <f t="shared" ref="K11:K26" si="0">COUNTIF(F:F,J11)</f>
        <v>3</v>
      </c>
      <c r="L11" s="4">
        <f t="shared" ref="L11:L26" si="1">K11/$K$8</f>
        <v>0.11538461538461539</v>
      </c>
    </row>
    <row r="12" spans="1:12" x14ac:dyDescent="0.25">
      <c r="A12" s="16">
        <v>10</v>
      </c>
      <c r="B12" s="16" t="s">
        <v>360</v>
      </c>
      <c r="C12" s="16">
        <v>80</v>
      </c>
      <c r="D12" s="16" t="s">
        <v>35</v>
      </c>
      <c r="E12" s="16" t="s">
        <v>14</v>
      </c>
      <c r="F12" s="16" t="s">
        <v>48</v>
      </c>
      <c r="G12" s="16" t="s">
        <v>919</v>
      </c>
      <c r="I12" s="21"/>
      <c r="J12" s="3" t="s">
        <v>36</v>
      </c>
      <c r="K12" s="3">
        <f t="shared" si="0"/>
        <v>3</v>
      </c>
      <c r="L12" s="4">
        <f t="shared" si="1"/>
        <v>0.11538461538461539</v>
      </c>
    </row>
    <row r="13" spans="1:12" x14ac:dyDescent="0.25">
      <c r="A13" s="1">
        <v>12</v>
      </c>
      <c r="B13" s="1" t="s">
        <v>425</v>
      </c>
      <c r="C13" s="1">
        <v>78</v>
      </c>
      <c r="D13" s="1" t="s">
        <v>13</v>
      </c>
      <c r="E13" s="1" t="s">
        <v>19</v>
      </c>
      <c r="F13" s="1" t="s">
        <v>48</v>
      </c>
      <c r="G13" s="1" t="s">
        <v>919</v>
      </c>
      <c r="I13" s="21"/>
      <c r="J13" s="3" t="s">
        <v>30</v>
      </c>
      <c r="K13" s="3">
        <f t="shared" si="0"/>
        <v>2</v>
      </c>
      <c r="L13" s="4">
        <f t="shared" si="1"/>
        <v>7.6923076923076927E-2</v>
      </c>
    </row>
    <row r="14" spans="1:12" x14ac:dyDescent="0.25">
      <c r="A14" s="16">
        <v>13</v>
      </c>
      <c r="B14" s="16" t="s">
        <v>441</v>
      </c>
      <c r="C14" s="16">
        <v>77.5</v>
      </c>
      <c r="D14" s="16" t="s">
        <v>35</v>
      </c>
      <c r="E14" s="16" t="s">
        <v>14</v>
      </c>
      <c r="F14" s="16" t="s">
        <v>44</v>
      </c>
      <c r="G14" s="16" t="s">
        <v>919</v>
      </c>
      <c r="I14" s="21"/>
      <c r="J14" s="3" t="s">
        <v>48</v>
      </c>
      <c r="K14" s="3">
        <f t="shared" si="0"/>
        <v>3</v>
      </c>
      <c r="L14" s="4">
        <f t="shared" si="1"/>
        <v>0.11538461538461539</v>
      </c>
    </row>
    <row r="15" spans="1:12" x14ac:dyDescent="0.25">
      <c r="A15" s="1">
        <v>15</v>
      </c>
      <c r="B15" s="1" t="s">
        <v>510</v>
      </c>
      <c r="C15" s="1">
        <v>76.5</v>
      </c>
      <c r="D15" s="1" t="s">
        <v>13</v>
      </c>
      <c r="E15" s="1" t="s">
        <v>19</v>
      </c>
      <c r="F15" s="1" t="s">
        <v>30</v>
      </c>
      <c r="G15" s="1" t="s">
        <v>919</v>
      </c>
      <c r="I15" s="21"/>
      <c r="J15" s="3" t="s">
        <v>90</v>
      </c>
      <c r="K15" s="3">
        <f t="shared" si="0"/>
        <v>2</v>
      </c>
      <c r="L15" s="4">
        <f t="shared" si="1"/>
        <v>7.6923076923076927E-2</v>
      </c>
    </row>
    <row r="16" spans="1:12" x14ac:dyDescent="0.25">
      <c r="A16" s="16">
        <v>14</v>
      </c>
      <c r="B16" s="16" t="s">
        <v>493</v>
      </c>
      <c r="C16" s="16">
        <v>76.5</v>
      </c>
      <c r="D16" s="16" t="s">
        <v>13</v>
      </c>
      <c r="E16" s="16" t="s">
        <v>14</v>
      </c>
      <c r="F16" s="16" t="s">
        <v>20</v>
      </c>
      <c r="G16" s="16" t="s">
        <v>919</v>
      </c>
      <c r="I16" s="21"/>
      <c r="J16" s="3" t="s">
        <v>73</v>
      </c>
      <c r="K16" s="3">
        <f t="shared" si="0"/>
        <v>2</v>
      </c>
      <c r="L16" s="4">
        <f t="shared" si="1"/>
        <v>7.6923076923076927E-2</v>
      </c>
    </row>
    <row r="17" spans="1:12" x14ac:dyDescent="0.25">
      <c r="A17" s="1">
        <v>16</v>
      </c>
      <c r="B17" s="1" t="s">
        <v>559</v>
      </c>
      <c r="C17" s="1">
        <v>75</v>
      </c>
      <c r="D17" s="1" t="s">
        <v>13</v>
      </c>
      <c r="E17" s="1" t="s">
        <v>14</v>
      </c>
      <c r="F17" s="1" t="s">
        <v>90</v>
      </c>
      <c r="G17" s="1" t="s">
        <v>919</v>
      </c>
      <c r="I17" s="21"/>
      <c r="J17" s="3" t="s">
        <v>202</v>
      </c>
      <c r="K17" s="3">
        <f t="shared" si="0"/>
        <v>0</v>
      </c>
      <c r="L17" s="4">
        <f t="shared" si="1"/>
        <v>0</v>
      </c>
    </row>
    <row r="18" spans="1:12" x14ac:dyDescent="0.25">
      <c r="A18" s="16">
        <v>17</v>
      </c>
      <c r="B18" s="16" t="s">
        <v>574</v>
      </c>
      <c r="C18" s="16">
        <v>74.5</v>
      </c>
      <c r="D18" s="16" t="s">
        <v>13</v>
      </c>
      <c r="E18" s="16" t="s">
        <v>19</v>
      </c>
      <c r="F18" s="16" t="s">
        <v>36</v>
      </c>
      <c r="G18" s="16" t="s">
        <v>919</v>
      </c>
      <c r="I18" s="21"/>
      <c r="J18" s="3" t="s">
        <v>65</v>
      </c>
      <c r="K18" s="3">
        <f t="shared" si="0"/>
        <v>2</v>
      </c>
      <c r="L18" s="4">
        <f t="shared" si="1"/>
        <v>7.6923076923076927E-2</v>
      </c>
    </row>
    <row r="19" spans="1:12" x14ac:dyDescent="0.25">
      <c r="A19" s="1">
        <v>19</v>
      </c>
      <c r="B19" s="1" t="s">
        <v>639</v>
      </c>
      <c r="C19" s="1">
        <v>73.5</v>
      </c>
      <c r="D19" s="1" t="s">
        <v>35</v>
      </c>
      <c r="E19" s="1" t="s">
        <v>19</v>
      </c>
      <c r="F19" s="1" t="s">
        <v>73</v>
      </c>
      <c r="G19" s="1" t="s">
        <v>919</v>
      </c>
      <c r="I19" s="21"/>
      <c r="J19" s="3" t="s">
        <v>53</v>
      </c>
      <c r="K19" s="3">
        <f t="shared" si="0"/>
        <v>1</v>
      </c>
      <c r="L19" s="4">
        <f t="shared" si="1"/>
        <v>3.8461538461538464E-2</v>
      </c>
    </row>
    <row r="20" spans="1:12" x14ac:dyDescent="0.25">
      <c r="A20" s="16">
        <v>18</v>
      </c>
      <c r="B20" s="16" t="s">
        <v>622</v>
      </c>
      <c r="C20" s="16">
        <v>73.5</v>
      </c>
      <c r="D20" s="16" t="s">
        <v>13</v>
      </c>
      <c r="E20" s="16" t="s">
        <v>14</v>
      </c>
      <c r="F20" s="16" t="s">
        <v>36</v>
      </c>
      <c r="G20" s="16" t="s">
        <v>919</v>
      </c>
      <c r="I20" s="21"/>
      <c r="J20" s="3" t="s">
        <v>130</v>
      </c>
      <c r="K20" s="3">
        <f t="shared" si="0"/>
        <v>0</v>
      </c>
      <c r="L20" s="4">
        <f t="shared" si="1"/>
        <v>0</v>
      </c>
    </row>
    <row r="21" spans="1:12" x14ac:dyDescent="0.25">
      <c r="A21" s="1">
        <v>20</v>
      </c>
      <c r="B21" s="1" t="s">
        <v>692</v>
      </c>
      <c r="C21" s="1">
        <v>72</v>
      </c>
      <c r="D21" s="1" t="s">
        <v>35</v>
      </c>
      <c r="E21" s="1" t="s">
        <v>19</v>
      </c>
      <c r="F21" s="1" t="s">
        <v>36</v>
      </c>
      <c r="G21" s="1" t="s">
        <v>919</v>
      </c>
      <c r="I21" s="21"/>
      <c r="J21" s="3" t="s">
        <v>20</v>
      </c>
      <c r="K21" s="3">
        <f t="shared" si="0"/>
        <v>1</v>
      </c>
      <c r="L21" s="4">
        <f t="shared" si="1"/>
        <v>3.8461538461538464E-2</v>
      </c>
    </row>
    <row r="22" spans="1:12" x14ac:dyDescent="0.25">
      <c r="A22" s="16">
        <v>21</v>
      </c>
      <c r="B22" s="16" t="s">
        <v>707</v>
      </c>
      <c r="C22" s="16">
        <v>72</v>
      </c>
      <c r="D22" s="16" t="s">
        <v>13</v>
      </c>
      <c r="E22" s="16" t="s">
        <v>19</v>
      </c>
      <c r="F22" s="16" t="s">
        <v>53</v>
      </c>
      <c r="G22" s="16" t="s">
        <v>919</v>
      </c>
      <c r="I22" s="21"/>
      <c r="J22" s="3" t="s">
        <v>95</v>
      </c>
      <c r="K22" s="3">
        <f t="shared" si="0"/>
        <v>1</v>
      </c>
      <c r="L22" s="4">
        <f t="shared" si="1"/>
        <v>3.8461538461538464E-2</v>
      </c>
    </row>
    <row r="23" spans="1:12" x14ac:dyDescent="0.25">
      <c r="A23" s="1">
        <v>23</v>
      </c>
      <c r="B23" s="1" t="s">
        <v>774</v>
      </c>
      <c r="C23" s="1">
        <v>71</v>
      </c>
      <c r="D23" s="1" t="s">
        <v>35</v>
      </c>
      <c r="E23" s="1" t="s">
        <v>19</v>
      </c>
      <c r="F23" s="1" t="s">
        <v>73</v>
      </c>
      <c r="G23" s="1" t="s">
        <v>919</v>
      </c>
      <c r="I23" s="21"/>
      <c r="J23" s="3" t="s">
        <v>25</v>
      </c>
      <c r="K23" s="3">
        <f t="shared" si="0"/>
        <v>1</v>
      </c>
      <c r="L23" s="4">
        <f t="shared" si="1"/>
        <v>3.8461538461538464E-2</v>
      </c>
    </row>
    <row r="24" spans="1:12" x14ac:dyDescent="0.25">
      <c r="A24" s="16">
        <v>22</v>
      </c>
      <c r="B24" s="16" t="s">
        <v>756</v>
      </c>
      <c r="C24" s="16">
        <v>71</v>
      </c>
      <c r="D24" s="16" t="s">
        <v>35</v>
      </c>
      <c r="E24" s="16" t="s">
        <v>14</v>
      </c>
      <c r="F24" s="16" t="s">
        <v>15</v>
      </c>
      <c r="G24" s="16" t="s">
        <v>919</v>
      </c>
      <c r="I24" s="21"/>
      <c r="J24" s="3" t="s">
        <v>61</v>
      </c>
      <c r="K24" s="3">
        <f t="shared" si="0"/>
        <v>0</v>
      </c>
      <c r="L24" s="4">
        <f t="shared" si="1"/>
        <v>0</v>
      </c>
    </row>
    <row r="25" spans="1:12" x14ac:dyDescent="0.25">
      <c r="A25" s="1">
        <v>24</v>
      </c>
      <c r="B25" s="1" t="s">
        <v>825</v>
      </c>
      <c r="C25" s="1">
        <v>70.5</v>
      </c>
      <c r="D25" s="1" t="s">
        <v>13</v>
      </c>
      <c r="E25" s="1" t="s">
        <v>19</v>
      </c>
      <c r="F25" s="1" t="s">
        <v>458</v>
      </c>
      <c r="G25" s="1" t="s">
        <v>919</v>
      </c>
      <c r="I25" s="21"/>
      <c r="J25" s="3" t="s">
        <v>270</v>
      </c>
      <c r="K25" s="3">
        <f t="shared" si="0"/>
        <v>0</v>
      </c>
      <c r="L25" s="4">
        <f t="shared" si="1"/>
        <v>0</v>
      </c>
    </row>
    <row r="26" spans="1:12" x14ac:dyDescent="0.25">
      <c r="A26" s="16">
        <v>25</v>
      </c>
      <c r="B26" s="16" t="s">
        <v>860</v>
      </c>
      <c r="C26" s="16">
        <v>70</v>
      </c>
      <c r="D26" s="16" t="s">
        <v>35</v>
      </c>
      <c r="E26" s="16" t="s">
        <v>19</v>
      </c>
      <c r="F26" s="16" t="s">
        <v>65</v>
      </c>
      <c r="G26" s="16" t="s">
        <v>919</v>
      </c>
      <c r="I26" s="21"/>
      <c r="J26" s="3" t="s">
        <v>231</v>
      </c>
      <c r="K26" s="3">
        <f t="shared" si="0"/>
        <v>1</v>
      </c>
      <c r="L26" s="4">
        <f t="shared" si="1"/>
        <v>3.8461538461538464E-2</v>
      </c>
    </row>
    <row r="27" spans="1:12" x14ac:dyDescent="0.25">
      <c r="A27" s="1">
        <v>26</v>
      </c>
      <c r="B27" s="1" t="s">
        <v>891</v>
      </c>
      <c r="C27" s="1">
        <v>69</v>
      </c>
      <c r="D27" s="1" t="s">
        <v>13</v>
      </c>
      <c r="E27" s="1" t="s">
        <v>14</v>
      </c>
      <c r="F27" s="1" t="s">
        <v>95</v>
      </c>
      <c r="G27" s="1" t="s">
        <v>919</v>
      </c>
      <c r="I27" s="21"/>
      <c r="J27" s="12"/>
      <c r="K27" s="3"/>
      <c r="L27" s="4"/>
    </row>
    <row r="28" spans="1:12" x14ac:dyDescent="0.25">
      <c r="I28" s="21"/>
      <c r="J28" s="9" t="s">
        <v>935</v>
      </c>
      <c r="K28" s="3">
        <f>SUM(K10:K27)</f>
        <v>25</v>
      </c>
      <c r="L28" s="4">
        <f>SUM(L10:L27)</f>
        <v>0.96153846153846134</v>
      </c>
    </row>
  </sheetData>
  <mergeCells count="3">
    <mergeCell ref="I2:I4"/>
    <mergeCell ref="I6:I8"/>
    <mergeCell ref="I10:I28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DC2C-BE20-4AFC-8923-77EB61CD26C8}">
  <dimension ref="A1:L28"/>
  <sheetViews>
    <sheetView topLeftCell="A3" zoomScale="90" zoomScaleNormal="90" workbookViewId="0">
      <selection activeCell="E16" sqref="E16"/>
    </sheetView>
  </sheetViews>
  <sheetFormatPr defaultRowHeight="15" x14ac:dyDescent="0.25"/>
  <cols>
    <col min="1" max="1" width="5" bestFit="1" customWidth="1"/>
    <col min="2" max="2" width="34.42578125" bestFit="1" customWidth="1"/>
    <col min="6" max="6" width="14.85546875" bestFit="1" customWidth="1"/>
    <col min="7" max="7" width="7" bestFit="1" customWidth="1"/>
    <col min="9" max="9" width="18" bestFit="1" customWidth="1"/>
    <col min="10" max="10" width="14.85546875" bestFit="1" customWidth="1"/>
    <col min="11" max="11" width="3.28515625" bestFit="1" customWidth="1"/>
    <col min="12" max="12" width="7.42578125" bestFit="1" customWidth="1"/>
  </cols>
  <sheetData>
    <row r="1" spans="1:12" ht="15.75" x14ac:dyDescent="0.25">
      <c r="A1" s="15" t="s">
        <v>0</v>
      </c>
      <c r="B1" s="15" t="s">
        <v>1</v>
      </c>
      <c r="C1" s="15" t="s">
        <v>930</v>
      </c>
      <c r="D1" s="15" t="s">
        <v>6</v>
      </c>
      <c r="E1" s="15" t="s">
        <v>7</v>
      </c>
      <c r="F1" s="15" t="s">
        <v>8</v>
      </c>
      <c r="G1" s="15" t="s">
        <v>909</v>
      </c>
      <c r="I1" s="13" t="s">
        <v>931</v>
      </c>
      <c r="J1" s="14">
        <f>AVERAGE(C2:C27)</f>
        <v>78.269230769230774</v>
      </c>
    </row>
    <row r="2" spans="1:12" x14ac:dyDescent="0.25">
      <c r="A2" s="16">
        <v>1</v>
      </c>
      <c r="B2" s="16" t="s">
        <v>26</v>
      </c>
      <c r="C2" s="16">
        <v>97.5</v>
      </c>
      <c r="D2" s="16" t="s">
        <v>13</v>
      </c>
      <c r="E2" s="16" t="s">
        <v>19</v>
      </c>
      <c r="F2" s="16" t="s">
        <v>30</v>
      </c>
      <c r="G2" s="16" t="s">
        <v>922</v>
      </c>
      <c r="I2" s="21" t="s">
        <v>932</v>
      </c>
      <c r="J2" s="3" t="s">
        <v>933</v>
      </c>
      <c r="K2" s="3">
        <f>COUNTIF(E:E,"MALE")</f>
        <v>18</v>
      </c>
      <c r="L2" s="4">
        <f>K2/26</f>
        <v>0.69230769230769229</v>
      </c>
    </row>
    <row r="3" spans="1:12" x14ac:dyDescent="0.25">
      <c r="A3" s="1">
        <v>2</v>
      </c>
      <c r="B3" s="1" t="s">
        <v>81</v>
      </c>
      <c r="C3" s="1">
        <v>90</v>
      </c>
      <c r="D3" s="1" t="s">
        <v>13</v>
      </c>
      <c r="E3" s="1" t="s">
        <v>14</v>
      </c>
      <c r="F3" s="1" t="s">
        <v>20</v>
      </c>
      <c r="G3" s="1" t="s">
        <v>922</v>
      </c>
      <c r="I3" s="21"/>
      <c r="J3" s="3" t="s">
        <v>934</v>
      </c>
      <c r="K3" s="3">
        <f>COUNTIF(E:E,"FEMALE")</f>
        <v>8</v>
      </c>
      <c r="L3" s="4">
        <f>K3/26</f>
        <v>0.30769230769230771</v>
      </c>
    </row>
    <row r="4" spans="1:12" x14ac:dyDescent="0.25">
      <c r="A4" s="16">
        <v>3</v>
      </c>
      <c r="B4" s="16" t="s">
        <v>107</v>
      </c>
      <c r="C4" s="16">
        <v>88.5</v>
      </c>
      <c r="D4" s="16" t="s">
        <v>13</v>
      </c>
      <c r="E4" s="16" t="s">
        <v>19</v>
      </c>
      <c r="F4" s="16" t="s">
        <v>15</v>
      </c>
      <c r="G4" s="16" t="s">
        <v>922</v>
      </c>
      <c r="I4" s="21"/>
      <c r="J4" s="10" t="s">
        <v>935</v>
      </c>
      <c r="K4" s="5">
        <f>SUM(K2:K3)</f>
        <v>26</v>
      </c>
      <c r="L4" s="6">
        <f>SUM(L2:L3)</f>
        <v>1</v>
      </c>
    </row>
    <row r="5" spans="1:12" x14ac:dyDescent="0.25">
      <c r="A5" s="1">
        <v>4</v>
      </c>
      <c r="B5" s="1" t="s">
        <v>151</v>
      </c>
      <c r="C5" s="1">
        <v>86.5</v>
      </c>
      <c r="D5" s="1" t="s">
        <v>13</v>
      </c>
      <c r="E5" s="1" t="s">
        <v>19</v>
      </c>
      <c r="F5" s="1" t="s">
        <v>36</v>
      </c>
      <c r="G5" s="1" t="s">
        <v>922</v>
      </c>
      <c r="J5" s="2"/>
    </row>
    <row r="6" spans="1:12" x14ac:dyDescent="0.25">
      <c r="A6" s="16">
        <v>5</v>
      </c>
      <c r="B6" s="16" t="s">
        <v>224</v>
      </c>
      <c r="C6" s="16">
        <v>83.5</v>
      </c>
      <c r="D6" s="16" t="s">
        <v>35</v>
      </c>
      <c r="E6" s="16" t="s">
        <v>19</v>
      </c>
      <c r="F6" s="16" t="s">
        <v>95</v>
      </c>
      <c r="G6" s="16" t="s">
        <v>922</v>
      </c>
      <c r="I6" s="21" t="s">
        <v>936</v>
      </c>
      <c r="J6" s="3" t="s">
        <v>937</v>
      </c>
      <c r="K6" s="3">
        <f>COUNTIF(D:D,"PUBLIC")</f>
        <v>5</v>
      </c>
      <c r="L6" s="4">
        <f>K6/K4</f>
        <v>0.19230769230769232</v>
      </c>
    </row>
    <row r="7" spans="1:12" x14ac:dyDescent="0.25">
      <c r="A7" s="1">
        <v>6</v>
      </c>
      <c r="B7" s="1" t="s">
        <v>248</v>
      </c>
      <c r="C7" s="1">
        <v>83</v>
      </c>
      <c r="D7" s="1" t="s">
        <v>13</v>
      </c>
      <c r="E7" s="1" t="s">
        <v>19</v>
      </c>
      <c r="F7" s="1" t="s">
        <v>90</v>
      </c>
      <c r="G7" s="1" t="s">
        <v>922</v>
      </c>
      <c r="I7" s="21"/>
      <c r="J7" s="3" t="s">
        <v>938</v>
      </c>
      <c r="K7" s="3">
        <f>COUNTIF(D:D,"PRIVATE")</f>
        <v>21</v>
      </c>
      <c r="L7" s="4">
        <f>K7/K4</f>
        <v>0.80769230769230771</v>
      </c>
    </row>
    <row r="8" spans="1:12" x14ac:dyDescent="0.25">
      <c r="A8" s="16">
        <v>7</v>
      </c>
      <c r="B8" s="16" t="s">
        <v>267</v>
      </c>
      <c r="C8" s="16">
        <v>82.5</v>
      </c>
      <c r="D8" s="16" t="s">
        <v>13</v>
      </c>
      <c r="E8" s="16" t="s">
        <v>19</v>
      </c>
      <c r="F8" s="16" t="s">
        <v>270</v>
      </c>
      <c r="G8" s="16" t="s">
        <v>922</v>
      </c>
      <c r="I8" s="21"/>
      <c r="J8" s="11" t="s">
        <v>935</v>
      </c>
      <c r="K8" s="7">
        <f>SUM(K6:K7)</f>
        <v>26</v>
      </c>
      <c r="L8" s="8">
        <f>SUM(L6:L7)</f>
        <v>1</v>
      </c>
    </row>
    <row r="9" spans="1:12" x14ac:dyDescent="0.25">
      <c r="A9" s="1">
        <v>8</v>
      </c>
      <c r="B9" s="1" t="s">
        <v>290</v>
      </c>
      <c r="C9" s="1">
        <v>81.5</v>
      </c>
      <c r="D9" s="1" t="s">
        <v>35</v>
      </c>
      <c r="E9" s="1" t="s">
        <v>19</v>
      </c>
      <c r="F9" s="1" t="s">
        <v>202</v>
      </c>
      <c r="G9" s="1" t="s">
        <v>922</v>
      </c>
      <c r="J9" s="2"/>
    </row>
    <row r="10" spans="1:12" x14ac:dyDescent="0.25">
      <c r="A10" s="16">
        <v>9</v>
      </c>
      <c r="B10" s="16" t="s">
        <v>314</v>
      </c>
      <c r="C10" s="16">
        <v>81</v>
      </c>
      <c r="D10" s="16" t="s">
        <v>13</v>
      </c>
      <c r="E10" s="16" t="s">
        <v>14</v>
      </c>
      <c r="F10" s="16" t="s">
        <v>15</v>
      </c>
      <c r="G10" s="16" t="s">
        <v>922</v>
      </c>
      <c r="I10" s="21" t="s">
        <v>939</v>
      </c>
      <c r="J10" s="3" t="s">
        <v>44</v>
      </c>
      <c r="K10" s="3">
        <f>COUNTIF(F:F,J10)</f>
        <v>4</v>
      </c>
      <c r="L10" s="4">
        <f>K10/$K$8</f>
        <v>0.15384615384615385</v>
      </c>
    </row>
    <row r="11" spans="1:12" x14ac:dyDescent="0.25">
      <c r="A11" s="1">
        <v>10</v>
      </c>
      <c r="B11" s="1" t="s">
        <v>379</v>
      </c>
      <c r="C11" s="1">
        <v>80</v>
      </c>
      <c r="D11" s="1" t="s">
        <v>13</v>
      </c>
      <c r="E11" s="1" t="s">
        <v>19</v>
      </c>
      <c r="F11" s="1" t="s">
        <v>44</v>
      </c>
      <c r="G11" s="1" t="s">
        <v>922</v>
      </c>
      <c r="I11" s="21"/>
      <c r="J11" s="3" t="s">
        <v>15</v>
      </c>
      <c r="K11" s="3">
        <f t="shared" ref="K11:K26" si="0">COUNTIF(F:F,J11)</f>
        <v>3</v>
      </c>
      <c r="L11" s="4">
        <f t="shared" ref="L11:L26" si="1">K11/$K$8</f>
        <v>0.11538461538461539</v>
      </c>
    </row>
    <row r="12" spans="1:12" x14ac:dyDescent="0.25">
      <c r="A12" s="16">
        <v>11</v>
      </c>
      <c r="B12" s="16" t="s">
        <v>356</v>
      </c>
      <c r="C12" s="16">
        <v>80</v>
      </c>
      <c r="D12" s="16" t="s">
        <v>35</v>
      </c>
      <c r="E12" s="16" t="s">
        <v>14</v>
      </c>
      <c r="F12" s="16" t="s">
        <v>53</v>
      </c>
      <c r="G12" s="16" t="s">
        <v>922</v>
      </c>
      <c r="I12" s="21"/>
      <c r="J12" s="3" t="s">
        <v>36</v>
      </c>
      <c r="K12" s="3">
        <f t="shared" si="0"/>
        <v>1</v>
      </c>
      <c r="L12" s="4">
        <f t="shared" si="1"/>
        <v>3.8461538461538464E-2</v>
      </c>
    </row>
    <row r="13" spans="1:12" x14ac:dyDescent="0.25">
      <c r="A13" s="1">
        <v>12</v>
      </c>
      <c r="B13" s="1" t="s">
        <v>422</v>
      </c>
      <c r="C13" s="1">
        <v>78</v>
      </c>
      <c r="D13" s="1" t="s">
        <v>13</v>
      </c>
      <c r="E13" s="1" t="s">
        <v>19</v>
      </c>
      <c r="F13" s="1" t="s">
        <v>48</v>
      </c>
      <c r="G13" s="1" t="s">
        <v>922</v>
      </c>
      <c r="I13" s="21"/>
      <c r="J13" s="3" t="s">
        <v>30</v>
      </c>
      <c r="K13" s="3">
        <f t="shared" si="0"/>
        <v>1</v>
      </c>
      <c r="L13" s="4">
        <f t="shared" si="1"/>
        <v>3.8461538461538464E-2</v>
      </c>
    </row>
    <row r="14" spans="1:12" x14ac:dyDescent="0.25">
      <c r="A14" s="16">
        <v>13</v>
      </c>
      <c r="B14" s="16" t="s">
        <v>444</v>
      </c>
      <c r="C14" s="16">
        <v>77.5</v>
      </c>
      <c r="D14" s="16" t="s">
        <v>35</v>
      </c>
      <c r="E14" s="16" t="s">
        <v>19</v>
      </c>
      <c r="F14" s="16" t="s">
        <v>25</v>
      </c>
      <c r="G14" s="16" t="s">
        <v>922</v>
      </c>
      <c r="I14" s="21"/>
      <c r="J14" s="3" t="s">
        <v>48</v>
      </c>
      <c r="K14" s="3">
        <f t="shared" si="0"/>
        <v>3</v>
      </c>
      <c r="L14" s="4">
        <f t="shared" si="1"/>
        <v>0.11538461538461539</v>
      </c>
    </row>
    <row r="15" spans="1:12" x14ac:dyDescent="0.25">
      <c r="A15" s="1">
        <v>14</v>
      </c>
      <c r="B15" s="1" t="s">
        <v>490</v>
      </c>
      <c r="C15" s="1">
        <v>76.5</v>
      </c>
      <c r="D15" s="1" t="s">
        <v>13</v>
      </c>
      <c r="E15" s="1" t="s">
        <v>19</v>
      </c>
      <c r="F15" s="1" t="s">
        <v>44</v>
      </c>
      <c r="G15" s="1" t="s">
        <v>922</v>
      </c>
      <c r="I15" s="21"/>
      <c r="J15" s="3" t="s">
        <v>90</v>
      </c>
      <c r="K15" s="3">
        <f t="shared" si="0"/>
        <v>2</v>
      </c>
      <c r="L15" s="4">
        <f t="shared" si="1"/>
        <v>7.6923076923076927E-2</v>
      </c>
    </row>
    <row r="16" spans="1:12" x14ac:dyDescent="0.25">
      <c r="A16" s="16">
        <v>15</v>
      </c>
      <c r="B16" s="16" t="s">
        <v>513</v>
      </c>
      <c r="C16" s="16">
        <v>76.5</v>
      </c>
      <c r="D16" s="16" t="s">
        <v>13</v>
      </c>
      <c r="E16" s="16" t="s">
        <v>19</v>
      </c>
      <c r="F16" s="16" t="s">
        <v>202</v>
      </c>
      <c r="G16" s="16" t="s">
        <v>922</v>
      </c>
      <c r="I16" s="21"/>
      <c r="J16" s="3" t="s">
        <v>73</v>
      </c>
      <c r="K16" s="3">
        <f t="shared" si="0"/>
        <v>0</v>
      </c>
      <c r="L16" s="4">
        <f t="shared" si="1"/>
        <v>0</v>
      </c>
    </row>
    <row r="17" spans="1:12" x14ac:dyDescent="0.25">
      <c r="A17" s="1">
        <v>16</v>
      </c>
      <c r="B17" s="1" t="s">
        <v>556</v>
      </c>
      <c r="C17" s="1">
        <v>75.5</v>
      </c>
      <c r="D17" s="1" t="s">
        <v>13</v>
      </c>
      <c r="E17" s="1" t="s">
        <v>14</v>
      </c>
      <c r="F17" s="1" t="s">
        <v>15</v>
      </c>
      <c r="G17" s="1" t="s">
        <v>922</v>
      </c>
      <c r="I17" s="21"/>
      <c r="J17" s="3" t="s">
        <v>202</v>
      </c>
      <c r="K17" s="3">
        <f t="shared" si="0"/>
        <v>4</v>
      </c>
      <c r="L17" s="4">
        <f t="shared" si="1"/>
        <v>0.15384615384615385</v>
      </c>
    </row>
    <row r="18" spans="1:12" x14ac:dyDescent="0.25">
      <c r="A18" s="16">
        <v>17</v>
      </c>
      <c r="B18" s="16" t="s">
        <v>577</v>
      </c>
      <c r="C18" s="16">
        <v>74</v>
      </c>
      <c r="D18" s="16" t="s">
        <v>13</v>
      </c>
      <c r="E18" s="16" t="s">
        <v>14</v>
      </c>
      <c r="F18" s="16" t="s">
        <v>44</v>
      </c>
      <c r="G18" s="16" t="s">
        <v>922</v>
      </c>
      <c r="I18" s="21"/>
      <c r="J18" s="3" t="s">
        <v>65</v>
      </c>
      <c r="K18" s="3">
        <f t="shared" si="0"/>
        <v>0</v>
      </c>
      <c r="L18" s="4">
        <f t="shared" si="1"/>
        <v>0</v>
      </c>
    </row>
    <row r="19" spans="1:12" x14ac:dyDescent="0.25">
      <c r="A19" s="1">
        <v>18</v>
      </c>
      <c r="B19" s="1" t="s">
        <v>642</v>
      </c>
      <c r="C19" s="1">
        <v>73.5</v>
      </c>
      <c r="D19" s="1" t="s">
        <v>13</v>
      </c>
      <c r="E19" s="1" t="s">
        <v>19</v>
      </c>
      <c r="F19" s="1" t="s">
        <v>53</v>
      </c>
      <c r="G19" s="1" t="s">
        <v>922</v>
      </c>
      <c r="I19" s="21"/>
      <c r="J19" s="3" t="s">
        <v>53</v>
      </c>
      <c r="K19" s="3">
        <f t="shared" si="0"/>
        <v>2</v>
      </c>
      <c r="L19" s="4">
        <f t="shared" si="1"/>
        <v>7.6923076923076927E-2</v>
      </c>
    </row>
    <row r="20" spans="1:12" x14ac:dyDescent="0.25">
      <c r="A20" s="16">
        <v>19</v>
      </c>
      <c r="B20" s="16" t="s">
        <v>619</v>
      </c>
      <c r="C20" s="16">
        <v>73.5</v>
      </c>
      <c r="D20" s="16" t="s">
        <v>13</v>
      </c>
      <c r="E20" s="16" t="s">
        <v>19</v>
      </c>
      <c r="F20" s="16" t="s">
        <v>202</v>
      </c>
      <c r="G20" s="16" t="s">
        <v>922</v>
      </c>
      <c r="I20" s="21"/>
      <c r="J20" s="3" t="s">
        <v>130</v>
      </c>
      <c r="K20" s="3">
        <f t="shared" si="0"/>
        <v>0</v>
      </c>
      <c r="L20" s="4">
        <f t="shared" si="1"/>
        <v>0</v>
      </c>
    </row>
    <row r="21" spans="1:12" x14ac:dyDescent="0.25">
      <c r="A21" s="1">
        <v>20</v>
      </c>
      <c r="B21" s="1" t="s">
        <v>711</v>
      </c>
      <c r="C21" s="1">
        <v>72</v>
      </c>
      <c r="D21" s="1" t="s">
        <v>13</v>
      </c>
      <c r="E21" s="1" t="s">
        <v>19</v>
      </c>
      <c r="F21" s="1" t="s">
        <v>44</v>
      </c>
      <c r="G21" s="1" t="s">
        <v>922</v>
      </c>
      <c r="I21" s="21"/>
      <c r="J21" s="3" t="s">
        <v>20</v>
      </c>
      <c r="K21" s="3">
        <f t="shared" si="0"/>
        <v>2</v>
      </c>
      <c r="L21" s="4">
        <f t="shared" si="1"/>
        <v>7.6923076923076927E-2</v>
      </c>
    </row>
    <row r="22" spans="1:12" x14ac:dyDescent="0.25">
      <c r="A22" s="16">
        <v>21</v>
      </c>
      <c r="B22" s="16" t="s">
        <v>688</v>
      </c>
      <c r="C22" s="16">
        <v>72</v>
      </c>
      <c r="D22" s="16" t="s">
        <v>13</v>
      </c>
      <c r="E22" s="16" t="s">
        <v>14</v>
      </c>
      <c r="F22" s="16" t="s">
        <v>20</v>
      </c>
      <c r="G22" s="16" t="s">
        <v>922</v>
      </c>
      <c r="I22" s="21"/>
      <c r="J22" s="3" t="s">
        <v>95</v>
      </c>
      <c r="K22" s="3">
        <f t="shared" si="0"/>
        <v>2</v>
      </c>
      <c r="L22" s="4">
        <f t="shared" si="1"/>
        <v>7.6923076923076927E-2</v>
      </c>
    </row>
    <row r="23" spans="1:12" x14ac:dyDescent="0.25">
      <c r="A23" s="1">
        <v>22</v>
      </c>
      <c r="B23" s="1" t="s">
        <v>753</v>
      </c>
      <c r="C23" s="1">
        <v>71.5</v>
      </c>
      <c r="D23" s="1" t="s">
        <v>13</v>
      </c>
      <c r="E23" s="1" t="s">
        <v>19</v>
      </c>
      <c r="F23" s="1" t="s">
        <v>48</v>
      </c>
      <c r="G23" s="1" t="s">
        <v>922</v>
      </c>
      <c r="I23" s="21"/>
      <c r="J23" s="3" t="s">
        <v>25</v>
      </c>
      <c r="K23" s="3">
        <f t="shared" si="0"/>
        <v>1</v>
      </c>
      <c r="L23" s="4">
        <f t="shared" si="1"/>
        <v>3.8461538461538464E-2</v>
      </c>
    </row>
    <row r="24" spans="1:12" x14ac:dyDescent="0.25">
      <c r="A24" s="16">
        <v>23</v>
      </c>
      <c r="B24" s="16" t="s">
        <v>777</v>
      </c>
      <c r="C24" s="16">
        <v>71</v>
      </c>
      <c r="D24" s="16" t="s">
        <v>35</v>
      </c>
      <c r="E24" s="16" t="s">
        <v>14</v>
      </c>
      <c r="F24" s="16" t="s">
        <v>90</v>
      </c>
      <c r="G24" s="16" t="s">
        <v>922</v>
      </c>
      <c r="I24" s="21"/>
      <c r="J24" s="3" t="s">
        <v>61</v>
      </c>
      <c r="K24" s="3">
        <f t="shared" si="0"/>
        <v>0</v>
      </c>
      <c r="L24" s="4">
        <f t="shared" si="1"/>
        <v>0</v>
      </c>
    </row>
    <row r="25" spans="1:12" x14ac:dyDescent="0.25">
      <c r="A25" s="1">
        <v>24</v>
      </c>
      <c r="B25" s="1" t="s">
        <v>821</v>
      </c>
      <c r="C25" s="1">
        <v>70.5</v>
      </c>
      <c r="D25" s="1" t="s">
        <v>13</v>
      </c>
      <c r="E25" s="1" t="s">
        <v>19</v>
      </c>
      <c r="F25" s="1" t="s">
        <v>48</v>
      </c>
      <c r="G25" s="1" t="s">
        <v>922</v>
      </c>
      <c r="I25" s="21"/>
      <c r="J25" s="3" t="s">
        <v>270</v>
      </c>
      <c r="K25" s="3">
        <f t="shared" si="0"/>
        <v>1</v>
      </c>
      <c r="L25" s="4">
        <f t="shared" si="1"/>
        <v>3.8461538461538464E-2</v>
      </c>
    </row>
    <row r="26" spans="1:12" x14ac:dyDescent="0.25">
      <c r="A26" s="16">
        <v>25</v>
      </c>
      <c r="B26" s="16" t="s">
        <v>857</v>
      </c>
      <c r="C26" s="16">
        <v>70</v>
      </c>
      <c r="D26" s="16" t="s">
        <v>13</v>
      </c>
      <c r="E26" s="16" t="s">
        <v>19</v>
      </c>
      <c r="F26" s="16" t="s">
        <v>202</v>
      </c>
      <c r="G26" s="16" t="s">
        <v>922</v>
      </c>
      <c r="I26" s="21"/>
      <c r="J26" s="3" t="s">
        <v>231</v>
      </c>
      <c r="K26" s="3">
        <f t="shared" si="0"/>
        <v>0</v>
      </c>
      <c r="L26" s="4">
        <f t="shared" si="1"/>
        <v>0</v>
      </c>
    </row>
    <row r="27" spans="1:12" x14ac:dyDescent="0.25">
      <c r="A27" s="1">
        <v>26</v>
      </c>
      <c r="B27" s="1" t="s">
        <v>888</v>
      </c>
      <c r="C27" s="1">
        <v>69</v>
      </c>
      <c r="D27" s="1" t="s">
        <v>13</v>
      </c>
      <c r="E27" s="1" t="s">
        <v>14</v>
      </c>
      <c r="F27" s="1" t="s">
        <v>95</v>
      </c>
      <c r="G27" s="1" t="s">
        <v>922</v>
      </c>
      <c r="I27" s="21"/>
      <c r="J27" s="12"/>
      <c r="K27" s="3"/>
      <c r="L27" s="4"/>
    </row>
    <row r="28" spans="1:12" x14ac:dyDescent="0.25">
      <c r="I28" s="21"/>
      <c r="J28" s="9" t="s">
        <v>935</v>
      </c>
      <c r="K28" s="3">
        <f>SUM(K10:K27)</f>
        <v>26</v>
      </c>
      <c r="L28" s="4">
        <f>SUM(L10:L27)</f>
        <v>1</v>
      </c>
    </row>
  </sheetData>
  <mergeCells count="3">
    <mergeCell ref="I2:I4"/>
    <mergeCell ref="I6:I8"/>
    <mergeCell ref="I10:I28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1BD6-4B8B-4FEB-9003-C76C1A727ABB}">
  <dimension ref="A1:L28"/>
  <sheetViews>
    <sheetView topLeftCell="A3" zoomScale="90" zoomScaleNormal="90" workbookViewId="0">
      <selection activeCell="E17" sqref="E17"/>
    </sheetView>
  </sheetViews>
  <sheetFormatPr defaultRowHeight="15" x14ac:dyDescent="0.25"/>
  <cols>
    <col min="1" max="1" width="5" bestFit="1" customWidth="1"/>
    <col min="2" max="2" width="32.42578125" bestFit="1" customWidth="1"/>
    <col min="6" max="6" width="14.85546875" bestFit="1" customWidth="1"/>
    <col min="7" max="7" width="7" bestFit="1" customWidth="1"/>
    <col min="9" max="9" width="18" bestFit="1" customWidth="1"/>
    <col min="10" max="10" width="14.85546875" bestFit="1" customWidth="1"/>
    <col min="11" max="11" width="3.28515625" bestFit="1" customWidth="1"/>
    <col min="12" max="12" width="7.42578125" bestFit="1" customWidth="1"/>
  </cols>
  <sheetData>
    <row r="1" spans="1:12" ht="15.75" x14ac:dyDescent="0.25">
      <c r="A1" s="15" t="s">
        <v>0</v>
      </c>
      <c r="B1" s="15" t="s">
        <v>1</v>
      </c>
      <c r="C1" s="15" t="s">
        <v>930</v>
      </c>
      <c r="D1" s="15" t="s">
        <v>6</v>
      </c>
      <c r="E1" s="15" t="s">
        <v>7</v>
      </c>
      <c r="F1" s="15" t="s">
        <v>8</v>
      </c>
      <c r="G1" s="15" t="s">
        <v>909</v>
      </c>
      <c r="I1" s="13" t="s">
        <v>931</v>
      </c>
      <c r="J1" s="14">
        <f>AVERAGE(C2:C27)</f>
        <v>78.211538461538467</v>
      </c>
    </row>
    <row r="2" spans="1:12" x14ac:dyDescent="0.25">
      <c r="A2" s="16">
        <v>1</v>
      </c>
      <c r="B2" s="16" t="s">
        <v>31</v>
      </c>
      <c r="C2" s="16">
        <v>96</v>
      </c>
      <c r="D2" s="16" t="s">
        <v>35</v>
      </c>
      <c r="E2" s="16" t="s">
        <v>14</v>
      </c>
      <c r="F2" s="16" t="s">
        <v>36</v>
      </c>
      <c r="G2" s="16" t="s">
        <v>924</v>
      </c>
      <c r="I2" s="21" t="s">
        <v>932</v>
      </c>
      <c r="J2" s="3" t="s">
        <v>933</v>
      </c>
      <c r="K2" s="3">
        <f>COUNTIF(E:E,"MALE")</f>
        <v>18</v>
      </c>
      <c r="L2" s="4">
        <f>K2/26</f>
        <v>0.69230769230769229</v>
      </c>
    </row>
    <row r="3" spans="1:12" x14ac:dyDescent="0.25">
      <c r="A3" s="1">
        <v>2</v>
      </c>
      <c r="B3" s="1" t="s">
        <v>78</v>
      </c>
      <c r="C3" s="1">
        <v>90.5</v>
      </c>
      <c r="D3" s="1" t="s">
        <v>13</v>
      </c>
      <c r="E3" s="1" t="s">
        <v>14</v>
      </c>
      <c r="F3" s="1" t="s">
        <v>48</v>
      </c>
      <c r="G3" s="1" t="s">
        <v>924</v>
      </c>
      <c r="I3" s="21"/>
      <c r="J3" s="3" t="s">
        <v>934</v>
      </c>
      <c r="K3" s="3">
        <f>COUNTIF(E:E,"FEMALE")</f>
        <v>8</v>
      </c>
      <c r="L3" s="4">
        <f>K3/26</f>
        <v>0.30769230769230771</v>
      </c>
    </row>
    <row r="4" spans="1:12" x14ac:dyDescent="0.25">
      <c r="A4" s="16">
        <v>3</v>
      </c>
      <c r="B4" s="16" t="s">
        <v>110</v>
      </c>
      <c r="C4" s="16">
        <v>88</v>
      </c>
      <c r="D4" s="16" t="s">
        <v>13</v>
      </c>
      <c r="E4" s="16" t="s">
        <v>19</v>
      </c>
      <c r="F4" s="16" t="s">
        <v>30</v>
      </c>
      <c r="G4" s="16" t="s">
        <v>924</v>
      </c>
      <c r="I4" s="21"/>
      <c r="J4" s="10" t="s">
        <v>935</v>
      </c>
      <c r="K4" s="5">
        <f>SUM(K2:K3)</f>
        <v>26</v>
      </c>
      <c r="L4" s="6">
        <f>SUM(L2:L3)</f>
        <v>1</v>
      </c>
    </row>
    <row r="5" spans="1:12" x14ac:dyDescent="0.25">
      <c r="A5" s="1">
        <v>4</v>
      </c>
      <c r="B5" s="1" t="s">
        <v>148</v>
      </c>
      <c r="C5" s="1">
        <v>86.5</v>
      </c>
      <c r="D5" s="1" t="s">
        <v>13</v>
      </c>
      <c r="E5" s="1" t="s">
        <v>19</v>
      </c>
      <c r="F5" s="1" t="s">
        <v>36</v>
      </c>
      <c r="G5" s="1" t="s">
        <v>924</v>
      </c>
      <c r="J5" s="2"/>
    </row>
    <row r="6" spans="1:12" x14ac:dyDescent="0.25">
      <c r="A6" s="16">
        <v>5</v>
      </c>
      <c r="B6" s="16" t="s">
        <v>180</v>
      </c>
      <c r="C6" s="16">
        <v>85.5</v>
      </c>
      <c r="D6" s="16" t="s">
        <v>13</v>
      </c>
      <c r="E6" s="16" t="s">
        <v>19</v>
      </c>
      <c r="F6" s="16" t="s">
        <v>90</v>
      </c>
      <c r="G6" s="16" t="s">
        <v>924</v>
      </c>
      <c r="I6" s="21" t="s">
        <v>936</v>
      </c>
      <c r="J6" s="3" t="s">
        <v>937</v>
      </c>
      <c r="K6" s="3">
        <f>COUNTIF(D:D,"PUBLIC")</f>
        <v>4</v>
      </c>
      <c r="L6" s="4">
        <f>K6/K4</f>
        <v>0.15384615384615385</v>
      </c>
    </row>
    <row r="7" spans="1:12" x14ac:dyDescent="0.25">
      <c r="A7" s="1">
        <v>6</v>
      </c>
      <c r="B7" s="1" t="s">
        <v>221</v>
      </c>
      <c r="C7" s="1">
        <v>83.5</v>
      </c>
      <c r="D7" s="1" t="s">
        <v>13</v>
      </c>
      <c r="E7" s="1" t="s">
        <v>14</v>
      </c>
      <c r="F7" s="1" t="s">
        <v>44</v>
      </c>
      <c r="G7" s="1" t="s">
        <v>924</v>
      </c>
      <c r="I7" s="21"/>
      <c r="J7" s="3" t="s">
        <v>938</v>
      </c>
      <c r="K7" s="3">
        <f>COUNTIF(D:D,"PRIVATE")</f>
        <v>22</v>
      </c>
      <c r="L7" s="4">
        <f>K7/K4</f>
        <v>0.84615384615384615</v>
      </c>
    </row>
    <row r="8" spans="1:12" x14ac:dyDescent="0.25">
      <c r="A8" s="16">
        <v>7</v>
      </c>
      <c r="B8" s="16" t="s">
        <v>251</v>
      </c>
      <c r="C8" s="16">
        <v>83</v>
      </c>
      <c r="D8" s="16" t="s">
        <v>13</v>
      </c>
      <c r="E8" s="16" t="s">
        <v>19</v>
      </c>
      <c r="F8" s="16" t="s">
        <v>15</v>
      </c>
      <c r="G8" s="16" t="s">
        <v>924</v>
      </c>
      <c r="I8" s="21"/>
      <c r="J8" s="11" t="s">
        <v>935</v>
      </c>
      <c r="K8" s="7">
        <f>SUM(K6:K7)</f>
        <v>26</v>
      </c>
      <c r="L8" s="8">
        <f>SUM(L6:L7)</f>
        <v>1</v>
      </c>
    </row>
    <row r="9" spans="1:12" x14ac:dyDescent="0.25">
      <c r="A9" s="1">
        <v>8</v>
      </c>
      <c r="B9" s="1" t="s">
        <v>318</v>
      </c>
      <c r="C9" s="1">
        <v>81</v>
      </c>
      <c r="D9" s="1" t="s">
        <v>13</v>
      </c>
      <c r="E9" s="1" t="s">
        <v>19</v>
      </c>
      <c r="F9" s="1" t="s">
        <v>90</v>
      </c>
      <c r="G9" s="1" t="s">
        <v>924</v>
      </c>
      <c r="J9" s="2"/>
    </row>
    <row r="10" spans="1:12" x14ac:dyDescent="0.25">
      <c r="A10" s="16">
        <v>9</v>
      </c>
      <c r="B10" s="16" t="s">
        <v>352</v>
      </c>
      <c r="C10" s="16">
        <v>80</v>
      </c>
      <c r="D10" s="16" t="s">
        <v>13</v>
      </c>
      <c r="E10" s="16" t="s">
        <v>14</v>
      </c>
      <c r="F10" s="16" t="s">
        <v>44</v>
      </c>
      <c r="G10" s="16" t="s">
        <v>924</v>
      </c>
      <c r="I10" s="21" t="s">
        <v>939</v>
      </c>
      <c r="J10" s="3" t="s">
        <v>44</v>
      </c>
      <c r="K10" s="3">
        <f>COUNTIF(F:F,J10)</f>
        <v>4</v>
      </c>
      <c r="L10" s="4">
        <f>K10/$K$8</f>
        <v>0.15384615384615385</v>
      </c>
    </row>
    <row r="11" spans="1:12" x14ac:dyDescent="0.25">
      <c r="A11" s="1">
        <v>10</v>
      </c>
      <c r="B11" s="1" t="s">
        <v>383</v>
      </c>
      <c r="C11" s="1">
        <v>80</v>
      </c>
      <c r="D11" s="1" t="s">
        <v>13</v>
      </c>
      <c r="E11" s="1" t="s">
        <v>14</v>
      </c>
      <c r="F11" s="1" t="s">
        <v>15</v>
      </c>
      <c r="G11" s="1" t="s">
        <v>924</v>
      </c>
      <c r="I11" s="21"/>
      <c r="J11" s="3" t="s">
        <v>15</v>
      </c>
      <c r="K11" s="3">
        <f t="shared" ref="K11:K26" si="0">COUNTIF(F:F,J11)</f>
        <v>3</v>
      </c>
      <c r="L11" s="4">
        <f t="shared" ref="L11:L26" si="1">K11/$K$8</f>
        <v>0.11538461538461539</v>
      </c>
    </row>
    <row r="12" spans="1:12" x14ac:dyDescent="0.25">
      <c r="A12" s="16">
        <v>11</v>
      </c>
      <c r="B12" s="16" t="s">
        <v>419</v>
      </c>
      <c r="C12" s="16">
        <v>78.5</v>
      </c>
      <c r="D12" s="16" t="s">
        <v>13</v>
      </c>
      <c r="E12" s="16" t="s">
        <v>19</v>
      </c>
      <c r="F12" s="16" t="s">
        <v>30</v>
      </c>
      <c r="G12" s="16" t="s">
        <v>924</v>
      </c>
      <c r="I12" s="21"/>
      <c r="J12" s="3" t="s">
        <v>36</v>
      </c>
      <c r="K12" s="3">
        <f t="shared" si="0"/>
        <v>3</v>
      </c>
      <c r="L12" s="4">
        <f t="shared" si="1"/>
        <v>0.11538461538461539</v>
      </c>
    </row>
    <row r="13" spans="1:12" x14ac:dyDescent="0.25">
      <c r="A13" s="1">
        <v>12</v>
      </c>
      <c r="B13" s="1" t="s">
        <v>448</v>
      </c>
      <c r="C13" s="1">
        <v>77.5</v>
      </c>
      <c r="D13" s="1" t="s">
        <v>13</v>
      </c>
      <c r="E13" s="1" t="s">
        <v>19</v>
      </c>
      <c r="F13" s="1" t="s">
        <v>202</v>
      </c>
      <c r="G13" s="1" t="s">
        <v>924</v>
      </c>
      <c r="I13" s="21"/>
      <c r="J13" s="3" t="s">
        <v>30</v>
      </c>
      <c r="K13" s="3">
        <f t="shared" si="0"/>
        <v>2</v>
      </c>
      <c r="L13" s="4">
        <f t="shared" si="1"/>
        <v>7.6923076923076927E-2</v>
      </c>
    </row>
    <row r="14" spans="1:12" x14ac:dyDescent="0.25">
      <c r="A14" s="16">
        <v>13</v>
      </c>
      <c r="B14" s="16" t="s">
        <v>462</v>
      </c>
      <c r="C14" s="16">
        <v>77</v>
      </c>
      <c r="D14" s="16" t="s">
        <v>13</v>
      </c>
      <c r="E14" s="16" t="s">
        <v>19</v>
      </c>
      <c r="F14" s="16" t="s">
        <v>90</v>
      </c>
      <c r="G14" s="16" t="s">
        <v>924</v>
      </c>
      <c r="I14" s="21"/>
      <c r="J14" s="3" t="s">
        <v>48</v>
      </c>
      <c r="K14" s="3">
        <f t="shared" si="0"/>
        <v>2</v>
      </c>
      <c r="L14" s="4">
        <f t="shared" si="1"/>
        <v>7.6923076923076927E-2</v>
      </c>
    </row>
    <row r="15" spans="1:12" x14ac:dyDescent="0.25">
      <c r="A15" s="1">
        <v>14</v>
      </c>
      <c r="B15" s="1" t="s">
        <v>486</v>
      </c>
      <c r="C15" s="1">
        <v>76.5</v>
      </c>
      <c r="D15" s="1" t="s">
        <v>13</v>
      </c>
      <c r="E15" s="1" t="s">
        <v>19</v>
      </c>
      <c r="F15" s="1" t="s">
        <v>61</v>
      </c>
      <c r="G15" s="1" t="s">
        <v>924</v>
      </c>
      <c r="I15" s="21"/>
      <c r="J15" s="3" t="s">
        <v>90</v>
      </c>
      <c r="K15" s="3">
        <f t="shared" si="0"/>
        <v>5</v>
      </c>
      <c r="L15" s="4">
        <f t="shared" si="1"/>
        <v>0.19230769230769232</v>
      </c>
    </row>
    <row r="16" spans="1:12" x14ac:dyDescent="0.25">
      <c r="A16" s="16">
        <v>15</v>
      </c>
      <c r="B16" s="16" t="s">
        <v>516</v>
      </c>
      <c r="C16" s="16">
        <v>76.5</v>
      </c>
      <c r="D16" s="16" t="s">
        <v>35</v>
      </c>
      <c r="E16" s="16" t="s">
        <v>14</v>
      </c>
      <c r="F16" s="16" t="s">
        <v>73</v>
      </c>
      <c r="G16" s="16" t="s">
        <v>924</v>
      </c>
      <c r="I16" s="21"/>
      <c r="J16" s="3" t="s">
        <v>73</v>
      </c>
      <c r="K16" s="3">
        <f t="shared" si="0"/>
        <v>1</v>
      </c>
      <c r="L16" s="4">
        <f t="shared" si="1"/>
        <v>3.8461538461538464E-2</v>
      </c>
    </row>
    <row r="17" spans="1:12" x14ac:dyDescent="0.25">
      <c r="A17" s="1">
        <v>16</v>
      </c>
      <c r="B17" s="1" t="s">
        <v>552</v>
      </c>
      <c r="C17" s="1">
        <v>75.5</v>
      </c>
      <c r="D17" s="1" t="s">
        <v>13</v>
      </c>
      <c r="E17" s="1" t="s">
        <v>19</v>
      </c>
      <c r="F17" s="1" t="s">
        <v>202</v>
      </c>
      <c r="G17" s="1" t="s">
        <v>924</v>
      </c>
      <c r="I17" s="21"/>
      <c r="J17" s="3" t="s">
        <v>202</v>
      </c>
      <c r="K17" s="3">
        <f t="shared" si="0"/>
        <v>2</v>
      </c>
      <c r="L17" s="4">
        <f t="shared" si="1"/>
        <v>7.6923076923076927E-2</v>
      </c>
    </row>
    <row r="18" spans="1:12" x14ac:dyDescent="0.25">
      <c r="A18" s="16">
        <v>17</v>
      </c>
      <c r="B18" s="16" t="s">
        <v>580</v>
      </c>
      <c r="C18" s="16">
        <v>74</v>
      </c>
      <c r="D18" s="16" t="s">
        <v>35</v>
      </c>
      <c r="E18" s="16" t="s">
        <v>14</v>
      </c>
      <c r="F18" s="16" t="s">
        <v>15</v>
      </c>
      <c r="G18" s="16" t="s">
        <v>924</v>
      </c>
      <c r="I18" s="21"/>
      <c r="J18" s="3" t="s">
        <v>65</v>
      </c>
      <c r="K18" s="3">
        <f t="shared" si="0"/>
        <v>0</v>
      </c>
      <c r="L18" s="4">
        <f t="shared" si="1"/>
        <v>0</v>
      </c>
    </row>
    <row r="19" spans="1:12" x14ac:dyDescent="0.25">
      <c r="A19" s="1">
        <v>18</v>
      </c>
      <c r="B19" s="1" t="s">
        <v>616</v>
      </c>
      <c r="C19" s="1">
        <v>73.5</v>
      </c>
      <c r="D19" s="1" t="s">
        <v>13</v>
      </c>
      <c r="E19" s="1" t="s">
        <v>19</v>
      </c>
      <c r="F19" s="1" t="s">
        <v>90</v>
      </c>
      <c r="G19" s="1" t="s">
        <v>924</v>
      </c>
      <c r="I19" s="21"/>
      <c r="J19" s="3" t="s">
        <v>53</v>
      </c>
      <c r="K19" s="3">
        <f t="shared" si="0"/>
        <v>2</v>
      </c>
      <c r="L19" s="4">
        <f t="shared" si="1"/>
        <v>7.6923076923076927E-2</v>
      </c>
    </row>
    <row r="20" spans="1:12" x14ac:dyDescent="0.25">
      <c r="A20" s="16">
        <v>19</v>
      </c>
      <c r="B20" s="16" t="s">
        <v>645</v>
      </c>
      <c r="C20" s="16">
        <v>73.5</v>
      </c>
      <c r="D20" s="16" t="s">
        <v>13</v>
      </c>
      <c r="E20" s="16" t="s">
        <v>19</v>
      </c>
      <c r="F20" s="16" t="s">
        <v>231</v>
      </c>
      <c r="G20" s="16" t="s">
        <v>924</v>
      </c>
      <c r="I20" s="21"/>
      <c r="J20" s="3" t="s">
        <v>130</v>
      </c>
      <c r="K20" s="3">
        <f t="shared" si="0"/>
        <v>0</v>
      </c>
      <c r="L20" s="4">
        <f t="shared" si="1"/>
        <v>0</v>
      </c>
    </row>
    <row r="21" spans="1:12" x14ac:dyDescent="0.25">
      <c r="A21" s="1">
        <v>20</v>
      </c>
      <c r="B21" s="1" t="s">
        <v>684</v>
      </c>
      <c r="C21" s="1">
        <v>72.5</v>
      </c>
      <c r="D21" s="1" t="s">
        <v>13</v>
      </c>
      <c r="E21" s="1" t="s">
        <v>14</v>
      </c>
      <c r="F21" s="1" t="s">
        <v>53</v>
      </c>
      <c r="G21" s="1" t="s">
        <v>924</v>
      </c>
      <c r="I21" s="21"/>
      <c r="J21" s="3" t="s">
        <v>20</v>
      </c>
      <c r="K21" s="3">
        <f t="shared" si="0"/>
        <v>0</v>
      </c>
      <c r="L21" s="4">
        <f t="shared" si="1"/>
        <v>0</v>
      </c>
    </row>
    <row r="22" spans="1:12" x14ac:dyDescent="0.25">
      <c r="A22" s="16">
        <v>21</v>
      </c>
      <c r="B22" s="16" t="s">
        <v>714</v>
      </c>
      <c r="C22" s="16">
        <v>72</v>
      </c>
      <c r="D22" s="16" t="s">
        <v>13</v>
      </c>
      <c r="E22" s="16" t="s">
        <v>19</v>
      </c>
      <c r="F22" s="16" t="s">
        <v>44</v>
      </c>
      <c r="G22" s="16" t="s">
        <v>924</v>
      </c>
      <c r="I22" s="21"/>
      <c r="J22" s="3" t="s">
        <v>95</v>
      </c>
      <c r="K22" s="3">
        <f t="shared" si="0"/>
        <v>0</v>
      </c>
      <c r="L22" s="4">
        <f t="shared" si="1"/>
        <v>0</v>
      </c>
    </row>
    <row r="23" spans="1:12" x14ac:dyDescent="0.25">
      <c r="A23" s="1">
        <v>22</v>
      </c>
      <c r="B23" s="1" t="s">
        <v>750</v>
      </c>
      <c r="C23" s="1">
        <v>71.5</v>
      </c>
      <c r="D23" s="1" t="s">
        <v>13</v>
      </c>
      <c r="E23" s="1" t="s">
        <v>19</v>
      </c>
      <c r="F23" s="1" t="s">
        <v>36</v>
      </c>
      <c r="G23" s="1" t="s">
        <v>924</v>
      </c>
      <c r="I23" s="21"/>
      <c r="J23" s="3" t="s">
        <v>25</v>
      </c>
      <c r="K23" s="3">
        <f t="shared" si="0"/>
        <v>0</v>
      </c>
      <c r="L23" s="4">
        <f t="shared" si="1"/>
        <v>0</v>
      </c>
    </row>
    <row r="24" spans="1:12" x14ac:dyDescent="0.25">
      <c r="A24" s="16">
        <v>23</v>
      </c>
      <c r="B24" s="16" t="s">
        <v>781</v>
      </c>
      <c r="C24" s="16">
        <v>71</v>
      </c>
      <c r="D24" s="16" t="s">
        <v>35</v>
      </c>
      <c r="E24" s="16" t="s">
        <v>19</v>
      </c>
      <c r="F24" s="16" t="s">
        <v>48</v>
      </c>
      <c r="G24" s="16" t="s">
        <v>924</v>
      </c>
      <c r="I24" s="21"/>
      <c r="J24" s="3" t="s">
        <v>61</v>
      </c>
      <c r="K24" s="3">
        <f t="shared" si="0"/>
        <v>1</v>
      </c>
      <c r="L24" s="4">
        <f t="shared" si="1"/>
        <v>3.8461538461538464E-2</v>
      </c>
    </row>
    <row r="25" spans="1:12" x14ac:dyDescent="0.25">
      <c r="A25" s="1">
        <v>24</v>
      </c>
      <c r="B25" s="1" t="s">
        <v>818</v>
      </c>
      <c r="C25" s="1">
        <v>70.5</v>
      </c>
      <c r="D25" s="1" t="s">
        <v>13</v>
      </c>
      <c r="E25" s="1" t="s">
        <v>19</v>
      </c>
      <c r="F25" s="1" t="s">
        <v>53</v>
      </c>
      <c r="G25" s="1" t="s">
        <v>924</v>
      </c>
      <c r="I25" s="21"/>
      <c r="J25" s="3" t="s">
        <v>270</v>
      </c>
      <c r="K25" s="3">
        <f t="shared" si="0"/>
        <v>0</v>
      </c>
      <c r="L25" s="4">
        <f t="shared" si="1"/>
        <v>0</v>
      </c>
    </row>
    <row r="26" spans="1:12" x14ac:dyDescent="0.25">
      <c r="A26" s="16">
        <v>25</v>
      </c>
      <c r="B26" s="16" t="s">
        <v>853</v>
      </c>
      <c r="C26" s="16">
        <v>70</v>
      </c>
      <c r="D26" s="16" t="s">
        <v>13</v>
      </c>
      <c r="E26" s="16" t="s">
        <v>19</v>
      </c>
      <c r="F26" s="16" t="s">
        <v>90</v>
      </c>
      <c r="G26" s="16" t="s">
        <v>924</v>
      </c>
      <c r="I26" s="21"/>
      <c r="J26" s="3" t="s">
        <v>231</v>
      </c>
      <c r="K26" s="3">
        <f t="shared" si="0"/>
        <v>1</v>
      </c>
      <c r="L26" s="4">
        <f t="shared" si="1"/>
        <v>3.8461538461538464E-2</v>
      </c>
    </row>
    <row r="27" spans="1:12" x14ac:dyDescent="0.25">
      <c r="A27" s="1">
        <v>26</v>
      </c>
      <c r="B27" s="1" t="s">
        <v>885</v>
      </c>
      <c r="C27" s="1">
        <v>69.5</v>
      </c>
      <c r="D27" s="1" t="s">
        <v>13</v>
      </c>
      <c r="E27" s="1" t="s">
        <v>19</v>
      </c>
      <c r="F27" s="1" t="s">
        <v>44</v>
      </c>
      <c r="G27" s="1" t="s">
        <v>924</v>
      </c>
      <c r="I27" s="21"/>
      <c r="J27" s="12"/>
      <c r="K27" s="3"/>
      <c r="L27" s="4"/>
    </row>
    <row r="28" spans="1:12" x14ac:dyDescent="0.25">
      <c r="I28" s="21"/>
      <c r="J28" s="9" t="s">
        <v>935</v>
      </c>
      <c r="K28" s="3">
        <f>SUM(K10:K27)</f>
        <v>26</v>
      </c>
      <c r="L28" s="4">
        <f>SUM(L10:L27)</f>
        <v>1</v>
      </c>
    </row>
  </sheetData>
  <mergeCells count="3">
    <mergeCell ref="I2:I4"/>
    <mergeCell ref="I6:I8"/>
    <mergeCell ref="I10:I28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28EE-F0DA-409E-97A7-8EBFEAFFBBCA}">
  <dimension ref="A1:L28"/>
  <sheetViews>
    <sheetView zoomScale="90" zoomScaleNormal="90" workbookViewId="0">
      <selection activeCell="N4" sqref="N4"/>
    </sheetView>
  </sheetViews>
  <sheetFormatPr defaultRowHeight="15" x14ac:dyDescent="0.25"/>
  <cols>
    <col min="1" max="1" width="5" bestFit="1" customWidth="1"/>
    <col min="2" max="2" width="31.28515625" bestFit="1" customWidth="1"/>
    <col min="6" max="6" width="13.42578125" bestFit="1" customWidth="1"/>
    <col min="7" max="7" width="7" bestFit="1" customWidth="1"/>
    <col min="9" max="9" width="18" bestFit="1" customWidth="1"/>
    <col min="10" max="10" width="14.85546875" bestFit="1" customWidth="1"/>
    <col min="11" max="11" width="3.28515625" bestFit="1" customWidth="1"/>
    <col min="12" max="12" width="7.42578125" bestFit="1" customWidth="1"/>
  </cols>
  <sheetData>
    <row r="1" spans="1:12" ht="15.75" x14ac:dyDescent="0.25">
      <c r="A1" s="15" t="s">
        <v>0</v>
      </c>
      <c r="B1" s="15" t="s">
        <v>1</v>
      </c>
      <c r="C1" s="15" t="s">
        <v>930</v>
      </c>
      <c r="D1" s="15" t="s">
        <v>6</v>
      </c>
      <c r="E1" s="15" t="s">
        <v>7</v>
      </c>
      <c r="F1" s="15" t="s">
        <v>8</v>
      </c>
      <c r="G1" s="15" t="s">
        <v>909</v>
      </c>
      <c r="I1" s="13" t="s">
        <v>931</v>
      </c>
      <c r="J1" s="14">
        <f>AVERAGE(C2:C27)</f>
        <v>78.384615384615387</v>
      </c>
    </row>
    <row r="2" spans="1:12" x14ac:dyDescent="0.25">
      <c r="A2" s="16">
        <v>1</v>
      </c>
      <c r="B2" s="16" t="s">
        <v>37</v>
      </c>
      <c r="C2" s="16">
        <v>96</v>
      </c>
      <c r="D2" s="16" t="s">
        <v>13</v>
      </c>
      <c r="E2" s="16" t="s">
        <v>19</v>
      </c>
      <c r="F2" s="16" t="s">
        <v>36</v>
      </c>
      <c r="G2" s="16" t="s">
        <v>925</v>
      </c>
      <c r="I2" s="21" t="s">
        <v>932</v>
      </c>
      <c r="J2" s="3" t="s">
        <v>933</v>
      </c>
      <c r="K2" s="3">
        <f>COUNTIF(E:E,"MALE")</f>
        <v>15</v>
      </c>
      <c r="L2" s="4">
        <f>K2/26</f>
        <v>0.57692307692307687</v>
      </c>
    </row>
    <row r="3" spans="1:12" x14ac:dyDescent="0.25">
      <c r="A3" s="1">
        <v>2</v>
      </c>
      <c r="B3" s="1" t="s">
        <v>74</v>
      </c>
      <c r="C3" s="1">
        <v>90.5</v>
      </c>
      <c r="D3" s="1" t="s">
        <v>13</v>
      </c>
      <c r="E3" s="1" t="s">
        <v>19</v>
      </c>
      <c r="F3" s="1" t="s">
        <v>36</v>
      </c>
      <c r="G3" s="1" t="s">
        <v>925</v>
      </c>
      <c r="I3" s="21"/>
      <c r="J3" s="3" t="s">
        <v>934</v>
      </c>
      <c r="K3" s="3">
        <f>COUNTIF(E:E,"FEMALE")</f>
        <v>11</v>
      </c>
      <c r="L3" s="4">
        <f>K3/26</f>
        <v>0.42307692307692307</v>
      </c>
    </row>
    <row r="4" spans="1:12" x14ac:dyDescent="0.25">
      <c r="A4" s="16">
        <v>3</v>
      </c>
      <c r="B4" s="16" t="s">
        <v>113</v>
      </c>
      <c r="C4" s="16">
        <v>88</v>
      </c>
      <c r="D4" s="16" t="s">
        <v>13</v>
      </c>
      <c r="E4" s="16" t="s">
        <v>14</v>
      </c>
      <c r="F4" s="16" t="s">
        <v>15</v>
      </c>
      <c r="G4" s="16" t="s">
        <v>925</v>
      </c>
      <c r="I4" s="21"/>
      <c r="J4" s="10" t="s">
        <v>935</v>
      </c>
      <c r="K4" s="5">
        <f>SUM(K2:K3)</f>
        <v>26</v>
      </c>
      <c r="L4" s="6">
        <f>SUM(L2:L3)</f>
        <v>1</v>
      </c>
    </row>
    <row r="5" spans="1:12" x14ac:dyDescent="0.25">
      <c r="A5" s="1">
        <v>4</v>
      </c>
      <c r="B5" s="1" t="s">
        <v>145</v>
      </c>
      <c r="C5" s="1">
        <v>87</v>
      </c>
      <c r="D5" s="1" t="s">
        <v>13</v>
      </c>
      <c r="E5" s="1" t="s">
        <v>14</v>
      </c>
      <c r="F5" s="1" t="s">
        <v>65</v>
      </c>
      <c r="G5" s="1" t="s">
        <v>925</v>
      </c>
      <c r="J5" s="2"/>
    </row>
    <row r="6" spans="1:12" x14ac:dyDescent="0.25">
      <c r="A6" s="16">
        <v>5</v>
      </c>
      <c r="B6" s="16" t="s">
        <v>183</v>
      </c>
      <c r="C6" s="16">
        <v>85.5</v>
      </c>
      <c r="D6" s="16" t="s">
        <v>13</v>
      </c>
      <c r="E6" s="16" t="s">
        <v>14</v>
      </c>
      <c r="F6" s="16" t="s">
        <v>53</v>
      </c>
      <c r="G6" s="16" t="s">
        <v>925</v>
      </c>
      <c r="I6" s="21" t="s">
        <v>936</v>
      </c>
      <c r="J6" s="3" t="s">
        <v>937</v>
      </c>
      <c r="K6" s="3">
        <f>COUNTIF(D:D,"PUBLIC")</f>
        <v>8</v>
      </c>
      <c r="L6" s="4">
        <f>K6/K4</f>
        <v>0.30769230769230771</v>
      </c>
    </row>
    <row r="7" spans="1:12" x14ac:dyDescent="0.25">
      <c r="A7" s="1">
        <v>6</v>
      </c>
      <c r="B7" s="1" t="s">
        <v>217</v>
      </c>
      <c r="C7" s="1">
        <v>84</v>
      </c>
      <c r="D7" s="1" t="s">
        <v>35</v>
      </c>
      <c r="E7" s="1" t="s">
        <v>19</v>
      </c>
      <c r="F7" s="1" t="s">
        <v>30</v>
      </c>
      <c r="G7" s="1" t="s">
        <v>925</v>
      </c>
      <c r="I7" s="21"/>
      <c r="J7" s="3" t="s">
        <v>938</v>
      </c>
      <c r="K7" s="3">
        <f>COUNTIF(D:D,"PRIVATE")</f>
        <v>18</v>
      </c>
      <c r="L7" s="4">
        <f>K7/K4</f>
        <v>0.69230769230769229</v>
      </c>
    </row>
    <row r="8" spans="1:12" x14ac:dyDescent="0.25">
      <c r="A8" s="16">
        <v>7</v>
      </c>
      <c r="B8" s="16" t="s">
        <v>254</v>
      </c>
      <c r="C8" s="16">
        <v>83</v>
      </c>
      <c r="D8" s="16" t="s">
        <v>35</v>
      </c>
      <c r="E8" s="16" t="s">
        <v>14</v>
      </c>
      <c r="F8" s="16" t="s">
        <v>202</v>
      </c>
      <c r="G8" s="16" t="s">
        <v>925</v>
      </c>
      <c r="I8" s="21"/>
      <c r="J8" s="11" t="s">
        <v>935</v>
      </c>
      <c r="K8" s="7">
        <f>SUM(K6:K7)</f>
        <v>26</v>
      </c>
      <c r="L8" s="8">
        <f>SUM(L6:L7)</f>
        <v>1</v>
      </c>
    </row>
    <row r="9" spans="1:12" x14ac:dyDescent="0.25">
      <c r="A9" s="1">
        <v>8</v>
      </c>
      <c r="B9" s="1" t="s">
        <v>284</v>
      </c>
      <c r="C9" s="1">
        <v>82</v>
      </c>
      <c r="D9" s="1" t="s">
        <v>13</v>
      </c>
      <c r="E9" s="1" t="s">
        <v>19</v>
      </c>
      <c r="F9" s="1" t="s">
        <v>202</v>
      </c>
      <c r="G9" s="1" t="s">
        <v>925</v>
      </c>
      <c r="J9" s="2"/>
    </row>
    <row r="10" spans="1:12" x14ac:dyDescent="0.25">
      <c r="A10" s="16">
        <v>9</v>
      </c>
      <c r="B10" s="16" t="s">
        <v>321</v>
      </c>
      <c r="C10" s="16">
        <v>81</v>
      </c>
      <c r="D10" s="16" t="s">
        <v>13</v>
      </c>
      <c r="E10" s="16" t="s">
        <v>19</v>
      </c>
      <c r="F10" s="16" t="s">
        <v>36</v>
      </c>
      <c r="G10" s="16" t="s">
        <v>925</v>
      </c>
      <c r="I10" s="21" t="s">
        <v>939</v>
      </c>
      <c r="J10" s="3" t="s">
        <v>44</v>
      </c>
      <c r="K10" s="3">
        <f>COUNTIF(F:F,J10)</f>
        <v>5</v>
      </c>
      <c r="L10" s="4">
        <f>K10/$K$8</f>
        <v>0.19230769230769232</v>
      </c>
    </row>
    <row r="11" spans="1:12" x14ac:dyDescent="0.25">
      <c r="A11" s="1">
        <v>10</v>
      </c>
      <c r="B11" s="1" t="s">
        <v>349</v>
      </c>
      <c r="C11" s="1">
        <v>80</v>
      </c>
      <c r="D11" s="1" t="s">
        <v>35</v>
      </c>
      <c r="E11" s="1" t="s">
        <v>14</v>
      </c>
      <c r="F11" s="1" t="s">
        <v>44</v>
      </c>
      <c r="G11" s="1" t="s">
        <v>925</v>
      </c>
      <c r="I11" s="21"/>
      <c r="J11" s="3" t="s">
        <v>15</v>
      </c>
      <c r="K11" s="3">
        <f t="shared" ref="K11:K26" si="0">COUNTIF(F:F,J11)</f>
        <v>3</v>
      </c>
      <c r="L11" s="4">
        <f t="shared" ref="L11:L26" si="1">K11/$K$8</f>
        <v>0.11538461538461539</v>
      </c>
    </row>
    <row r="12" spans="1:12" x14ac:dyDescent="0.25">
      <c r="A12" s="16">
        <v>11</v>
      </c>
      <c r="B12" s="16" t="s">
        <v>387</v>
      </c>
      <c r="C12" s="16">
        <v>79.5</v>
      </c>
      <c r="D12" s="16" t="s">
        <v>13</v>
      </c>
      <c r="E12" s="16" t="s">
        <v>19</v>
      </c>
      <c r="F12" s="16" t="s">
        <v>65</v>
      </c>
      <c r="G12" s="16" t="s">
        <v>925</v>
      </c>
      <c r="I12" s="21"/>
      <c r="J12" s="3" t="s">
        <v>36</v>
      </c>
      <c r="K12" s="3">
        <f t="shared" si="0"/>
        <v>3</v>
      </c>
      <c r="L12" s="4">
        <f t="shared" si="1"/>
        <v>0.11538461538461539</v>
      </c>
    </row>
    <row r="13" spans="1:12" x14ac:dyDescent="0.25">
      <c r="A13" s="1">
        <v>12</v>
      </c>
      <c r="B13" s="1" t="s">
        <v>416</v>
      </c>
      <c r="C13" s="1">
        <v>78.5</v>
      </c>
      <c r="D13" s="1" t="s">
        <v>13</v>
      </c>
      <c r="E13" s="1" t="s">
        <v>19</v>
      </c>
      <c r="F13" s="1" t="s">
        <v>95</v>
      </c>
      <c r="G13" s="1" t="s">
        <v>925</v>
      </c>
      <c r="I13" s="21"/>
      <c r="J13" s="3" t="s">
        <v>30</v>
      </c>
      <c r="K13" s="3">
        <f t="shared" si="0"/>
        <v>3</v>
      </c>
      <c r="L13" s="4">
        <f t="shared" si="1"/>
        <v>0.11538461538461539</v>
      </c>
    </row>
    <row r="14" spans="1:12" x14ac:dyDescent="0.25">
      <c r="A14" s="16">
        <v>13</v>
      </c>
      <c r="B14" s="16" t="s">
        <v>452</v>
      </c>
      <c r="C14" s="16">
        <v>77</v>
      </c>
      <c r="D14" s="16" t="s">
        <v>13</v>
      </c>
      <c r="E14" s="16" t="s">
        <v>14</v>
      </c>
      <c r="F14" s="16" t="s">
        <v>44</v>
      </c>
      <c r="G14" s="16" t="s">
        <v>925</v>
      </c>
      <c r="I14" s="21"/>
      <c r="J14" s="3" t="s">
        <v>48</v>
      </c>
      <c r="K14" s="3">
        <f t="shared" si="0"/>
        <v>0</v>
      </c>
      <c r="L14" s="4">
        <f t="shared" si="1"/>
        <v>0</v>
      </c>
    </row>
    <row r="15" spans="1:12" x14ac:dyDescent="0.25">
      <c r="A15" s="1">
        <v>14</v>
      </c>
      <c r="B15" s="1" t="s">
        <v>483</v>
      </c>
      <c r="C15" s="1">
        <v>76.5</v>
      </c>
      <c r="D15" s="1" t="s">
        <v>13</v>
      </c>
      <c r="E15" s="1" t="s">
        <v>19</v>
      </c>
      <c r="F15" s="1" t="s">
        <v>30</v>
      </c>
      <c r="G15" s="1" t="s">
        <v>925</v>
      </c>
      <c r="I15" s="21"/>
      <c r="J15" s="3" t="s">
        <v>90</v>
      </c>
      <c r="K15" s="3">
        <f t="shared" si="0"/>
        <v>1</v>
      </c>
      <c r="L15" s="4">
        <f t="shared" si="1"/>
        <v>3.8461538461538464E-2</v>
      </c>
    </row>
    <row r="16" spans="1:12" x14ac:dyDescent="0.25">
      <c r="A16" s="16">
        <v>15</v>
      </c>
      <c r="B16" s="16" t="s">
        <v>519</v>
      </c>
      <c r="C16" s="16">
        <v>76</v>
      </c>
      <c r="D16" s="16" t="s">
        <v>35</v>
      </c>
      <c r="E16" s="16" t="s">
        <v>19</v>
      </c>
      <c r="F16" s="16" t="s">
        <v>44</v>
      </c>
      <c r="G16" s="16" t="s">
        <v>925</v>
      </c>
      <c r="I16" s="21"/>
      <c r="J16" s="3" t="s">
        <v>73</v>
      </c>
      <c r="K16" s="3">
        <f t="shared" si="0"/>
        <v>1</v>
      </c>
      <c r="L16" s="4">
        <f t="shared" si="1"/>
        <v>3.8461538461538464E-2</v>
      </c>
    </row>
    <row r="17" spans="1:12" x14ac:dyDescent="0.25">
      <c r="A17" s="1">
        <v>16</v>
      </c>
      <c r="B17" s="1" t="s">
        <v>548</v>
      </c>
      <c r="C17" s="1">
        <v>75.5</v>
      </c>
      <c r="D17" s="1" t="s">
        <v>13</v>
      </c>
      <c r="E17" s="1" t="s">
        <v>19</v>
      </c>
      <c r="F17" s="1" t="s">
        <v>61</v>
      </c>
      <c r="G17" s="1" t="s">
        <v>925</v>
      </c>
      <c r="I17" s="21"/>
      <c r="J17" s="3" t="s">
        <v>202</v>
      </c>
      <c r="K17" s="3">
        <f t="shared" si="0"/>
        <v>2</v>
      </c>
      <c r="L17" s="4">
        <f t="shared" si="1"/>
        <v>7.6923076923076927E-2</v>
      </c>
    </row>
    <row r="18" spans="1:12" x14ac:dyDescent="0.25">
      <c r="A18" s="16">
        <v>17</v>
      </c>
      <c r="B18" s="16" t="s">
        <v>583</v>
      </c>
      <c r="C18" s="16">
        <v>74</v>
      </c>
      <c r="D18" s="16" t="s">
        <v>13</v>
      </c>
      <c r="E18" s="16" t="s">
        <v>14</v>
      </c>
      <c r="F18" s="16" t="s">
        <v>20</v>
      </c>
      <c r="G18" s="16" t="s">
        <v>925</v>
      </c>
      <c r="I18" s="21"/>
      <c r="J18" s="3" t="s">
        <v>65</v>
      </c>
      <c r="K18" s="3">
        <f t="shared" si="0"/>
        <v>3</v>
      </c>
      <c r="L18" s="4">
        <f t="shared" si="1"/>
        <v>0.11538461538461539</v>
      </c>
    </row>
    <row r="19" spans="1:12" x14ac:dyDescent="0.25">
      <c r="A19" s="1">
        <v>18</v>
      </c>
      <c r="B19" s="1" t="s">
        <v>613</v>
      </c>
      <c r="C19" s="1">
        <v>74</v>
      </c>
      <c r="D19" s="1" t="s">
        <v>13</v>
      </c>
      <c r="E19" s="1" t="s">
        <v>14</v>
      </c>
      <c r="F19" s="1" t="s">
        <v>30</v>
      </c>
      <c r="G19" s="1" t="s">
        <v>925</v>
      </c>
      <c r="I19" s="21"/>
      <c r="J19" s="3" t="s">
        <v>53</v>
      </c>
      <c r="K19" s="3">
        <f t="shared" si="0"/>
        <v>2</v>
      </c>
      <c r="L19" s="4">
        <f t="shared" si="1"/>
        <v>7.6923076923076927E-2</v>
      </c>
    </row>
    <row r="20" spans="1:12" x14ac:dyDescent="0.25">
      <c r="A20" s="16">
        <v>19</v>
      </c>
      <c r="B20" s="16" t="s">
        <v>648</v>
      </c>
      <c r="C20" s="16">
        <v>73</v>
      </c>
      <c r="D20" s="16" t="s">
        <v>13</v>
      </c>
      <c r="E20" s="16" t="s">
        <v>19</v>
      </c>
      <c r="F20" s="16" t="s">
        <v>44</v>
      </c>
      <c r="G20" s="16" t="s">
        <v>925</v>
      </c>
      <c r="I20" s="21"/>
      <c r="J20" s="3" t="s">
        <v>130</v>
      </c>
      <c r="K20" s="3">
        <f t="shared" si="0"/>
        <v>0</v>
      </c>
      <c r="L20" s="4">
        <f t="shared" si="1"/>
        <v>0</v>
      </c>
    </row>
    <row r="21" spans="1:12" x14ac:dyDescent="0.25">
      <c r="A21" s="1">
        <v>20</v>
      </c>
      <c r="B21" s="1" t="s">
        <v>681</v>
      </c>
      <c r="C21" s="1">
        <v>72.5</v>
      </c>
      <c r="D21" s="1" t="s">
        <v>13</v>
      </c>
      <c r="E21" s="1" t="s">
        <v>14</v>
      </c>
      <c r="F21" s="1" t="s">
        <v>44</v>
      </c>
      <c r="G21" s="1" t="s">
        <v>925</v>
      </c>
      <c r="I21" s="21"/>
      <c r="J21" s="3" t="s">
        <v>20</v>
      </c>
      <c r="K21" s="3">
        <f t="shared" si="0"/>
        <v>1</v>
      </c>
      <c r="L21" s="4">
        <f t="shared" si="1"/>
        <v>3.8461538461538464E-2</v>
      </c>
    </row>
    <row r="22" spans="1:12" x14ac:dyDescent="0.25">
      <c r="A22" s="16">
        <v>21</v>
      </c>
      <c r="B22" s="16" t="s">
        <v>717</v>
      </c>
      <c r="C22" s="16">
        <v>72</v>
      </c>
      <c r="D22" s="16" t="s">
        <v>35</v>
      </c>
      <c r="E22" s="16" t="s">
        <v>19</v>
      </c>
      <c r="F22" s="16" t="s">
        <v>90</v>
      </c>
      <c r="G22" s="16" t="s">
        <v>925</v>
      </c>
      <c r="I22" s="21"/>
      <c r="J22" s="3" t="s">
        <v>95</v>
      </c>
      <c r="K22" s="3">
        <f t="shared" si="0"/>
        <v>1</v>
      </c>
      <c r="L22" s="4">
        <f t="shared" si="1"/>
        <v>3.8461538461538464E-2</v>
      </c>
    </row>
    <row r="23" spans="1:12" x14ac:dyDescent="0.25">
      <c r="A23" s="1">
        <v>22</v>
      </c>
      <c r="B23" s="1" t="s">
        <v>746</v>
      </c>
      <c r="C23" s="1">
        <v>71.5</v>
      </c>
      <c r="D23" s="1" t="s">
        <v>13</v>
      </c>
      <c r="E23" s="1" t="s">
        <v>14</v>
      </c>
      <c r="F23" s="1" t="s">
        <v>15</v>
      </c>
      <c r="G23" s="1" t="s">
        <v>925</v>
      </c>
      <c r="I23" s="21"/>
      <c r="J23" s="3" t="s">
        <v>25</v>
      </c>
      <c r="K23" s="3">
        <f t="shared" si="0"/>
        <v>0</v>
      </c>
      <c r="L23" s="4">
        <f t="shared" si="1"/>
        <v>0</v>
      </c>
    </row>
    <row r="24" spans="1:12" x14ac:dyDescent="0.25">
      <c r="A24" s="16">
        <v>23</v>
      </c>
      <c r="B24" s="16" t="s">
        <v>784</v>
      </c>
      <c r="C24" s="16">
        <v>71</v>
      </c>
      <c r="D24" s="16" t="s">
        <v>13</v>
      </c>
      <c r="E24" s="16" t="s">
        <v>19</v>
      </c>
      <c r="F24" s="16" t="s">
        <v>15</v>
      </c>
      <c r="G24" s="16" t="s">
        <v>925</v>
      </c>
      <c r="I24" s="21"/>
      <c r="J24" s="3" t="s">
        <v>61</v>
      </c>
      <c r="K24" s="3">
        <f t="shared" si="0"/>
        <v>1</v>
      </c>
      <c r="L24" s="4">
        <f t="shared" si="1"/>
        <v>3.8461538461538464E-2</v>
      </c>
    </row>
    <row r="25" spans="1:12" x14ac:dyDescent="0.25">
      <c r="A25" s="1">
        <v>24</v>
      </c>
      <c r="B25" s="1" t="s">
        <v>815</v>
      </c>
      <c r="C25" s="1">
        <v>70.5</v>
      </c>
      <c r="D25" s="1" t="s">
        <v>35</v>
      </c>
      <c r="E25" s="1" t="s">
        <v>19</v>
      </c>
      <c r="F25" s="1" t="s">
        <v>53</v>
      </c>
      <c r="G25" s="1" t="s">
        <v>925</v>
      </c>
      <c r="I25" s="21"/>
      <c r="J25" s="3" t="s">
        <v>270</v>
      </c>
      <c r="K25" s="3">
        <f t="shared" si="0"/>
        <v>0</v>
      </c>
      <c r="L25" s="4">
        <f t="shared" si="1"/>
        <v>0</v>
      </c>
    </row>
    <row r="26" spans="1:12" x14ac:dyDescent="0.25">
      <c r="A26" s="16">
        <v>25</v>
      </c>
      <c r="B26" s="16" t="s">
        <v>850</v>
      </c>
      <c r="C26" s="16">
        <v>70</v>
      </c>
      <c r="D26" s="16" t="s">
        <v>35</v>
      </c>
      <c r="E26" s="16" t="s">
        <v>14</v>
      </c>
      <c r="F26" s="16" t="s">
        <v>65</v>
      </c>
      <c r="G26" s="16" t="s">
        <v>925</v>
      </c>
      <c r="I26" s="21"/>
      <c r="J26" s="3" t="s">
        <v>231</v>
      </c>
      <c r="K26" s="3">
        <f t="shared" si="0"/>
        <v>0</v>
      </c>
      <c r="L26" s="4">
        <f t="shared" si="1"/>
        <v>0</v>
      </c>
    </row>
    <row r="27" spans="1:12" x14ac:dyDescent="0.25">
      <c r="A27" s="1">
        <v>26</v>
      </c>
      <c r="B27" s="1" t="s">
        <v>882</v>
      </c>
      <c r="C27" s="1">
        <v>69.5</v>
      </c>
      <c r="D27" s="1" t="s">
        <v>35</v>
      </c>
      <c r="E27" s="1" t="s">
        <v>19</v>
      </c>
      <c r="F27" s="1" t="s">
        <v>73</v>
      </c>
      <c r="G27" s="1" t="s">
        <v>925</v>
      </c>
      <c r="I27" s="21"/>
      <c r="J27" s="12"/>
      <c r="K27" s="3"/>
      <c r="L27" s="4"/>
    </row>
    <row r="28" spans="1:12" x14ac:dyDescent="0.25">
      <c r="I28" s="21"/>
      <c r="J28" s="9" t="s">
        <v>935</v>
      </c>
      <c r="K28" s="3">
        <f>SUM(K10:K27)</f>
        <v>26</v>
      </c>
      <c r="L28" s="4">
        <f>SUM(L10:L27)</f>
        <v>0.99999999999999989</v>
      </c>
    </row>
  </sheetData>
  <mergeCells count="3">
    <mergeCell ref="I2:I4"/>
    <mergeCell ref="I6:I8"/>
    <mergeCell ref="I10:I28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233c751-149c-47fd-a32f-6b21c2b8e335" xsi:nil="true"/>
    <lcf76f155ced4ddcb4097134ff3c332f xmlns="cc394e48-27f0-4ede-bc43-58f753f8f17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BCE9A661376C4CA6E749248538AA2E" ma:contentTypeVersion="13" ma:contentTypeDescription="Create a new document." ma:contentTypeScope="" ma:versionID="cebab6d62ef83969d19b9e12fc8a2346">
  <xsd:schema xmlns:xsd="http://www.w3.org/2001/XMLSchema" xmlns:xs="http://www.w3.org/2001/XMLSchema" xmlns:p="http://schemas.microsoft.com/office/2006/metadata/properties" xmlns:ns2="cc394e48-27f0-4ede-bc43-58f753f8f173" xmlns:ns3="e233c751-149c-47fd-a32f-6b21c2b8e335" targetNamespace="http://schemas.microsoft.com/office/2006/metadata/properties" ma:root="true" ma:fieldsID="24060f4be89ad411343750cff4554be2" ns2:_="" ns3:_="">
    <xsd:import namespace="cc394e48-27f0-4ede-bc43-58f753f8f173"/>
    <xsd:import namespace="e233c751-149c-47fd-a32f-6b21c2b8e3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94e48-27f0-4ede-bc43-58f753f8f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d5d3544-ffb2-4adf-b919-2cd17e9db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3c751-149c-47fd-a32f-6b21c2b8e33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13202e6-198d-4c27-bda5-b5e388b443b1}" ma:internalName="TaxCatchAll" ma:showField="CatchAllData" ma:web="e233c751-149c-47fd-a32f-6b21c2b8e3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8DA6D6-01BA-487E-BBCA-7818BDA3F7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6D6046-D556-4929-82AE-B76FBEB4CAB8}">
  <ds:schemaRefs>
    <ds:schemaRef ds:uri="http://schemas.microsoft.com/office/2006/metadata/properties"/>
    <ds:schemaRef ds:uri="http://schemas.microsoft.com/office/infopath/2007/PartnerControls"/>
    <ds:schemaRef ds:uri="e233c751-149c-47fd-a32f-6b21c2b8e335"/>
    <ds:schemaRef ds:uri="cc394e48-27f0-4ede-bc43-58f753f8f173"/>
  </ds:schemaRefs>
</ds:datastoreItem>
</file>

<file path=customXml/itemProps3.xml><?xml version="1.0" encoding="utf-8"?>
<ds:datastoreItem xmlns:ds="http://schemas.openxmlformats.org/officeDocument/2006/customXml" ds:itemID="{0558A893-5C4C-4240-ACC5-12EC6E23F2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94e48-27f0-4ede-bc43-58f753f8f173"/>
    <ds:schemaRef ds:uri="e233c751-149c-47fd-a32f-6b21c2b8e3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Base</vt:lpstr>
      <vt:lpstr>Todos</vt:lpstr>
      <vt:lpstr>Planilha1</vt:lpstr>
      <vt:lpstr>Turma1 - QUINTA P4</vt:lpstr>
      <vt:lpstr>Turma2 - QUINTA P5</vt:lpstr>
      <vt:lpstr>Turma3 - QUINTA P6</vt:lpstr>
      <vt:lpstr>Turma4 - QUINTA P9</vt:lpstr>
      <vt:lpstr>Turma5 - QUINTA P10</vt:lpstr>
      <vt:lpstr>Turma6 - QUINTA P11</vt:lpstr>
      <vt:lpstr>Turma7 - QUINTA P12</vt:lpstr>
      <vt:lpstr>Turma8 - QUINTA P13</vt:lpstr>
      <vt:lpstr>Turma9 - TERÇA P2</vt:lpstr>
      <vt:lpstr>Turma10 - TERÇA P3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 Junior</dc:creator>
  <cp:keywords/>
  <dc:description/>
  <cp:lastModifiedBy>alunotemp</cp:lastModifiedBy>
  <cp:revision/>
  <dcterms:created xsi:type="dcterms:W3CDTF">2022-08-08T14:56:29Z</dcterms:created>
  <dcterms:modified xsi:type="dcterms:W3CDTF">2022-09-02T19:35:16Z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0x010100BDBCE9A661376C4CA6E749248538AA2E</vt:lpwstr>
  </property>
  <property fmtid="{D5CDD505-2E9C-101B-9397-08002B2CF9AE}" pid="3" name="MediaServiceImageTags">
    <vt:lpwstr/>
  </property>
</Properties>
</file>