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Documentos\Universidad\8vo Cuatrimestre\Metodología de la Investigación\TFG\GAP---Gestion-Accesible-para-PyMEs\archivos\"/>
    </mc:Choice>
  </mc:AlternateContent>
  <bookViews>
    <workbookView xWindow="975" yWindow="0" windowWidth="19515" windowHeight="8235"/>
  </bookViews>
  <sheets>
    <sheet name="Un solo Producto" sheetId="1" r:id="rId1"/>
    <sheet name="Dos product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K21" i="2" l="1"/>
  <c r="C28" i="2" l="1"/>
  <c r="C32" i="2"/>
  <c r="H12" i="2"/>
  <c r="G12" i="2"/>
  <c r="O14" i="2"/>
  <c r="G16" i="2"/>
  <c r="H15" i="2"/>
  <c r="G15" i="2"/>
  <c r="H14" i="2"/>
  <c r="G14" i="2"/>
  <c r="H21" i="2"/>
  <c r="G28" i="2" s="1"/>
  <c r="G21" i="2"/>
  <c r="H19" i="2"/>
  <c r="G19" i="2"/>
  <c r="G26" i="2" s="1"/>
  <c r="H18" i="2"/>
  <c r="H20" i="2" s="1"/>
  <c r="H22" i="2" s="1"/>
  <c r="G18" i="2"/>
  <c r="L15" i="2"/>
  <c r="K15" i="2"/>
  <c r="L14" i="2"/>
  <c r="K14" i="2"/>
  <c r="L12" i="2"/>
  <c r="K12" i="2"/>
  <c r="K18" i="2" s="1"/>
  <c r="L19" i="2"/>
  <c r="K19" i="2"/>
  <c r="K26" i="2" s="1"/>
  <c r="P12" i="2"/>
  <c r="O12" i="2"/>
  <c r="C21" i="2"/>
  <c r="O21" i="2"/>
  <c r="D14" i="2"/>
  <c r="C14" i="2"/>
  <c r="C20" i="2"/>
  <c r="C19" i="2"/>
  <c r="L18" i="2"/>
  <c r="L20" i="2" s="1"/>
  <c r="L22" i="2" s="1"/>
  <c r="P11" i="2"/>
  <c r="O11" i="2"/>
  <c r="D12" i="2"/>
  <c r="D11" i="2"/>
  <c r="C12" i="2"/>
  <c r="C11" i="2"/>
  <c r="I10" i="1"/>
  <c r="I16" i="1"/>
  <c r="I14" i="1"/>
  <c r="I13" i="1"/>
  <c r="F16" i="1"/>
  <c r="F14" i="1"/>
  <c r="F13" i="1"/>
  <c r="C16" i="1"/>
  <c r="C17" i="1"/>
  <c r="C15" i="1"/>
  <c r="C14" i="1"/>
  <c r="C13" i="1"/>
  <c r="K28" i="2" l="1"/>
  <c r="G25" i="2"/>
  <c r="G27" i="2" s="1"/>
  <c r="G29" i="2" s="1"/>
  <c r="G20" i="2"/>
  <c r="G22" i="2" s="1"/>
  <c r="K25" i="2"/>
  <c r="K27" i="2" s="1"/>
  <c r="K29" i="2" s="1"/>
  <c r="P13" i="2"/>
  <c r="P15" i="2" s="1"/>
  <c r="O19" i="2"/>
  <c r="K20" i="2"/>
  <c r="K22" i="2" s="1"/>
  <c r="O18" i="2"/>
  <c r="C13" i="2"/>
  <c r="C15" i="2" s="1"/>
  <c r="C18" i="2"/>
  <c r="C22" i="2" s="1"/>
  <c r="O13" i="2"/>
  <c r="O15" i="2" s="1"/>
  <c r="D13" i="2"/>
  <c r="D15" i="2" s="1"/>
  <c r="I15" i="1"/>
  <c r="I17" i="1" s="1"/>
  <c r="F15" i="1"/>
  <c r="F17" i="1" s="1"/>
  <c r="C20" i="1" s="1"/>
  <c r="C26" i="1" l="1"/>
  <c r="C23" i="1"/>
  <c r="O32" i="2"/>
  <c r="G32" i="2"/>
  <c r="K32" i="2"/>
  <c r="O20" i="2"/>
  <c r="O22" i="2" s="1"/>
</calcChain>
</file>

<file path=xl/sharedStrings.xml><?xml version="1.0" encoding="utf-8"?>
<sst xmlns="http://schemas.openxmlformats.org/spreadsheetml/2006/main" count="149" uniqueCount="48">
  <si>
    <t>Presupuesto Previsto</t>
  </si>
  <si>
    <t>Presupuesto final o real</t>
  </si>
  <si>
    <t>Ventas</t>
  </si>
  <si>
    <t>Precio</t>
  </si>
  <si>
    <t>Costos Variables</t>
  </si>
  <si>
    <t>Costos Fijos</t>
  </si>
  <si>
    <t>Ingresos</t>
  </si>
  <si>
    <t>"-Costos variables</t>
  </si>
  <si>
    <t>MC</t>
  </si>
  <si>
    <t>"-Costos Fijos</t>
  </si>
  <si>
    <t>Resultado</t>
  </si>
  <si>
    <t>Desviación Total positiva</t>
  </si>
  <si>
    <t>P. Final - P. Previsto=</t>
  </si>
  <si>
    <t>Presupuesto Flexible</t>
  </si>
  <si>
    <t>Desviación en Actividad</t>
  </si>
  <si>
    <t>Desviación en Eficiencia</t>
  </si>
  <si>
    <t>P. Flexible - P. Real=</t>
  </si>
  <si>
    <t>P. Flexible - P. Previsto=</t>
  </si>
  <si>
    <t>Producto A</t>
  </si>
  <si>
    <t>Producto B</t>
  </si>
  <si>
    <t>Totales</t>
  </si>
  <si>
    <t>Presupuesto Real</t>
  </si>
  <si>
    <t>Distribución de ventas</t>
  </si>
  <si>
    <t>Presupuesto Revisado</t>
  </si>
  <si>
    <t>Estima ventas</t>
  </si>
  <si>
    <t>Estima costos variables y fijos</t>
  </si>
  <si>
    <t>Estima Precio</t>
  </si>
  <si>
    <t>Estima Distribución</t>
  </si>
  <si>
    <t>Ventas Reales</t>
  </si>
  <si>
    <t>no tiene distribución</t>
  </si>
  <si>
    <t>Precio Real</t>
  </si>
  <si>
    <t>Costos Variables y Fijos reales</t>
  </si>
  <si>
    <t>Toma ventas total unidades (y divide por distribución del presupuesto previsto)</t>
  </si>
  <si>
    <t>Distribución del previsto</t>
  </si>
  <si>
    <t>Precio del previsto</t>
  </si>
  <si>
    <t>costos variables y fijos del previsto</t>
  </si>
  <si>
    <t>Toma numero de ventas reales</t>
  </si>
  <si>
    <t>Toma precio del P previsto</t>
  </si>
  <si>
    <t>Toma Costos variables y fijos del P previsto</t>
  </si>
  <si>
    <t>No tiene distribución</t>
  </si>
  <si>
    <t>*Resultado Revisado: en unidades de venta, toma el total de unidades vendidas en el P real. Y las divide según el % de ventas estimado en el presupuesto previsto (pueden dar mas ventas de lo que hubo)</t>
  </si>
  <si>
    <t>Desviación por variación del total de ventas</t>
  </si>
  <si>
    <t>P. Revisado - P. Previsto=</t>
  </si>
  <si>
    <t>Desviación por composición de ventas de los productos</t>
  </si>
  <si>
    <t>P. Revisado - P. Flexible=</t>
  </si>
  <si>
    <t>No tiene disribución</t>
  </si>
  <si>
    <t>Los datos expuestos son ejemplo de como varían los distintos presupuestos. Usted deberá ingresar los datos de su compañía</t>
  </si>
  <si>
    <t>Tipos de Costos: Presupuestación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</si>
</sst>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</cellStyleXfs>
  <cellXfs count="55">
    <xf numFmtId="0" fontId="0" fillId="0" borderId="0" xfId="0"/>
    <xf numFmtId="44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44" fontId="0" fillId="6" borderId="11" xfId="1" applyFont="1" applyFill="1" applyBorder="1"/>
    <xf numFmtId="44" fontId="0" fillId="8" borderId="11" xfId="1" applyFont="1" applyFill="1" applyBorder="1"/>
    <xf numFmtId="0" fontId="0" fillId="6" borderId="10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9" fillId="0" borderId="0" xfId="0" applyFont="1"/>
    <xf numFmtId="44" fontId="6" fillId="5" borderId="12" xfId="7" applyNumberFormat="1" applyBorder="1"/>
    <xf numFmtId="44" fontId="2" fillId="2" borderId="9" xfId="3" applyNumberFormat="1" applyBorder="1"/>
    <xf numFmtId="44" fontId="3" fillId="3" borderId="9" xfId="4" applyNumberFormat="1" applyBorder="1"/>
    <xf numFmtId="0" fontId="8" fillId="7" borderId="1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7" xfId="0" applyBorder="1"/>
    <xf numFmtId="9" fontId="0" fillId="0" borderId="7" xfId="2" applyFont="1" applyBorder="1"/>
    <xf numFmtId="1" fontId="0" fillId="0" borderId="5" xfId="2" applyNumberFormat="1" applyFont="1" applyBorder="1"/>
    <xf numFmtId="0" fontId="7" fillId="0" borderId="0" xfId="0" applyFont="1"/>
    <xf numFmtId="0" fontId="10" fillId="0" borderId="4" xfId="0" applyFont="1" applyBorder="1"/>
    <xf numFmtId="0" fontId="0" fillId="0" borderId="15" xfId="0" applyBorder="1"/>
    <xf numFmtId="0" fontId="0" fillId="0" borderId="0" xfId="0" applyBorder="1"/>
    <xf numFmtId="0" fontId="0" fillId="0" borderId="13" xfId="0" applyBorder="1"/>
    <xf numFmtId="0" fontId="0" fillId="0" borderId="9" xfId="0" applyBorder="1"/>
    <xf numFmtId="44" fontId="4" fillId="4" borderId="1" xfId="5" applyNumberFormat="1"/>
    <xf numFmtId="44" fontId="5" fillId="5" borderId="2" xfId="6" applyNumberFormat="1"/>
    <xf numFmtId="0" fontId="8" fillId="0" borderId="4" xfId="0" applyFont="1" applyBorder="1"/>
    <xf numFmtId="0" fontId="8" fillId="0" borderId="5" xfId="0" applyFont="1" applyBorder="1"/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9" fontId="0" fillId="0" borderId="0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</cellXfs>
  <cellStyles count="8">
    <cellStyle name="Bueno" xfId="3" builtinId="26"/>
    <cellStyle name="Cálculo" xfId="7" builtinId="22"/>
    <cellStyle name="Entrada" xfId="5" builtinId="20"/>
    <cellStyle name="Moneda" xfId="1" builtinId="4"/>
    <cellStyle name="Neutral" xfId="4" builtinId="28"/>
    <cellStyle name="Normal" xfId="0" builtinId="0"/>
    <cellStyle name="Porcentaje" xfId="2" builtinId="5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/>
  </sheetViews>
  <sheetFormatPr baseColWidth="10" defaultRowHeight="15" x14ac:dyDescent="0.25"/>
  <cols>
    <col min="2" max="2" width="29" customWidth="1"/>
    <col min="4" max="4" width="4.42578125" customWidth="1"/>
    <col min="5" max="5" width="33" customWidth="1"/>
    <col min="6" max="6" width="14.42578125" customWidth="1"/>
    <col min="7" max="7" width="5.42578125" customWidth="1"/>
    <col min="8" max="8" width="32.28515625" customWidth="1"/>
    <col min="9" max="9" width="19.5703125" customWidth="1"/>
  </cols>
  <sheetData>
    <row r="1" spans="2:9" ht="26.25" x14ac:dyDescent="0.25">
      <c r="C1" s="52" t="s">
        <v>47</v>
      </c>
      <c r="D1" s="53"/>
      <c r="E1" s="53"/>
      <c r="F1" s="53"/>
      <c r="G1" s="54"/>
    </row>
    <row r="3" spans="2:9" ht="15" customHeight="1" x14ac:dyDescent="0.25">
      <c r="B3" s="43" t="s">
        <v>46</v>
      </c>
      <c r="C3" s="44"/>
      <c r="D3" s="44"/>
      <c r="E3" s="44"/>
      <c r="F3" s="44"/>
      <c r="G3" s="44"/>
      <c r="H3" s="45"/>
    </row>
    <row r="4" spans="2:9" ht="15" customHeight="1" x14ac:dyDescent="0.25">
      <c r="B4" s="46"/>
      <c r="C4" s="47"/>
      <c r="D4" s="47"/>
      <c r="E4" s="47"/>
      <c r="F4" s="47"/>
      <c r="G4" s="47"/>
      <c r="H4" s="48"/>
    </row>
    <row r="5" spans="2:9" x14ac:dyDescent="0.25">
      <c r="B5" s="46"/>
      <c r="C5" s="47"/>
      <c r="D5" s="47"/>
      <c r="E5" s="47"/>
      <c r="F5" s="47"/>
      <c r="G5" s="47"/>
      <c r="H5" s="48"/>
    </row>
    <row r="6" spans="2:9" ht="15" customHeight="1" x14ac:dyDescent="0.25">
      <c r="B6" s="49"/>
      <c r="C6" s="50"/>
      <c r="D6" s="50"/>
      <c r="E6" s="50"/>
      <c r="F6" s="50"/>
      <c r="G6" s="50"/>
      <c r="H6" s="51"/>
    </row>
    <row r="7" spans="2:9" ht="23.25" x14ac:dyDescent="0.35">
      <c r="B7" s="12" t="s">
        <v>0</v>
      </c>
      <c r="E7" s="12" t="s">
        <v>1</v>
      </c>
      <c r="H7" s="12" t="s">
        <v>13</v>
      </c>
    </row>
    <row r="8" spans="2:9" ht="15" customHeight="1" x14ac:dyDescent="0.25">
      <c r="B8" s="2" t="s">
        <v>2</v>
      </c>
      <c r="C8" s="3">
        <v>10</v>
      </c>
      <c r="E8" s="2" t="s">
        <v>2</v>
      </c>
      <c r="F8" s="3">
        <v>15</v>
      </c>
      <c r="H8" s="2" t="s">
        <v>2</v>
      </c>
      <c r="I8" s="3">
        <v>15</v>
      </c>
    </row>
    <row r="9" spans="2:9" ht="15" customHeight="1" x14ac:dyDescent="0.25">
      <c r="B9" s="4" t="s">
        <v>3</v>
      </c>
      <c r="C9" s="5">
        <v>5</v>
      </c>
      <c r="E9" s="4" t="s">
        <v>3</v>
      </c>
      <c r="F9" s="5">
        <v>4</v>
      </c>
      <c r="H9" s="4" t="s">
        <v>3</v>
      </c>
      <c r="I9" s="5">
        <f>C9</f>
        <v>5</v>
      </c>
    </row>
    <row r="10" spans="2:9" x14ac:dyDescent="0.25">
      <c r="B10" s="4" t="s">
        <v>4</v>
      </c>
      <c r="C10" s="5">
        <v>3</v>
      </c>
      <c r="E10" s="4" t="s">
        <v>4</v>
      </c>
      <c r="F10" s="5">
        <v>2.5</v>
      </c>
      <c r="H10" s="4" t="s">
        <v>4</v>
      </c>
      <c r="I10" s="5">
        <f>C10</f>
        <v>3</v>
      </c>
    </row>
    <row r="11" spans="2:9" x14ac:dyDescent="0.25">
      <c r="B11" s="6" t="s">
        <v>5</v>
      </c>
      <c r="C11" s="7">
        <v>15</v>
      </c>
      <c r="E11" s="6" t="s">
        <v>5</v>
      </c>
      <c r="F11" s="7">
        <v>15</v>
      </c>
      <c r="H11" s="6" t="s">
        <v>5</v>
      </c>
      <c r="I11" s="7">
        <v>15</v>
      </c>
    </row>
    <row r="13" spans="2:9" x14ac:dyDescent="0.25">
      <c r="B13" t="s">
        <v>6</v>
      </c>
      <c r="C13" s="1">
        <f>C8*C9</f>
        <v>50</v>
      </c>
      <c r="E13" t="s">
        <v>6</v>
      </c>
      <c r="F13" s="1">
        <f>F8*F9</f>
        <v>60</v>
      </c>
      <c r="H13" t="s">
        <v>6</v>
      </c>
      <c r="I13" s="1">
        <f>I8*I9</f>
        <v>75</v>
      </c>
    </row>
    <row r="14" spans="2:9" x14ac:dyDescent="0.25">
      <c r="B14" t="s">
        <v>7</v>
      </c>
      <c r="C14" s="1">
        <f>-C10*C8</f>
        <v>-30</v>
      </c>
      <c r="E14" t="s">
        <v>7</v>
      </c>
      <c r="F14" s="1">
        <f>-F10*F8</f>
        <v>-37.5</v>
      </c>
      <c r="H14" t="s">
        <v>7</v>
      </c>
      <c r="I14" s="1">
        <f>-I10*I8</f>
        <v>-45</v>
      </c>
    </row>
    <row r="15" spans="2:9" x14ac:dyDescent="0.25">
      <c r="B15" s="10" t="s">
        <v>8</v>
      </c>
      <c r="C15" s="8">
        <f>C13+C14</f>
        <v>20</v>
      </c>
      <c r="E15" s="10" t="s">
        <v>8</v>
      </c>
      <c r="F15" s="8">
        <f>F13+F14</f>
        <v>22.5</v>
      </c>
      <c r="H15" s="10" t="s">
        <v>8</v>
      </c>
      <c r="I15" s="8">
        <f>I13+I14</f>
        <v>30</v>
      </c>
    </row>
    <row r="16" spans="2:9" x14ac:dyDescent="0.25">
      <c r="B16" t="s">
        <v>9</v>
      </c>
      <c r="C16" s="1">
        <f>-C11</f>
        <v>-15</v>
      </c>
      <c r="E16" t="s">
        <v>9</v>
      </c>
      <c r="F16" s="1">
        <f>-F11</f>
        <v>-15</v>
      </c>
      <c r="H16" t="s">
        <v>9</v>
      </c>
      <c r="I16" s="1">
        <f>-I11</f>
        <v>-15</v>
      </c>
    </row>
    <row r="17" spans="2:9" x14ac:dyDescent="0.25">
      <c r="B17" s="11" t="s">
        <v>10</v>
      </c>
      <c r="C17" s="9">
        <f>C15+C16</f>
        <v>5</v>
      </c>
      <c r="E17" s="11" t="s">
        <v>10</v>
      </c>
      <c r="F17" s="9">
        <f>F15+F16</f>
        <v>7.5</v>
      </c>
      <c r="H17" s="11" t="s">
        <v>10</v>
      </c>
      <c r="I17" s="9">
        <f>I15+I16</f>
        <v>15</v>
      </c>
    </row>
    <row r="19" spans="2:9" x14ac:dyDescent="0.25">
      <c r="B19" s="2" t="s">
        <v>11</v>
      </c>
      <c r="C19" s="3"/>
    </row>
    <row r="20" spans="2:9" x14ac:dyDescent="0.25">
      <c r="B20" s="6" t="s">
        <v>12</v>
      </c>
      <c r="C20" s="14">
        <f>F17-C17</f>
        <v>2.5</v>
      </c>
    </row>
    <row r="22" spans="2:9" x14ac:dyDescent="0.25">
      <c r="B22" s="2" t="s">
        <v>14</v>
      </c>
      <c r="C22" s="3"/>
    </row>
    <row r="23" spans="2:9" x14ac:dyDescent="0.25">
      <c r="B23" s="6" t="s">
        <v>17</v>
      </c>
      <c r="C23" s="15">
        <f>I17-C17</f>
        <v>10</v>
      </c>
    </row>
    <row r="25" spans="2:9" x14ac:dyDescent="0.25">
      <c r="B25" s="2" t="s">
        <v>15</v>
      </c>
      <c r="C25" s="3"/>
    </row>
    <row r="26" spans="2:9" x14ac:dyDescent="0.25">
      <c r="B26" s="6" t="s">
        <v>16</v>
      </c>
      <c r="C26" s="13">
        <f>I17-F17</f>
        <v>7.5</v>
      </c>
    </row>
  </sheetData>
  <mergeCells count="2">
    <mergeCell ref="C1:G1"/>
    <mergeCell ref="B3:H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1"/>
  <sheetViews>
    <sheetView zoomScale="80" zoomScaleNormal="80" workbookViewId="0">
      <selection activeCell="J13" sqref="J13"/>
    </sheetView>
  </sheetViews>
  <sheetFormatPr baseColWidth="10" defaultRowHeight="15" x14ac:dyDescent="0.25"/>
  <cols>
    <col min="1" max="1" width="3.7109375" customWidth="1"/>
    <col min="2" max="2" width="22.5703125" customWidth="1"/>
    <col min="3" max="3" width="13" customWidth="1"/>
    <col min="4" max="4" width="12.42578125" customWidth="1"/>
    <col min="5" max="5" width="3" customWidth="1"/>
    <col min="6" max="6" width="20.5703125" customWidth="1"/>
    <col min="7" max="7" width="14.140625" customWidth="1"/>
    <col min="8" max="8" width="16.28515625" customWidth="1"/>
    <col min="9" max="9" width="3.28515625" customWidth="1"/>
    <col min="10" max="10" width="21" customWidth="1"/>
    <col min="11" max="11" width="13.85546875" customWidth="1"/>
    <col min="12" max="12" width="17" customWidth="1"/>
    <col min="13" max="13" width="4.5703125" customWidth="1"/>
    <col min="14" max="14" width="25.28515625" customWidth="1"/>
    <col min="15" max="15" width="14.28515625" customWidth="1"/>
    <col min="16" max="16" width="16.85546875" customWidth="1"/>
  </cols>
  <sheetData>
    <row r="3" spans="2:16" ht="36" customHeight="1" x14ac:dyDescent="0.35">
      <c r="B3" s="12" t="s">
        <v>0</v>
      </c>
      <c r="G3" s="52" t="s">
        <v>47</v>
      </c>
      <c r="H3" s="53"/>
      <c r="I3" s="53"/>
      <c r="J3" s="53"/>
      <c r="K3" s="54"/>
      <c r="N3" s="12" t="s">
        <v>21</v>
      </c>
    </row>
    <row r="4" spans="2:16" x14ac:dyDescent="0.25">
      <c r="C4" s="16" t="s">
        <v>18</v>
      </c>
      <c r="D4" s="17" t="s">
        <v>19</v>
      </c>
      <c r="O4" s="16" t="s">
        <v>18</v>
      </c>
      <c r="P4" s="17" t="s">
        <v>19</v>
      </c>
    </row>
    <row r="5" spans="2:16" x14ac:dyDescent="0.25">
      <c r="B5" s="2" t="s">
        <v>2</v>
      </c>
      <c r="C5" s="3">
        <v>10</v>
      </c>
      <c r="D5" s="3">
        <v>15</v>
      </c>
      <c r="F5" s="43" t="s">
        <v>46</v>
      </c>
      <c r="G5" s="44"/>
      <c r="H5" s="44"/>
      <c r="I5" s="44"/>
      <c r="J5" s="44"/>
      <c r="K5" s="44"/>
      <c r="L5" s="45"/>
      <c r="N5" s="2" t="s">
        <v>2</v>
      </c>
      <c r="O5" s="20">
        <v>7</v>
      </c>
      <c r="P5" s="20">
        <v>20</v>
      </c>
    </row>
    <row r="6" spans="2:16" x14ac:dyDescent="0.25">
      <c r="B6" s="4" t="s">
        <v>22</v>
      </c>
      <c r="C6" s="19">
        <v>0.4</v>
      </c>
      <c r="D6" s="19">
        <v>0.6</v>
      </c>
      <c r="F6" s="46"/>
      <c r="G6" s="47"/>
      <c r="H6" s="47"/>
      <c r="I6" s="47"/>
      <c r="J6" s="47"/>
      <c r="K6" s="47"/>
      <c r="L6" s="48"/>
      <c r="N6" s="4" t="s">
        <v>22</v>
      </c>
      <c r="O6" s="38" t="s">
        <v>45</v>
      </c>
      <c r="P6" s="39"/>
    </row>
    <row r="7" spans="2:16" x14ac:dyDescent="0.25">
      <c r="B7" s="4" t="s">
        <v>3</v>
      </c>
      <c r="C7" s="5">
        <v>5</v>
      </c>
      <c r="D7" s="5">
        <v>4</v>
      </c>
      <c r="F7" s="46"/>
      <c r="G7" s="47"/>
      <c r="H7" s="47"/>
      <c r="I7" s="47"/>
      <c r="J7" s="47"/>
      <c r="K7" s="47"/>
      <c r="L7" s="48"/>
      <c r="N7" s="4" t="s">
        <v>3</v>
      </c>
      <c r="O7" s="5">
        <v>4</v>
      </c>
      <c r="P7" s="5">
        <v>3</v>
      </c>
    </row>
    <row r="8" spans="2:16" x14ac:dyDescent="0.25">
      <c r="B8" s="4" t="s">
        <v>4</v>
      </c>
      <c r="C8" s="5">
        <v>3</v>
      </c>
      <c r="D8" s="5">
        <v>2</v>
      </c>
      <c r="F8" s="49"/>
      <c r="G8" s="50"/>
      <c r="H8" s="50"/>
      <c r="I8" s="50"/>
      <c r="J8" s="50"/>
      <c r="K8" s="50"/>
      <c r="L8" s="51"/>
      <c r="N8" s="4" t="s">
        <v>4</v>
      </c>
      <c r="O8" s="5">
        <v>2.7</v>
      </c>
      <c r="P8" s="5">
        <v>2.1</v>
      </c>
    </row>
    <row r="9" spans="2:16" x14ac:dyDescent="0.25">
      <c r="B9" s="6" t="s">
        <v>5</v>
      </c>
      <c r="C9" s="41">
        <v>20</v>
      </c>
      <c r="D9" s="42"/>
      <c r="N9" s="6" t="s">
        <v>5</v>
      </c>
      <c r="O9" s="41">
        <v>20</v>
      </c>
      <c r="P9" s="42"/>
    </row>
    <row r="10" spans="2:16" ht="23.25" x14ac:dyDescent="0.35">
      <c r="F10" s="12" t="s">
        <v>23</v>
      </c>
      <c r="J10" s="12" t="s">
        <v>13</v>
      </c>
    </row>
    <row r="11" spans="2:16" x14ac:dyDescent="0.25">
      <c r="B11" t="s">
        <v>6</v>
      </c>
      <c r="C11" s="1">
        <f>C5*C7</f>
        <v>50</v>
      </c>
      <c r="D11" s="1">
        <f>D5*D7</f>
        <v>60</v>
      </c>
      <c r="G11" s="16" t="s">
        <v>18</v>
      </c>
      <c r="H11" s="17" t="s">
        <v>19</v>
      </c>
      <c r="K11" s="16" t="s">
        <v>18</v>
      </c>
      <c r="L11" s="17" t="s">
        <v>19</v>
      </c>
      <c r="N11" t="s">
        <v>6</v>
      </c>
      <c r="O11" s="1">
        <f>O5*O7</f>
        <v>28</v>
      </c>
      <c r="P11" s="1">
        <f>P5*P7</f>
        <v>60</v>
      </c>
    </row>
    <row r="12" spans="2:16" x14ac:dyDescent="0.25">
      <c r="B12" t="s">
        <v>7</v>
      </c>
      <c r="C12" s="1">
        <f>-C8*C5</f>
        <v>-30</v>
      </c>
      <c r="D12" s="1">
        <f>-D8*D5</f>
        <v>-30</v>
      </c>
      <c r="F12" s="2" t="s">
        <v>2</v>
      </c>
      <c r="G12" s="20">
        <f>(O5+P5)*C6</f>
        <v>10.8</v>
      </c>
      <c r="H12" s="20">
        <f>(O5+P5)*D6</f>
        <v>16.2</v>
      </c>
      <c r="J12" s="2" t="s">
        <v>2</v>
      </c>
      <c r="K12" s="20">
        <f>O5</f>
        <v>7</v>
      </c>
      <c r="L12" s="20">
        <f>P5</f>
        <v>20</v>
      </c>
      <c r="N12" t="s">
        <v>7</v>
      </c>
      <c r="O12" s="1">
        <f>-O8*O5</f>
        <v>-18.900000000000002</v>
      </c>
      <c r="P12" s="1">
        <f>-P8*P5</f>
        <v>-42</v>
      </c>
    </row>
    <row r="13" spans="2:16" x14ac:dyDescent="0.25">
      <c r="B13" s="10" t="s">
        <v>8</v>
      </c>
      <c r="C13" s="8">
        <f>C11+C12</f>
        <v>20</v>
      </c>
      <c r="D13" s="8">
        <f>D11+D12</f>
        <v>30</v>
      </c>
      <c r="F13" s="4" t="s">
        <v>22</v>
      </c>
      <c r="G13" s="19">
        <v>0.4</v>
      </c>
      <c r="H13" s="19">
        <v>0.6</v>
      </c>
      <c r="J13" s="4" t="s">
        <v>22</v>
      </c>
      <c r="K13" s="38" t="s">
        <v>45</v>
      </c>
      <c r="L13" s="39"/>
      <c r="N13" s="10" t="s">
        <v>8</v>
      </c>
      <c r="O13" s="8">
        <f>O11+O12</f>
        <v>9.0999999999999979</v>
      </c>
      <c r="P13" s="8">
        <f>P11+P12</f>
        <v>18</v>
      </c>
    </row>
    <row r="14" spans="2:16" x14ac:dyDescent="0.25">
      <c r="B14" t="s">
        <v>9</v>
      </c>
      <c r="C14" s="1">
        <f>-C9*C6</f>
        <v>-8</v>
      </c>
      <c r="D14" s="1">
        <f>-C9*D6</f>
        <v>-12</v>
      </c>
      <c r="F14" s="4" t="s">
        <v>3</v>
      </c>
      <c r="G14" s="5">
        <f>C7</f>
        <v>5</v>
      </c>
      <c r="H14" s="5">
        <f>D7</f>
        <v>4</v>
      </c>
      <c r="J14" s="4" t="s">
        <v>3</v>
      </c>
      <c r="K14" s="5">
        <f>C7</f>
        <v>5</v>
      </c>
      <c r="L14" s="5">
        <f>D7</f>
        <v>4</v>
      </c>
      <c r="N14" t="s">
        <v>9</v>
      </c>
      <c r="O14" s="40">
        <f>-O9</f>
        <v>-20</v>
      </c>
      <c r="P14" s="40"/>
    </row>
    <row r="15" spans="2:16" x14ac:dyDescent="0.25">
      <c r="B15" s="11" t="s">
        <v>10</v>
      </c>
      <c r="C15" s="9">
        <f>C13+C14</f>
        <v>12</v>
      </c>
      <c r="D15" s="9">
        <f>D13+D14</f>
        <v>18</v>
      </c>
      <c r="F15" s="4" t="s">
        <v>4</v>
      </c>
      <c r="G15" s="5">
        <f>C8</f>
        <v>3</v>
      </c>
      <c r="H15" s="5">
        <f>D8</f>
        <v>2</v>
      </c>
      <c r="J15" s="4" t="s">
        <v>4</v>
      </c>
      <c r="K15" s="5">
        <f>C8</f>
        <v>3</v>
      </c>
      <c r="L15" s="5">
        <f>D8</f>
        <v>2</v>
      </c>
      <c r="N15" s="11" t="s">
        <v>10</v>
      </c>
      <c r="O15" s="9">
        <f>O13+O14</f>
        <v>-10.900000000000002</v>
      </c>
      <c r="P15" s="9">
        <f>P13+P14</f>
        <v>18</v>
      </c>
    </row>
    <row r="16" spans="2:16" x14ac:dyDescent="0.25">
      <c r="F16" s="6" t="s">
        <v>5</v>
      </c>
      <c r="G16" s="41">
        <f>C9</f>
        <v>20</v>
      </c>
      <c r="H16" s="42"/>
      <c r="J16" s="6" t="s">
        <v>5</v>
      </c>
      <c r="K16" s="41">
        <v>20</v>
      </c>
      <c r="L16" s="42"/>
    </row>
    <row r="17" spans="2:15" x14ac:dyDescent="0.25">
      <c r="B17" t="s">
        <v>20</v>
      </c>
      <c r="N17" t="s">
        <v>20</v>
      </c>
    </row>
    <row r="18" spans="2:15" x14ac:dyDescent="0.25">
      <c r="B18" t="s">
        <v>6</v>
      </c>
      <c r="C18" s="1">
        <f>C11+D11</f>
        <v>110</v>
      </c>
      <c r="F18" t="s">
        <v>6</v>
      </c>
      <c r="G18" s="1">
        <f>G12*G14</f>
        <v>54</v>
      </c>
      <c r="H18" s="1">
        <f>H12*H14</f>
        <v>64.8</v>
      </c>
      <c r="J18" t="s">
        <v>6</v>
      </c>
      <c r="K18" s="1">
        <f>K12*K14</f>
        <v>35</v>
      </c>
      <c r="L18" s="1">
        <f>L12*L14</f>
        <v>80</v>
      </c>
      <c r="N18" t="s">
        <v>6</v>
      </c>
      <c r="O18" s="1">
        <f>O11+P11</f>
        <v>88</v>
      </c>
    </row>
    <row r="19" spans="2:15" x14ac:dyDescent="0.25">
      <c r="B19" t="s">
        <v>7</v>
      </c>
      <c r="C19" s="1">
        <f>C12+D12</f>
        <v>-60</v>
      </c>
      <c r="F19" t="s">
        <v>7</v>
      </c>
      <c r="G19" s="1">
        <f>-G15*G12</f>
        <v>-32.400000000000006</v>
      </c>
      <c r="H19" s="1">
        <f>-H15*H12</f>
        <v>-32.4</v>
      </c>
      <c r="J19" t="s">
        <v>7</v>
      </c>
      <c r="K19" s="1">
        <f>-K15*K12</f>
        <v>-21</v>
      </c>
      <c r="L19" s="1">
        <f>-L15*L12</f>
        <v>-40</v>
      </c>
      <c r="N19" t="s">
        <v>7</v>
      </c>
      <c r="O19" s="1">
        <f>O12+P12</f>
        <v>-60.900000000000006</v>
      </c>
    </row>
    <row r="20" spans="2:15" x14ac:dyDescent="0.25">
      <c r="B20" s="10" t="s">
        <v>8</v>
      </c>
      <c r="C20" s="8">
        <f>C19+C18</f>
        <v>50</v>
      </c>
      <c r="F20" s="10" t="s">
        <v>8</v>
      </c>
      <c r="G20" s="8">
        <f>G18+G19</f>
        <v>21.599999999999994</v>
      </c>
      <c r="H20" s="8">
        <f>H18+H19</f>
        <v>32.4</v>
      </c>
      <c r="J20" s="10" t="s">
        <v>8</v>
      </c>
      <c r="K20" s="8">
        <f>K18+K19</f>
        <v>14</v>
      </c>
      <c r="L20" s="8">
        <f>L18+L19</f>
        <v>40</v>
      </c>
      <c r="N20" s="10" t="s">
        <v>8</v>
      </c>
      <c r="O20" s="8">
        <f>O18+O19</f>
        <v>27.099999999999994</v>
      </c>
    </row>
    <row r="21" spans="2:15" x14ac:dyDescent="0.25">
      <c r="B21" t="s">
        <v>9</v>
      </c>
      <c r="C21" s="1">
        <f>C14+D14</f>
        <v>-20</v>
      </c>
      <c r="F21" t="s">
        <v>9</v>
      </c>
      <c r="G21" s="1">
        <f>-G16*G13</f>
        <v>-8</v>
      </c>
      <c r="H21" s="1">
        <f>-G16*H13</f>
        <v>-12</v>
      </c>
      <c r="J21" t="s">
        <v>9</v>
      </c>
      <c r="K21" s="40">
        <f>-K16</f>
        <v>-20</v>
      </c>
      <c r="L21" s="40"/>
      <c r="N21" t="s">
        <v>9</v>
      </c>
      <c r="O21" s="1">
        <f>O14+P14</f>
        <v>-20</v>
      </c>
    </row>
    <row r="22" spans="2:15" x14ac:dyDescent="0.25">
      <c r="B22" s="11" t="s">
        <v>10</v>
      </c>
      <c r="C22" s="9">
        <f>C20+C21</f>
        <v>30</v>
      </c>
      <c r="F22" s="11" t="s">
        <v>10</v>
      </c>
      <c r="G22" s="9">
        <f>G20+G21</f>
        <v>13.599999999999994</v>
      </c>
      <c r="H22" s="9">
        <f>H20+H21</f>
        <v>20.399999999999999</v>
      </c>
      <c r="J22" s="11" t="s">
        <v>10</v>
      </c>
      <c r="K22" s="9">
        <f>K20+K21</f>
        <v>-6</v>
      </c>
      <c r="L22" s="9">
        <f>L20+L21</f>
        <v>40</v>
      </c>
      <c r="N22" s="11" t="s">
        <v>10</v>
      </c>
      <c r="O22" s="9">
        <f>O20+O21</f>
        <v>7.0999999999999943</v>
      </c>
    </row>
    <row r="24" spans="2:15" x14ac:dyDescent="0.25">
      <c r="F24" t="s">
        <v>20</v>
      </c>
      <c r="J24" t="s">
        <v>20</v>
      </c>
    </row>
    <row r="25" spans="2:15" x14ac:dyDescent="0.25">
      <c r="F25" t="s">
        <v>6</v>
      </c>
      <c r="G25" s="1">
        <f>G18+H18</f>
        <v>118.8</v>
      </c>
      <c r="J25" t="s">
        <v>6</v>
      </c>
      <c r="K25" s="1">
        <f>K18+L18</f>
        <v>115</v>
      </c>
    </row>
    <row r="26" spans="2:15" x14ac:dyDescent="0.25">
      <c r="B26" s="34" t="s">
        <v>41</v>
      </c>
      <c r="C26" s="35"/>
      <c r="F26" t="s">
        <v>7</v>
      </c>
      <c r="G26" s="1">
        <f>G19+H19</f>
        <v>-64.800000000000011</v>
      </c>
      <c r="J26" t="s">
        <v>7</v>
      </c>
      <c r="K26" s="1">
        <f>K19+L19</f>
        <v>-61</v>
      </c>
    </row>
    <row r="27" spans="2:15" x14ac:dyDescent="0.25">
      <c r="B27" s="36"/>
      <c r="C27" s="37"/>
      <c r="F27" s="10" t="s">
        <v>8</v>
      </c>
      <c r="G27" s="8">
        <f>G25+G26</f>
        <v>53.999999999999986</v>
      </c>
      <c r="J27" s="10" t="s">
        <v>8</v>
      </c>
      <c r="K27" s="8">
        <f>K25+K26</f>
        <v>54</v>
      </c>
    </row>
    <row r="28" spans="2:15" x14ac:dyDescent="0.25">
      <c r="B28" s="6" t="s">
        <v>42</v>
      </c>
      <c r="C28" s="28">
        <f>G29-C22</f>
        <v>3.9999999999999858</v>
      </c>
      <c r="F28" t="s">
        <v>9</v>
      </c>
      <c r="G28" s="1">
        <f>G21+H21</f>
        <v>-20</v>
      </c>
      <c r="J28" t="s">
        <v>9</v>
      </c>
      <c r="K28" s="1">
        <f>K21+L21</f>
        <v>-20</v>
      </c>
    </row>
    <row r="29" spans="2:15" x14ac:dyDescent="0.25">
      <c r="F29" s="11" t="s">
        <v>10</v>
      </c>
      <c r="G29" s="9">
        <f>G27+G28</f>
        <v>33.999999999999986</v>
      </c>
      <c r="J29" s="11" t="s">
        <v>10</v>
      </c>
      <c r="K29" s="9">
        <f>K27+K28</f>
        <v>34</v>
      </c>
    </row>
    <row r="30" spans="2:15" ht="16.5" customHeight="1" x14ac:dyDescent="0.25">
      <c r="N30" s="34" t="s">
        <v>43</v>
      </c>
      <c r="O30" s="35"/>
    </row>
    <row r="31" spans="2:15" ht="15" customHeight="1" x14ac:dyDescent="0.25">
      <c r="B31" s="29" t="s">
        <v>11</v>
      </c>
      <c r="C31" s="30"/>
      <c r="F31" s="29" t="s">
        <v>14</v>
      </c>
      <c r="G31" s="3"/>
      <c r="J31" s="29" t="s">
        <v>15</v>
      </c>
      <c r="K31" s="3"/>
      <c r="N31" s="36"/>
      <c r="O31" s="37"/>
    </row>
    <row r="32" spans="2:15" ht="17.25" customHeight="1" x14ac:dyDescent="0.25">
      <c r="B32" s="6" t="s">
        <v>12</v>
      </c>
      <c r="C32" s="14">
        <f>O22-C22</f>
        <v>-22.900000000000006</v>
      </c>
      <c r="F32" s="6" t="s">
        <v>17</v>
      </c>
      <c r="G32" s="15">
        <f>K29-C22</f>
        <v>4</v>
      </c>
      <c r="J32" s="6" t="s">
        <v>16</v>
      </c>
      <c r="K32" s="13">
        <f>K29-O22</f>
        <v>26.900000000000006</v>
      </c>
      <c r="N32" s="6" t="s">
        <v>44</v>
      </c>
      <c r="O32" s="27">
        <f>G29-K29</f>
        <v>0</v>
      </c>
    </row>
    <row r="35" spans="2:15" ht="15.75" x14ac:dyDescent="0.25">
      <c r="B35" s="22" t="s">
        <v>0</v>
      </c>
      <c r="C35" s="23"/>
      <c r="D35" s="3"/>
      <c r="F35" s="22" t="s">
        <v>23</v>
      </c>
      <c r="G35" s="23"/>
      <c r="H35" s="3"/>
      <c r="J35" s="22" t="s">
        <v>13</v>
      </c>
      <c r="K35" s="23"/>
      <c r="L35" s="3"/>
      <c r="N35" s="22" t="s">
        <v>21</v>
      </c>
      <c r="O35" s="3"/>
    </row>
    <row r="36" spans="2:15" x14ac:dyDescent="0.25">
      <c r="B36" s="4" t="s">
        <v>24</v>
      </c>
      <c r="C36" s="24"/>
      <c r="D36" s="18"/>
      <c r="F36" s="31" t="s">
        <v>32</v>
      </c>
      <c r="G36" s="32"/>
      <c r="H36" s="33"/>
      <c r="J36" s="4" t="s">
        <v>36</v>
      </c>
      <c r="K36" s="24"/>
      <c r="L36" s="18"/>
      <c r="N36" s="4" t="s">
        <v>28</v>
      </c>
      <c r="O36" s="18"/>
    </row>
    <row r="37" spans="2:15" x14ac:dyDescent="0.25">
      <c r="B37" s="4" t="s">
        <v>27</v>
      </c>
      <c r="C37" s="24"/>
      <c r="D37" s="18"/>
      <c r="F37" s="31"/>
      <c r="G37" s="32"/>
      <c r="H37" s="33"/>
      <c r="J37" s="4" t="s">
        <v>39</v>
      </c>
      <c r="K37" s="24"/>
      <c r="L37" s="18"/>
      <c r="N37" s="4" t="s">
        <v>29</v>
      </c>
      <c r="O37" s="18"/>
    </row>
    <row r="38" spans="2:15" x14ac:dyDescent="0.25">
      <c r="B38" s="4" t="s">
        <v>26</v>
      </c>
      <c r="C38" s="24"/>
      <c r="D38" s="18"/>
      <c r="F38" s="4" t="s">
        <v>33</v>
      </c>
      <c r="G38" s="24"/>
      <c r="H38" s="18"/>
      <c r="J38" s="4" t="s">
        <v>37</v>
      </c>
      <c r="K38" s="24"/>
      <c r="L38" s="18"/>
      <c r="N38" s="4" t="s">
        <v>30</v>
      </c>
      <c r="O38" s="18"/>
    </row>
    <row r="39" spans="2:15" x14ac:dyDescent="0.25">
      <c r="B39" s="4" t="s">
        <v>25</v>
      </c>
      <c r="C39" s="24"/>
      <c r="D39" s="18"/>
      <c r="F39" s="4" t="s">
        <v>34</v>
      </c>
      <c r="G39" s="24"/>
      <c r="H39" s="18"/>
      <c r="J39" s="4" t="s">
        <v>38</v>
      </c>
      <c r="K39" s="24"/>
      <c r="L39" s="18"/>
      <c r="N39" s="4" t="s">
        <v>31</v>
      </c>
      <c r="O39" s="18"/>
    </row>
    <row r="40" spans="2:15" x14ac:dyDescent="0.25">
      <c r="B40" s="6"/>
      <c r="C40" s="25"/>
      <c r="D40" s="26"/>
      <c r="F40" s="6" t="s">
        <v>35</v>
      </c>
      <c r="G40" s="25"/>
      <c r="H40" s="26"/>
      <c r="J40" s="6"/>
      <c r="K40" s="25"/>
      <c r="L40" s="26"/>
      <c r="N40" s="6"/>
      <c r="O40" s="26"/>
    </row>
    <row r="41" spans="2:15" x14ac:dyDescent="0.25">
      <c r="B41" s="21" t="s">
        <v>40</v>
      </c>
    </row>
  </sheetData>
  <mergeCells count="13">
    <mergeCell ref="G3:K3"/>
    <mergeCell ref="F36:H37"/>
    <mergeCell ref="B26:C27"/>
    <mergeCell ref="N30:O31"/>
    <mergeCell ref="K13:L13"/>
    <mergeCell ref="O6:P6"/>
    <mergeCell ref="K21:L21"/>
    <mergeCell ref="C9:D9"/>
    <mergeCell ref="O9:P9"/>
    <mergeCell ref="K16:L16"/>
    <mergeCell ref="G16:H16"/>
    <mergeCell ref="O14:P14"/>
    <mergeCell ref="F5:L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 solo Producto</vt:lpstr>
      <vt:lpstr>Dos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2024-06-04T18:32:08Z</dcterms:created>
  <dcterms:modified xsi:type="dcterms:W3CDTF">2025-10-20T20:15:57Z</dcterms:modified>
</cp:coreProperties>
</file>