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2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Y18" i="3" l="1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AI21" i="4"/>
  <c r="AI12" i="4"/>
  <c r="AI20" i="4"/>
  <c r="AI19" i="4"/>
  <c r="AI7" i="4"/>
  <c r="AI24" i="4"/>
  <c r="AI17" i="4"/>
  <c r="AI2" i="4"/>
  <c r="AI9" i="4"/>
  <c r="AI8" i="4"/>
  <c r="AI13" i="4"/>
  <c r="AI16" i="4"/>
  <c r="AI4" i="4"/>
  <c r="AI22" i="4"/>
  <c r="AI15" i="4"/>
  <c r="AI6" i="4"/>
  <c r="AI5" i="4"/>
  <c r="AI3" i="4"/>
  <c r="AI18" i="4"/>
  <c r="AI14" i="4"/>
  <c r="AI23" i="4"/>
  <c r="AI10" i="4"/>
  <c r="AI11" i="4"/>
  <c r="AG21" i="4"/>
  <c r="AG12" i="4"/>
  <c r="AG20" i="4"/>
  <c r="AG19" i="4"/>
  <c r="AG7" i="4"/>
  <c r="AG24" i="4"/>
  <c r="AG17" i="4"/>
  <c r="AG2" i="4"/>
  <c r="AG9" i="4"/>
  <c r="AG8" i="4"/>
  <c r="AG13" i="4"/>
  <c r="AG16" i="4"/>
  <c r="AG4" i="4"/>
  <c r="AG22" i="4"/>
  <c r="AG15" i="4"/>
  <c r="AG6" i="4"/>
  <c r="AG5" i="4"/>
  <c r="AG3" i="4"/>
  <c r="AG18" i="4"/>
  <c r="AG14" i="4"/>
  <c r="AG23" i="4"/>
  <c r="AG10" i="4"/>
  <c r="AG11" i="4"/>
  <c r="AE21" i="4" l="1"/>
  <c r="AE12" i="4"/>
  <c r="AE20" i="4"/>
  <c r="AE19" i="4"/>
  <c r="AE7" i="4"/>
  <c r="AE24" i="4"/>
  <c r="AE17" i="4"/>
  <c r="AE2" i="4"/>
  <c r="AE9" i="4"/>
  <c r="AE8" i="4"/>
  <c r="AE13" i="4"/>
  <c r="AE16" i="4"/>
  <c r="AE4" i="4"/>
  <c r="AE22" i="4"/>
  <c r="AE15" i="4"/>
  <c r="AE6" i="4"/>
  <c r="AE5" i="4"/>
  <c r="AE3" i="4"/>
  <c r="AE18" i="4"/>
  <c r="AE14" i="4"/>
  <c r="AE23" i="4"/>
  <c r="AE10" i="4"/>
  <c r="AE11" i="4"/>
  <c r="W18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13" i="3" l="1"/>
  <c r="U12" i="3"/>
  <c r="U7" i="3"/>
  <c r="U9" i="3"/>
  <c r="U14" i="3"/>
  <c r="U15" i="3"/>
  <c r="U2" i="3"/>
  <c r="U8" i="3"/>
  <c r="U5" i="3"/>
  <c r="U16" i="3"/>
  <c r="U17" i="3"/>
  <c r="U11" i="3"/>
  <c r="U4" i="3"/>
  <c r="U18" i="3"/>
  <c r="U3" i="3"/>
  <c r="U6" i="3"/>
  <c r="U10" i="3"/>
  <c r="S13" i="3"/>
  <c r="S12" i="3"/>
  <c r="S7" i="3"/>
  <c r="S9" i="3"/>
  <c r="S14" i="3"/>
  <c r="S15" i="3"/>
  <c r="S2" i="3"/>
  <c r="S8" i="3"/>
  <c r="S5" i="3"/>
  <c r="S16" i="3"/>
  <c r="S17" i="3"/>
  <c r="S11" i="3"/>
  <c r="S4" i="3"/>
  <c r="S18" i="3"/>
  <c r="S3" i="3"/>
  <c r="S6" i="3"/>
  <c r="S10" i="3"/>
  <c r="Q13" i="3"/>
  <c r="Q12" i="3"/>
  <c r="Q7" i="3"/>
  <c r="Q9" i="3"/>
  <c r="Q14" i="3"/>
  <c r="Q15" i="3"/>
  <c r="Q2" i="3"/>
  <c r="Q8" i="3"/>
  <c r="Q5" i="3"/>
  <c r="Q16" i="3"/>
  <c r="Q17" i="3"/>
  <c r="Q11" i="3"/>
  <c r="Q4" i="3"/>
  <c r="Q18" i="3"/>
  <c r="Q3" i="3"/>
  <c r="Q6" i="3"/>
  <c r="Q10" i="3"/>
  <c r="AC21" i="4"/>
  <c r="AC12" i="4"/>
  <c r="AC20" i="4"/>
  <c r="AC19" i="4"/>
  <c r="AC7" i="4"/>
  <c r="AC24" i="4"/>
  <c r="AC17" i="4"/>
  <c r="AC2" i="4"/>
  <c r="AC9" i="4"/>
  <c r="AC8" i="4"/>
  <c r="AC13" i="4"/>
  <c r="AC16" i="4"/>
  <c r="AC4" i="4"/>
  <c r="AC22" i="4"/>
  <c r="AC15" i="4"/>
  <c r="AC6" i="4"/>
  <c r="AC5" i="4"/>
  <c r="AC3" i="4"/>
  <c r="AC18" i="4"/>
  <c r="AC14" i="4"/>
  <c r="AC23" i="4"/>
  <c r="AC10" i="4"/>
  <c r="AC11" i="4"/>
  <c r="AA21" i="4"/>
  <c r="AA12" i="4"/>
  <c r="AA20" i="4"/>
  <c r="AA19" i="4"/>
  <c r="AA7" i="4"/>
  <c r="AA24" i="4"/>
  <c r="AA17" i="4"/>
  <c r="AA2" i="4"/>
  <c r="AA9" i="4"/>
  <c r="AA8" i="4"/>
  <c r="AA13" i="4"/>
  <c r="AA16" i="4"/>
  <c r="AA4" i="4"/>
  <c r="AA22" i="4"/>
  <c r="AA15" i="4"/>
  <c r="AA6" i="4"/>
  <c r="AA5" i="4"/>
  <c r="AA3" i="4"/>
  <c r="AA18" i="4"/>
  <c r="AA14" i="4"/>
  <c r="AA23" i="4"/>
  <c r="AA10" i="4"/>
  <c r="AA11" i="4"/>
  <c r="Y21" i="4"/>
  <c r="Y12" i="4"/>
  <c r="Y20" i="4"/>
  <c r="Y19" i="4"/>
  <c r="Y7" i="4"/>
  <c r="Y24" i="4"/>
  <c r="Y17" i="4"/>
  <c r="Y2" i="4"/>
  <c r="Y9" i="4"/>
  <c r="Y8" i="4"/>
  <c r="Y13" i="4"/>
  <c r="Y16" i="4"/>
  <c r="Y4" i="4"/>
  <c r="Y22" i="4"/>
  <c r="Y15" i="4"/>
  <c r="Y6" i="4"/>
  <c r="Y5" i="4"/>
  <c r="Y3" i="4"/>
  <c r="Y18" i="4"/>
  <c r="Y14" i="4"/>
  <c r="Y23" i="4"/>
  <c r="Y10" i="4"/>
  <c r="Y11" i="4"/>
  <c r="W21" i="4" l="1"/>
  <c r="W12" i="4"/>
  <c r="W20" i="4"/>
  <c r="W19" i="4"/>
  <c r="W7" i="4"/>
  <c r="W24" i="4"/>
  <c r="W17" i="4"/>
  <c r="W2" i="4"/>
  <c r="W9" i="4"/>
  <c r="W8" i="4"/>
  <c r="W13" i="4"/>
  <c r="W16" i="4"/>
  <c r="W4" i="4"/>
  <c r="W22" i="4"/>
  <c r="W15" i="4"/>
  <c r="W6" i="4"/>
  <c r="W5" i="4"/>
  <c r="W3" i="4"/>
  <c r="W18" i="4"/>
  <c r="W14" i="4"/>
  <c r="W23" i="4"/>
  <c r="W10" i="4"/>
  <c r="W11" i="4"/>
  <c r="U8" i="4" l="1"/>
  <c r="U13" i="4"/>
  <c r="U16" i="4"/>
  <c r="U4" i="4"/>
  <c r="U22" i="4"/>
  <c r="U15" i="4"/>
  <c r="U6" i="4"/>
  <c r="U5" i="4"/>
  <c r="U3" i="4"/>
  <c r="U18" i="4"/>
  <c r="U14" i="4"/>
  <c r="U23" i="4"/>
  <c r="U10" i="4"/>
  <c r="U11" i="4"/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3" i="3" l="1"/>
  <c r="O12" i="3"/>
  <c r="O7" i="3"/>
  <c r="O9" i="3"/>
  <c r="O14" i="3"/>
  <c r="O15" i="3"/>
  <c r="O2" i="3"/>
  <c r="O8" i="3"/>
  <c r="O5" i="3"/>
  <c r="O16" i="3"/>
  <c r="O17" i="3"/>
  <c r="O11" i="3"/>
  <c r="O4" i="3"/>
  <c r="O18" i="3"/>
  <c r="O3" i="3"/>
  <c r="O6" i="3"/>
  <c r="O10" i="3"/>
  <c r="S21" i="4" l="1"/>
  <c r="S12" i="4"/>
  <c r="S20" i="4"/>
  <c r="S19" i="4"/>
  <c r="S7" i="4"/>
  <c r="S24" i="4"/>
  <c r="S17" i="4"/>
  <c r="S2" i="4"/>
  <c r="S9" i="4"/>
  <c r="S8" i="4"/>
  <c r="S13" i="4"/>
  <c r="S16" i="4"/>
  <c r="S4" i="4"/>
  <c r="S22" i="4"/>
  <c r="S15" i="4"/>
  <c r="S6" i="4"/>
  <c r="S5" i="4"/>
  <c r="S3" i="4"/>
  <c r="S18" i="4"/>
  <c r="S14" i="4"/>
  <c r="S23" i="4"/>
  <c r="S10" i="4"/>
  <c r="S11" i="4"/>
  <c r="M15" i="3" l="1"/>
  <c r="M2" i="3"/>
  <c r="M8" i="3"/>
  <c r="M5" i="3"/>
  <c r="M16" i="3"/>
  <c r="M17" i="3"/>
  <c r="M11" i="3"/>
  <c r="M4" i="3"/>
  <c r="M18" i="3"/>
  <c r="M3" i="3"/>
  <c r="M6" i="3"/>
  <c r="M10" i="3"/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7" i="3"/>
  <c r="K9" i="3"/>
  <c r="K14" i="3"/>
  <c r="K15" i="3"/>
  <c r="K2" i="3"/>
  <c r="K8" i="3"/>
  <c r="K5" i="3"/>
  <c r="K16" i="3"/>
  <c r="K17" i="3"/>
  <c r="K11" i="3"/>
  <c r="K4" i="3"/>
  <c r="K18" i="3"/>
  <c r="K3" i="3"/>
  <c r="K6" i="3"/>
  <c r="K10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7" i="3"/>
  <c r="I9" i="3"/>
  <c r="I14" i="3"/>
  <c r="I15" i="3"/>
  <c r="I2" i="3"/>
  <c r="I8" i="3"/>
  <c r="I5" i="3"/>
  <c r="I16" i="3"/>
  <c r="I17" i="3"/>
  <c r="I11" i="3"/>
  <c r="I4" i="3"/>
  <c r="I18" i="3"/>
  <c r="I3" i="3"/>
  <c r="I6" i="3"/>
  <c r="I10" i="3"/>
  <c r="G13" i="3"/>
  <c r="G12" i="3"/>
  <c r="G7" i="3"/>
  <c r="G9" i="3"/>
  <c r="G14" i="3"/>
  <c r="G15" i="3"/>
  <c r="G2" i="3"/>
  <c r="G8" i="3"/>
  <c r="G5" i="3"/>
  <c r="G16" i="3"/>
  <c r="G17" i="3"/>
  <c r="G11" i="3"/>
  <c r="G4" i="3"/>
  <c r="G18" i="3"/>
  <c r="G3" i="3"/>
  <c r="G6" i="3"/>
  <c r="G10" i="3"/>
  <c r="E13" i="3"/>
  <c r="E12" i="3"/>
  <c r="E7" i="3"/>
  <c r="E9" i="3"/>
  <c r="E14" i="3"/>
  <c r="E15" i="3"/>
  <c r="E2" i="3"/>
  <c r="E8" i="3"/>
  <c r="E5" i="3"/>
  <c r="E16" i="3"/>
  <c r="E17" i="3"/>
  <c r="E11" i="3"/>
  <c r="E4" i="3"/>
  <c r="E18" i="3"/>
  <c r="E3" i="3"/>
  <c r="E6" i="3"/>
  <c r="E10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3" i="3"/>
  <c r="M14" i="3"/>
  <c r="M12" i="3"/>
  <c r="M9" i="3"/>
  <c r="M7" i="3"/>
  <c r="U12" i="4"/>
  <c r="U19" i="4"/>
  <c r="U24" i="4"/>
  <c r="U2" i="4"/>
  <c r="U21" i="4"/>
  <c r="U20" i="4"/>
  <c r="U7" i="4"/>
  <c r="U17" i="4"/>
  <c r="U9" i="4"/>
</calcChain>
</file>

<file path=xl/sharedStrings.xml><?xml version="1.0" encoding="utf-8"?>
<sst xmlns="http://schemas.openxmlformats.org/spreadsheetml/2006/main" count="602" uniqueCount="262">
  <si>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</si>
  <si>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</si>
  <si>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</si>
  <si>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</si>
  <si>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</si>
  <si>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</si>
  <si>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</si>
  <si>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</si>
  <si>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</si>
  <si>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</si>
  <si>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</si>
  <si>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</si>
  <si>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</si>
  <si>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</si>
  <si>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</si>
  <si>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</si>
  <si>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</si>
  <si>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</si>
  <si>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</si>
  <si>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</si>
  <si>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</si>
  <si>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</si>
  <si>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</si>
  <si>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</si>
  <si>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</si>
  <si>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</si>
  <si>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</si>
  <si>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</si>
  <si>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</si>
  <si>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</si>
  <si>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</si>
  <si>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</si>
  <si>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</si>
  <si>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</si>
  <si>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</si>
  <si>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</si>
  <si>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</si>
  <si>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</si>
  <si>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</si>
  <si>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</si>
  <si>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</si>
  <si>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</si>
  <si>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</si>
  <si>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</si>
  <si>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</si>
  <si>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</si>
  <si>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</si>
  <si>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</si>
  <si>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</si>
  <si>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</si>
  <si>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</si>
  <si>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</si>
  <si>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</si>
  <si>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</si>
  <si>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</si>
  <si>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</si>
  <si>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</si>
  <si>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</si>
  <si>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</si>
  <si>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</si>
  <si>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</si>
  <si>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</si>
  <si>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</si>
  <si>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</si>
  <si>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</si>
  <si>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</si>
  <si>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</si>
  <si>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</si>
  <si>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</si>
  <si>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</si>
  <si>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</si>
  <si>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</si>
  <si>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</si>
  <si>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</si>
  <si>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</si>
  <si>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</si>
  <si>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</si>
  <si>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</si>
  <si>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</si>
  <si>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</si>
  <si>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</si>
  <si>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</si>
  <si>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</si>
  <si>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</si>
  <si>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</si>
  <si>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</si>
  <si>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</si>
  <si>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</si>
  <si>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</si>
  <si>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</si>
  <si>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</si>
  <si>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</si>
  <si>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</si>
  <si>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</si>
  <si>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</si>
  <si>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</si>
  <si>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</si>
  <si>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</si>
  <si>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</si>
  <si>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</si>
  <si>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</si>
  <si>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</si>
  <si>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</si>
  <si>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</si>
  <si>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</si>
  <si>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</si>
  <si>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</si>
  <si>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</si>
  <si>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</si>
  <si>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</si>
  <si>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</si>
  <si>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</si>
  <si>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</si>
  <si>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</si>
  <si>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</si>
  <si>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</si>
  <si>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</si>
  <si>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</si>
  <si>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</si>
  <si>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</si>
  <si>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</si>
  <si>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</si>
  <si>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</si>
  <si>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</si>
  <si>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</si>
  <si>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</si>
  <si>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</si>
  <si>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</si>
  <si>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</si>
  <si>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</si>
  <si>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</si>
  <si>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</si>
  <si>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</si>
  <si>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</si>
  <si>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</si>
  <si>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</si>
  <si>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</si>
  <si>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</si>
  <si>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</si>
  <si>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</si>
  <si>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</si>
  <si>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</si>
  <si>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</si>
  <si>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</si>
  <si>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</si>
  <si>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</si>
  <si>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</si>
  <si>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</si>
  <si>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</si>
  <si>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</si>
  <si>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</si>
  <si>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</si>
  <si>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</si>
  <si>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</si>
  <si>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</si>
  <si>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</si>
  <si>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</si>
  <si>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</si>
  <si>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</si>
  <si>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</si>
  <si>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</si>
  <si>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</si>
  <si>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</si>
  <si>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</si>
  <si>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</si>
  <si>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</si>
  <si>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</si>
  <si>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</si>
  <si>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</si>
  <si>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</si>
  <si>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</si>
  <si>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</si>
  <si>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</si>
  <si>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</si>
  <si>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</si>
  <si>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</si>
  <si>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</si>
  <si>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</si>
  <si>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</si>
  <si>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</si>
  <si>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</si>
  <si>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</si>
  <si>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</si>
  <si>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</si>
  <si>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</si>
  <si>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</si>
  <si>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</si>
  <si>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</si>
  <si>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</si>
  <si>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</si>
  <si>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</si>
  <si>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</si>
  <si>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</si>
  <si>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</si>
  <si>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</si>
  <si>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</si>
  <si>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</si>
  <si>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</si>
  <si>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</si>
  <si>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</si>
  <si>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</si>
  <si>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</si>
  <si>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</si>
  <si>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</si>
  <si>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</si>
  <si>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</si>
  <si>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</si>
  <si>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</si>
  <si>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</si>
  <si>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</si>
  <si>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</si>
  <si>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</si>
  <si>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</si>
  <si>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</si>
  <si>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</si>
  <si>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</si>
  <si>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</si>
  <si>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</si>
  <si>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</si>
  <si>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</si>
  <si>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</si>
  <si>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</si>
  <si>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</si>
  <si>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</si>
  <si>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</si>
  <si>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</si>
  <si>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</si>
  <si>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</si>
  <si>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</si>
  <si>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</si>
  <si>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</si>
  <si>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</si>
  <si>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</si>
  <si>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</si>
  <si>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</si>
  <si>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</si>
  <si>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</si>
  <si>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</si>
  <si>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</si>
  <si>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</si>
  <si>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</si>
  <si>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</si>
  <si>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</si>
  <si>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</si>
  <si>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</si>
  <si>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</si>
  <si>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</si>
  <si>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</si>
  <si>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</si>
  <si>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</si>
  <si>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</si>
  <si>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</si>
  <si>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</si>
  <si>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</si>
  <si>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</si>
  <si>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</si>
  <si>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</si>
  <si>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</si>
  <si>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</si>
  <si>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</si>
  <si>
    <t>Count 16</t>
  </si>
  <si>
    <t>Count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</si>
</sst>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  <c r="AH1" t="s">
        <v>260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Y2" sqref="Y2:Z18"/>
    </sheetView>
  </sheetViews>
  <sheetFormatPr defaultRowHeight="15" x14ac:dyDescent="0.25"/>
  <sheetData>
    <row r="1" spans="1:26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</row>
    <row r="2" spans="1:26" x14ac:dyDescent="0.25">
      <c r="A2">
        <v>11</v>
      </c>
      <c r="B2" t="s">
        <v>206</v>
      </c>
      <c r="C2" s="2"/>
      <c r="D2" s="1">
        <v>8130</v>
      </c>
      <c r="E2">
        <f t="shared" ref="E2:E18" si="0">IF(ISBLANK(F2),-D2,F2-D2)</f>
        <v>96</v>
      </c>
      <c r="F2" s="1">
        <v>8226</v>
      </c>
      <c r="G2">
        <f t="shared" ref="G2:G18" si="1">IF(ISBLANK(H2),-F2,H2-F2)</f>
        <v>20</v>
      </c>
      <c r="H2" s="1">
        <v>8246</v>
      </c>
      <c r="I2">
        <f t="shared" ref="I2:I18" si="2">IF(ISBLANK(J2),-H2,J2-H2)</f>
        <v>91</v>
      </c>
      <c r="J2" s="1">
        <v>8337</v>
      </c>
      <c r="K2">
        <f t="shared" ref="K2:K18" si="3">IF(ISBLANK(L2),-J2,L2-J2)</f>
        <v>28</v>
      </c>
      <c r="L2" s="1">
        <v>8365</v>
      </c>
      <c r="M2">
        <f t="shared" ref="M2:M18" si="4">IF(ISBLANK(N2),-L2,N2-L2)</f>
        <v>188</v>
      </c>
      <c r="N2" s="1">
        <v>8553</v>
      </c>
      <c r="O2">
        <f t="shared" ref="O2:O18" si="5">IF(ISBLANK(P2),-N2,P2-N2)</f>
        <v>146</v>
      </c>
      <c r="P2" s="1">
        <v>8699</v>
      </c>
      <c r="Q2">
        <f t="shared" ref="Q2:Q18" si="6">IF(ISBLANK(R2),-P2,R2-P2)</f>
        <v>-8699</v>
      </c>
      <c r="R2" s="1">
        <v>0</v>
      </c>
      <c r="S2">
        <f t="shared" ref="S2:S18" si="7">IF(ISBLANK(T2),-R2,T2-R2)</f>
        <v>0</v>
      </c>
      <c r="T2" s="1">
        <v>0</v>
      </c>
      <c r="U2">
        <f t="shared" ref="U2:Y18" si="8">IF(ISBLANK(V2),-T2,V2-T2)</f>
        <v>0</v>
      </c>
      <c r="V2" s="1">
        <v>0</v>
      </c>
      <c r="W2">
        <f t="shared" si="8"/>
        <v>0</v>
      </c>
      <c r="X2">
        <v>0</v>
      </c>
      <c r="Y2">
        <f t="shared" si="8"/>
        <v>0</v>
      </c>
      <c r="Z2">
        <v>0</v>
      </c>
    </row>
    <row r="3" spans="1:26" x14ac:dyDescent="0.25">
      <c r="A3">
        <v>3</v>
      </c>
      <c r="B3" t="s">
        <v>198</v>
      </c>
      <c r="C3" s="2"/>
      <c r="D3" s="1">
        <v>77619</v>
      </c>
      <c r="E3">
        <f t="shared" si="0"/>
        <v>868</v>
      </c>
      <c r="F3" s="1">
        <v>78487</v>
      </c>
      <c r="G3">
        <f t="shared" si="1"/>
        <v>26</v>
      </c>
      <c r="H3" s="1">
        <v>78513</v>
      </c>
      <c r="I3">
        <f t="shared" si="2"/>
        <v>99</v>
      </c>
      <c r="J3" s="1">
        <v>78612</v>
      </c>
      <c r="K3">
        <f t="shared" si="3"/>
        <v>41</v>
      </c>
      <c r="L3" s="1">
        <v>78653</v>
      </c>
      <c r="M3">
        <f t="shared" si="4"/>
        <v>375</v>
      </c>
      <c r="N3" s="1">
        <v>79028</v>
      </c>
      <c r="O3">
        <f t="shared" si="5"/>
        <v>409</v>
      </c>
      <c r="P3" s="1">
        <v>79437</v>
      </c>
      <c r="Q3">
        <f t="shared" si="6"/>
        <v>2107</v>
      </c>
      <c r="R3" s="1">
        <v>81544</v>
      </c>
      <c r="S3">
        <f t="shared" si="7"/>
        <v>1377</v>
      </c>
      <c r="T3" s="1">
        <v>82921</v>
      </c>
      <c r="U3">
        <f t="shared" si="8"/>
        <v>930</v>
      </c>
      <c r="V3" s="1">
        <v>83851</v>
      </c>
      <c r="W3">
        <f t="shared" si="8"/>
        <v>974</v>
      </c>
      <c r="X3" s="1">
        <v>84825</v>
      </c>
      <c r="Y3">
        <f t="shared" si="8"/>
        <v>6571</v>
      </c>
      <c r="Z3" s="1">
        <v>91396</v>
      </c>
    </row>
    <row r="4" spans="1:26" x14ac:dyDescent="0.25">
      <c r="A4">
        <v>5</v>
      </c>
      <c r="B4" t="s">
        <v>200</v>
      </c>
      <c r="C4" s="2"/>
      <c r="D4" s="1">
        <v>56650</v>
      </c>
      <c r="E4">
        <f t="shared" si="0"/>
        <v>1198</v>
      </c>
      <c r="F4" s="1">
        <v>57848</v>
      </c>
      <c r="G4">
        <f t="shared" si="1"/>
        <v>44</v>
      </c>
      <c r="H4" s="1">
        <v>57892</v>
      </c>
      <c r="I4">
        <f t="shared" si="2"/>
        <v>142</v>
      </c>
      <c r="J4" s="1">
        <v>58034</v>
      </c>
      <c r="K4">
        <f t="shared" si="3"/>
        <v>178</v>
      </c>
      <c r="L4" s="1">
        <v>58212</v>
      </c>
      <c r="M4">
        <f t="shared" si="4"/>
        <v>390</v>
      </c>
      <c r="N4" s="1">
        <v>58602</v>
      </c>
      <c r="O4">
        <f t="shared" si="5"/>
        <v>1033</v>
      </c>
      <c r="P4" s="1">
        <v>59635</v>
      </c>
      <c r="Q4">
        <f t="shared" si="6"/>
        <v>1124</v>
      </c>
      <c r="R4" s="1">
        <v>60759</v>
      </c>
      <c r="S4">
        <f t="shared" si="7"/>
        <v>857</v>
      </c>
      <c r="T4" s="1">
        <v>61616</v>
      </c>
      <c r="U4">
        <f t="shared" si="8"/>
        <v>3074</v>
      </c>
      <c r="V4" s="1">
        <v>64690</v>
      </c>
      <c r="W4">
        <f t="shared" si="8"/>
        <v>1875</v>
      </c>
      <c r="X4" s="1">
        <v>66565</v>
      </c>
      <c r="Y4">
        <f t="shared" si="8"/>
        <v>3358</v>
      </c>
      <c r="Z4" s="1">
        <v>69923</v>
      </c>
    </row>
    <row r="5" spans="1:26" x14ac:dyDescent="0.25">
      <c r="A5">
        <v>9</v>
      </c>
      <c r="B5" t="s">
        <v>257</v>
      </c>
      <c r="C5" s="2"/>
      <c r="D5" s="1">
        <v>15991</v>
      </c>
      <c r="E5">
        <f t="shared" si="0"/>
        <v>477</v>
      </c>
      <c r="F5" s="1">
        <v>16468</v>
      </c>
      <c r="G5">
        <f t="shared" si="1"/>
        <v>47</v>
      </c>
      <c r="H5" s="1">
        <v>16515</v>
      </c>
      <c r="I5">
        <f t="shared" si="2"/>
        <v>106</v>
      </c>
      <c r="J5" s="1">
        <v>16621</v>
      </c>
      <c r="K5">
        <f t="shared" si="3"/>
        <v>143</v>
      </c>
      <c r="L5" s="1">
        <v>16764</v>
      </c>
      <c r="M5">
        <f t="shared" si="4"/>
        <v>826</v>
      </c>
      <c r="N5" s="1">
        <v>17590</v>
      </c>
      <c r="O5">
        <f t="shared" si="5"/>
        <v>1722</v>
      </c>
      <c r="P5" s="1">
        <v>19312</v>
      </c>
      <c r="Q5">
        <f t="shared" si="6"/>
        <v>382</v>
      </c>
      <c r="R5" s="1">
        <v>19694</v>
      </c>
      <c r="S5">
        <f t="shared" si="7"/>
        <v>716</v>
      </c>
      <c r="T5" s="1">
        <v>20410</v>
      </c>
      <c r="U5">
        <f t="shared" si="8"/>
        <v>-20410</v>
      </c>
      <c r="V5" s="1">
        <v>0</v>
      </c>
      <c r="W5">
        <f t="shared" si="8"/>
        <v>0</v>
      </c>
      <c r="X5" s="1">
        <v>0</v>
      </c>
      <c r="Y5">
        <f t="shared" si="8"/>
        <v>0</v>
      </c>
      <c r="Z5">
        <v>0</v>
      </c>
    </row>
    <row r="6" spans="1:26" x14ac:dyDescent="0.25">
      <c r="A6">
        <v>2</v>
      </c>
      <c r="B6" t="s">
        <v>197</v>
      </c>
      <c r="C6" s="2"/>
      <c r="D6" s="1">
        <v>85034</v>
      </c>
      <c r="E6">
        <f t="shared" si="0"/>
        <v>1872</v>
      </c>
      <c r="F6" s="1">
        <v>86906</v>
      </c>
      <c r="G6">
        <f t="shared" si="1"/>
        <v>102</v>
      </c>
      <c r="H6" s="1">
        <v>87008</v>
      </c>
      <c r="I6">
        <f t="shared" si="2"/>
        <v>180</v>
      </c>
      <c r="J6" s="1">
        <v>87188</v>
      </c>
      <c r="K6">
        <f t="shared" si="3"/>
        <v>145</v>
      </c>
      <c r="L6" s="1">
        <v>87333</v>
      </c>
      <c r="M6">
        <f t="shared" si="4"/>
        <v>631</v>
      </c>
      <c r="N6" s="1">
        <v>87964</v>
      </c>
      <c r="O6">
        <f t="shared" si="5"/>
        <v>579</v>
      </c>
      <c r="P6" s="1">
        <v>88543</v>
      </c>
      <c r="Q6">
        <f t="shared" si="6"/>
        <v>1644</v>
      </c>
      <c r="R6" s="1">
        <v>90187</v>
      </c>
      <c r="S6">
        <f t="shared" si="7"/>
        <v>1560</v>
      </c>
      <c r="T6" s="1">
        <v>91747</v>
      </c>
      <c r="U6">
        <f t="shared" si="8"/>
        <v>2606</v>
      </c>
      <c r="V6" s="1">
        <v>94353</v>
      </c>
      <c r="W6">
        <f t="shared" si="8"/>
        <v>2966</v>
      </c>
      <c r="X6" s="1">
        <v>97319</v>
      </c>
      <c r="Y6">
        <f t="shared" si="8"/>
        <v>15441</v>
      </c>
      <c r="Z6" s="1">
        <v>112760</v>
      </c>
    </row>
    <row r="7" spans="1:26" x14ac:dyDescent="0.25">
      <c r="A7">
        <v>15</v>
      </c>
      <c r="B7" t="s">
        <v>210</v>
      </c>
      <c r="C7" s="2"/>
      <c r="D7" s="1">
        <v>1352</v>
      </c>
      <c r="E7">
        <f t="shared" si="0"/>
        <v>48</v>
      </c>
      <c r="F7" s="1">
        <v>1400</v>
      </c>
      <c r="G7">
        <f t="shared" si="1"/>
        <v>12</v>
      </c>
      <c r="H7" s="1">
        <v>1412</v>
      </c>
      <c r="I7">
        <f t="shared" si="2"/>
        <v>-1412</v>
      </c>
      <c r="J7" s="1">
        <v>0</v>
      </c>
      <c r="K7">
        <f t="shared" si="3"/>
        <v>0</v>
      </c>
      <c r="L7" s="1">
        <v>0</v>
      </c>
      <c r="M7">
        <f t="shared" si="4"/>
        <v>0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  <c r="S7">
        <f t="shared" si="7"/>
        <v>0</v>
      </c>
      <c r="T7" s="1">
        <v>0</v>
      </c>
      <c r="U7">
        <f t="shared" si="8"/>
        <v>0</v>
      </c>
      <c r="V7" s="1">
        <v>0</v>
      </c>
      <c r="W7">
        <f t="shared" si="8"/>
        <v>0</v>
      </c>
      <c r="X7" s="1">
        <v>0</v>
      </c>
      <c r="Y7">
        <f t="shared" si="8"/>
        <v>0</v>
      </c>
      <c r="Z7" s="1">
        <v>0</v>
      </c>
    </row>
    <row r="8" spans="1:26" x14ac:dyDescent="0.25">
      <c r="A8">
        <v>10</v>
      </c>
      <c r="B8" t="s">
        <v>205</v>
      </c>
      <c r="C8" s="2"/>
      <c r="D8" s="1">
        <v>12378</v>
      </c>
      <c r="E8">
        <f t="shared" si="0"/>
        <v>653</v>
      </c>
      <c r="F8" s="1">
        <v>13031</v>
      </c>
      <c r="G8">
        <f t="shared" si="1"/>
        <v>34</v>
      </c>
      <c r="H8" s="1">
        <v>13065</v>
      </c>
      <c r="I8">
        <f t="shared" si="2"/>
        <v>85</v>
      </c>
      <c r="J8" s="1">
        <v>13150</v>
      </c>
      <c r="K8">
        <f t="shared" si="3"/>
        <v>47</v>
      </c>
      <c r="L8" s="1">
        <v>13197</v>
      </c>
      <c r="M8">
        <f t="shared" si="4"/>
        <v>211</v>
      </c>
      <c r="N8" s="1">
        <v>13408</v>
      </c>
      <c r="O8">
        <f t="shared" si="5"/>
        <v>315</v>
      </c>
      <c r="P8" s="1">
        <v>13723</v>
      </c>
      <c r="Q8">
        <f t="shared" si="6"/>
        <v>366</v>
      </c>
      <c r="R8" s="1">
        <v>14089</v>
      </c>
      <c r="S8">
        <f t="shared" si="7"/>
        <v>-14089</v>
      </c>
      <c r="T8" s="1">
        <v>0</v>
      </c>
      <c r="U8">
        <f t="shared" si="8"/>
        <v>0</v>
      </c>
      <c r="V8" s="1">
        <v>0</v>
      </c>
      <c r="W8">
        <f t="shared" si="8"/>
        <v>0</v>
      </c>
      <c r="X8" s="1">
        <v>0</v>
      </c>
      <c r="Y8">
        <f t="shared" si="8"/>
        <v>0</v>
      </c>
      <c r="Z8" s="1">
        <v>0</v>
      </c>
    </row>
    <row r="9" spans="1:26" x14ac:dyDescent="0.25">
      <c r="A9">
        <v>14</v>
      </c>
      <c r="B9" t="s">
        <v>209</v>
      </c>
      <c r="C9" s="2"/>
      <c r="D9" s="1">
        <v>2450</v>
      </c>
      <c r="E9">
        <f t="shared" si="0"/>
        <v>112</v>
      </c>
      <c r="F9" s="1">
        <v>2562</v>
      </c>
      <c r="G9">
        <f t="shared" si="1"/>
        <v>15</v>
      </c>
      <c r="H9" s="1">
        <v>2577</v>
      </c>
      <c r="I9">
        <f t="shared" si="2"/>
        <v>77</v>
      </c>
      <c r="J9" s="1">
        <v>2654</v>
      </c>
      <c r="K9">
        <f t="shared" si="3"/>
        <v>40</v>
      </c>
      <c r="L9" s="1">
        <v>2694</v>
      </c>
      <c r="M9">
        <f t="shared" si="4"/>
        <v>-2694</v>
      </c>
      <c r="N9" s="1">
        <v>0</v>
      </c>
      <c r="O9">
        <f t="shared" si="5"/>
        <v>0</v>
      </c>
      <c r="P9" s="1">
        <v>0</v>
      </c>
      <c r="Q9">
        <f t="shared" si="6"/>
        <v>0</v>
      </c>
      <c r="R9" s="1">
        <v>0</v>
      </c>
      <c r="S9">
        <f t="shared" si="7"/>
        <v>0</v>
      </c>
      <c r="T9" s="1">
        <v>0</v>
      </c>
      <c r="U9">
        <f t="shared" si="8"/>
        <v>0</v>
      </c>
      <c r="V9" s="1">
        <v>0</v>
      </c>
      <c r="W9">
        <f t="shared" si="8"/>
        <v>0</v>
      </c>
      <c r="X9" s="1">
        <v>0</v>
      </c>
      <c r="Y9">
        <f t="shared" si="8"/>
        <v>0</v>
      </c>
      <c r="Z9" s="1">
        <v>0</v>
      </c>
    </row>
    <row r="10" spans="1:26" x14ac:dyDescent="0.25">
      <c r="A10">
        <v>1</v>
      </c>
      <c r="B10" t="s">
        <v>196</v>
      </c>
      <c r="C10" s="2"/>
      <c r="D10" s="1">
        <v>134630</v>
      </c>
      <c r="E10">
        <f t="shared" si="0"/>
        <v>-15644</v>
      </c>
      <c r="F10">
        <v>118986</v>
      </c>
      <c r="G10">
        <f t="shared" si="1"/>
        <v>0</v>
      </c>
      <c r="H10">
        <v>118986</v>
      </c>
      <c r="I10">
        <f t="shared" si="2"/>
        <v>0</v>
      </c>
      <c r="J10">
        <v>118986</v>
      </c>
      <c r="K10">
        <f t="shared" si="3"/>
        <v>0</v>
      </c>
      <c r="L10">
        <v>118986</v>
      </c>
      <c r="M10">
        <f t="shared" si="4"/>
        <v>0</v>
      </c>
      <c r="N10">
        <v>118986</v>
      </c>
      <c r="O10">
        <f t="shared" si="5"/>
        <v>0</v>
      </c>
      <c r="P10">
        <v>118986</v>
      </c>
      <c r="Q10">
        <f t="shared" si="6"/>
        <v>0</v>
      </c>
      <c r="R10">
        <v>118986</v>
      </c>
      <c r="S10">
        <f t="shared" si="7"/>
        <v>0</v>
      </c>
      <c r="T10">
        <v>118986</v>
      </c>
      <c r="U10">
        <f t="shared" si="8"/>
        <v>0</v>
      </c>
      <c r="V10">
        <v>118986</v>
      </c>
      <c r="W10">
        <f t="shared" si="8"/>
        <v>0</v>
      </c>
      <c r="X10">
        <v>118986</v>
      </c>
      <c r="Y10">
        <f t="shared" si="8"/>
        <v>0</v>
      </c>
      <c r="Z10">
        <v>118986</v>
      </c>
    </row>
    <row r="11" spans="1:26" x14ac:dyDescent="0.25">
      <c r="A11">
        <v>6</v>
      </c>
      <c r="B11" t="s">
        <v>201</v>
      </c>
      <c r="C11" s="2"/>
      <c r="D11" s="1">
        <v>51019</v>
      </c>
      <c r="E11">
        <f t="shared" si="0"/>
        <v>1712</v>
      </c>
      <c r="F11" s="1">
        <v>52731</v>
      </c>
      <c r="G11">
        <f t="shared" si="1"/>
        <v>90</v>
      </c>
      <c r="H11" s="1">
        <v>52821</v>
      </c>
      <c r="I11">
        <f t="shared" si="2"/>
        <v>155</v>
      </c>
      <c r="J11" s="1">
        <v>52976</v>
      </c>
      <c r="K11">
        <f t="shared" si="3"/>
        <v>92</v>
      </c>
      <c r="L11" s="1">
        <v>53068</v>
      </c>
      <c r="M11">
        <f t="shared" si="4"/>
        <v>898</v>
      </c>
      <c r="N11" s="1">
        <v>53966</v>
      </c>
      <c r="O11">
        <f t="shared" si="5"/>
        <v>582</v>
      </c>
      <c r="P11" s="1">
        <v>54548</v>
      </c>
      <c r="Q11">
        <f t="shared" si="6"/>
        <v>907</v>
      </c>
      <c r="R11" s="1">
        <v>55455</v>
      </c>
      <c r="S11">
        <f t="shared" si="7"/>
        <v>3187</v>
      </c>
      <c r="T11" s="1">
        <v>58642</v>
      </c>
      <c r="U11">
        <f t="shared" si="8"/>
        <v>2136</v>
      </c>
      <c r="V11" s="1">
        <v>60778</v>
      </c>
      <c r="W11">
        <f t="shared" si="8"/>
        <v>1179</v>
      </c>
      <c r="X11" s="1">
        <v>61957</v>
      </c>
      <c r="Y11">
        <f t="shared" si="8"/>
        <v>-61957</v>
      </c>
      <c r="Z11" s="1">
        <v>0</v>
      </c>
    </row>
    <row r="12" spans="1:26" x14ac:dyDescent="0.25">
      <c r="A12">
        <v>16</v>
      </c>
      <c r="B12" t="s">
        <v>211</v>
      </c>
      <c r="C12" s="2"/>
      <c r="D12" s="1">
        <v>1322</v>
      </c>
      <c r="E12">
        <f t="shared" si="0"/>
        <v>53</v>
      </c>
      <c r="F12" s="1">
        <v>1375</v>
      </c>
      <c r="G12">
        <f t="shared" si="1"/>
        <v>71</v>
      </c>
      <c r="H12" s="1">
        <v>1446</v>
      </c>
      <c r="I12">
        <f t="shared" si="2"/>
        <v>44</v>
      </c>
      <c r="J12" s="1">
        <v>1490</v>
      </c>
      <c r="K12">
        <f t="shared" si="3"/>
        <v>-1490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8"/>
        <v>0</v>
      </c>
      <c r="X12" s="1">
        <v>0</v>
      </c>
      <c r="Y12">
        <f t="shared" si="8"/>
        <v>0</v>
      </c>
      <c r="Z12" s="1">
        <v>0</v>
      </c>
    </row>
    <row r="13" spans="1:26" x14ac:dyDescent="0.25">
      <c r="A13">
        <v>17</v>
      </c>
      <c r="B13" t="s">
        <v>212</v>
      </c>
      <c r="C13" s="2"/>
      <c r="D13">
        <v>789</v>
      </c>
      <c r="E13">
        <f t="shared" si="0"/>
        <v>22</v>
      </c>
      <c r="F13">
        <v>811</v>
      </c>
      <c r="G13">
        <f t="shared" si="1"/>
        <v>-811</v>
      </c>
      <c r="H13" s="1">
        <v>0</v>
      </c>
      <c r="I13">
        <f t="shared" si="2"/>
        <v>0</v>
      </c>
      <c r="J13" s="1">
        <v>0</v>
      </c>
      <c r="K13">
        <f t="shared" si="3"/>
        <v>0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8"/>
        <v>0</v>
      </c>
      <c r="X13" s="1">
        <v>0</v>
      </c>
      <c r="Y13">
        <f t="shared" si="8"/>
        <v>0</v>
      </c>
      <c r="Z13" s="1">
        <v>0</v>
      </c>
    </row>
    <row r="14" spans="1:26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  <c r="M14">
        <f t="shared" si="4"/>
        <v>-3477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8"/>
        <v>0</v>
      </c>
      <c r="X14" s="1">
        <v>0</v>
      </c>
      <c r="Y14">
        <f t="shared" si="8"/>
        <v>0</v>
      </c>
      <c r="Z14" s="1">
        <v>0</v>
      </c>
    </row>
    <row r="15" spans="1:26" x14ac:dyDescent="0.25">
      <c r="A15">
        <v>12</v>
      </c>
      <c r="B15" t="s">
        <v>207</v>
      </c>
      <c r="C15" s="2"/>
      <c r="D15" s="1">
        <v>6897</v>
      </c>
      <c r="E15">
        <f t="shared" si="0"/>
        <v>303</v>
      </c>
      <c r="F15" s="1">
        <v>7200</v>
      </c>
      <c r="G15">
        <f t="shared" si="1"/>
        <v>20</v>
      </c>
      <c r="H15" s="1">
        <v>7220</v>
      </c>
      <c r="I15">
        <f t="shared" si="2"/>
        <v>84</v>
      </c>
      <c r="J15" s="1">
        <v>7304</v>
      </c>
      <c r="K15">
        <f t="shared" si="3"/>
        <v>141</v>
      </c>
      <c r="L15" s="1">
        <v>7445</v>
      </c>
      <c r="M15">
        <f t="shared" si="4"/>
        <v>232</v>
      </c>
      <c r="N15" s="1">
        <v>7677</v>
      </c>
      <c r="O15">
        <f t="shared" si="5"/>
        <v>-7677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8"/>
        <v>0</v>
      </c>
      <c r="X15" s="1">
        <v>0</v>
      </c>
      <c r="Y15">
        <f t="shared" si="8"/>
        <v>0</v>
      </c>
      <c r="Z15" s="1">
        <v>0</v>
      </c>
    </row>
    <row r="16" spans="1:26" x14ac:dyDescent="0.25">
      <c r="A16">
        <v>8</v>
      </c>
      <c r="B16" t="s">
        <v>203</v>
      </c>
      <c r="C16" s="2"/>
      <c r="D16" s="1">
        <v>30220</v>
      </c>
      <c r="E16">
        <f t="shared" si="0"/>
        <v>864</v>
      </c>
      <c r="F16" s="1">
        <v>31084</v>
      </c>
      <c r="G16">
        <f t="shared" si="1"/>
        <v>38</v>
      </c>
      <c r="H16" s="1">
        <v>31122</v>
      </c>
      <c r="I16">
        <f t="shared" si="2"/>
        <v>21</v>
      </c>
      <c r="J16" s="1">
        <v>31143</v>
      </c>
      <c r="K16">
        <f t="shared" si="3"/>
        <v>55</v>
      </c>
      <c r="L16" s="1">
        <v>31198</v>
      </c>
      <c r="M16">
        <f t="shared" si="4"/>
        <v>273</v>
      </c>
      <c r="N16" s="1">
        <v>31471</v>
      </c>
      <c r="O16">
        <f t="shared" si="5"/>
        <v>422</v>
      </c>
      <c r="P16" s="1">
        <v>31893</v>
      </c>
      <c r="Q16">
        <f t="shared" si="6"/>
        <v>148</v>
      </c>
      <c r="R16" s="1">
        <v>32041</v>
      </c>
      <c r="S16">
        <f t="shared" si="7"/>
        <v>673</v>
      </c>
      <c r="T16" s="1">
        <v>32714</v>
      </c>
      <c r="U16">
        <f t="shared" si="8"/>
        <v>1896</v>
      </c>
      <c r="V16" s="1">
        <v>34610</v>
      </c>
      <c r="W16">
        <f t="shared" si="8"/>
        <v>-34610</v>
      </c>
      <c r="X16" s="1">
        <v>0</v>
      </c>
      <c r="Y16">
        <f t="shared" si="8"/>
        <v>0</v>
      </c>
      <c r="Z16" s="1">
        <v>0</v>
      </c>
    </row>
    <row r="17" spans="1:32" x14ac:dyDescent="0.25">
      <c r="A17">
        <v>7</v>
      </c>
      <c r="B17" t="s">
        <v>202</v>
      </c>
      <c r="C17" s="2"/>
      <c r="D17" s="1">
        <v>42814</v>
      </c>
      <c r="E17">
        <f t="shared" si="0"/>
        <v>1226</v>
      </c>
      <c r="F17" s="1">
        <v>44040</v>
      </c>
      <c r="G17">
        <f t="shared" si="1"/>
        <v>19</v>
      </c>
      <c r="H17" s="1">
        <v>44059</v>
      </c>
      <c r="I17">
        <f t="shared" si="2"/>
        <v>17</v>
      </c>
      <c r="J17" s="1">
        <v>44076</v>
      </c>
      <c r="K17">
        <f t="shared" si="3"/>
        <v>54</v>
      </c>
      <c r="L17" s="1">
        <v>44130</v>
      </c>
      <c r="M17">
        <f t="shared" si="4"/>
        <v>125</v>
      </c>
      <c r="N17" s="1">
        <v>44255</v>
      </c>
      <c r="O17">
        <f t="shared" si="5"/>
        <v>437</v>
      </c>
      <c r="P17" s="1">
        <v>44692</v>
      </c>
      <c r="Q17">
        <f t="shared" si="6"/>
        <v>144</v>
      </c>
      <c r="R17" s="1">
        <v>44836</v>
      </c>
      <c r="S17">
        <f t="shared" si="7"/>
        <v>399</v>
      </c>
      <c r="T17" s="1">
        <v>45235</v>
      </c>
      <c r="U17">
        <f t="shared" si="8"/>
        <v>1585</v>
      </c>
      <c r="V17" s="1">
        <v>46820</v>
      </c>
      <c r="W17">
        <f t="shared" si="8"/>
        <v>17712</v>
      </c>
      <c r="X17" s="1">
        <v>64532</v>
      </c>
      <c r="Y17">
        <f t="shared" si="8"/>
        <v>4145</v>
      </c>
      <c r="Z17" s="1">
        <v>68677</v>
      </c>
    </row>
    <row r="18" spans="1:32" x14ac:dyDescent="0.25">
      <c r="A18">
        <v>4</v>
      </c>
      <c r="B18" t="s">
        <v>199</v>
      </c>
      <c r="C18" s="2"/>
      <c r="D18" s="1">
        <v>64500</v>
      </c>
      <c r="E18">
        <f t="shared" si="0"/>
        <v>6036</v>
      </c>
      <c r="F18" s="1">
        <v>70536</v>
      </c>
      <c r="G18">
        <f t="shared" si="1"/>
        <v>83</v>
      </c>
      <c r="H18" s="1">
        <v>70619</v>
      </c>
      <c r="I18">
        <f t="shared" si="2"/>
        <v>41</v>
      </c>
      <c r="J18" s="1">
        <v>70660</v>
      </c>
      <c r="K18">
        <f t="shared" si="3"/>
        <v>71</v>
      </c>
      <c r="L18" s="1">
        <v>70731</v>
      </c>
      <c r="M18">
        <f t="shared" si="4"/>
        <v>694</v>
      </c>
      <c r="N18" s="1">
        <v>71425</v>
      </c>
      <c r="O18">
        <f t="shared" si="5"/>
        <v>368</v>
      </c>
      <c r="P18" s="1">
        <v>71793</v>
      </c>
      <c r="Q18">
        <f t="shared" si="6"/>
        <v>472</v>
      </c>
      <c r="R18" s="1">
        <v>72265</v>
      </c>
      <c r="S18">
        <f t="shared" si="7"/>
        <v>1851</v>
      </c>
      <c r="T18" s="1">
        <v>74116</v>
      </c>
      <c r="U18">
        <f t="shared" si="8"/>
        <v>1940</v>
      </c>
      <c r="V18" s="1">
        <v>76056</v>
      </c>
      <c r="W18">
        <f t="shared" si="8"/>
        <v>4282</v>
      </c>
      <c r="X18" s="1">
        <v>80338</v>
      </c>
      <c r="Y18">
        <f t="shared" si="8"/>
        <v>15825</v>
      </c>
      <c r="Z18" s="1">
        <v>96163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S20" t="s">
        <v>2</v>
      </c>
      <c r="T20" t="s">
        <v>3</v>
      </c>
      <c r="U20" t="s">
        <v>4</v>
      </c>
    </row>
    <row r="21" spans="1:32" x14ac:dyDescent="0.25">
      <c r="B21" t="s">
        <v>197</v>
      </c>
      <c r="D21">
        <f t="shared" ref="D21:D36" si="9">FIND(",",B21)</f>
        <v>9</v>
      </c>
      <c r="E21" t="str">
        <f t="shared" ref="E21:E36" si="10">LEFT(B21,D21-1)</f>
        <v>Flanagan</v>
      </c>
      <c r="F21" t="str">
        <f t="shared" ref="F21:F36" si="11">RIGHT(B21,LEN(B21)-(D21+1))</f>
        <v>Luke 'Ming'</v>
      </c>
      <c r="G21" t="str">
        <f t="shared" ref="G21:G36" si="12">F21&amp;" "&amp;E21</f>
        <v>Luke 'Ming' Flanagan</v>
      </c>
      <c r="J21" t="s">
        <v>239</v>
      </c>
      <c r="K21" s="2">
        <v>0.2263</v>
      </c>
      <c r="L21" s="1">
        <v>134630</v>
      </c>
      <c r="AA21" s="1"/>
    </row>
    <row r="22" spans="1:32" x14ac:dyDescent="0.25">
      <c r="B22" t="s">
        <v>198</v>
      </c>
      <c r="D22">
        <f t="shared" si="9"/>
        <v>7</v>
      </c>
      <c r="E22" t="str">
        <f t="shared" si="10"/>
        <v>Carthy</v>
      </c>
      <c r="F22" t="str">
        <f t="shared" si="11"/>
        <v>Matt</v>
      </c>
      <c r="G22" t="str">
        <f t="shared" si="12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1">
        <v>90187</v>
      </c>
      <c r="T22" s="1">
        <v>91747</v>
      </c>
      <c r="U22" s="1">
        <v>94353</v>
      </c>
      <c r="V22" s="1"/>
      <c r="W22" s="1"/>
      <c r="AA22" s="1"/>
      <c r="AB22" s="1"/>
      <c r="AC22" s="1"/>
      <c r="AD22" s="1"/>
      <c r="AE22" s="1"/>
      <c r="AF22" s="1"/>
    </row>
    <row r="23" spans="1:32" x14ac:dyDescent="0.25">
      <c r="B23" t="s">
        <v>199</v>
      </c>
      <c r="D23">
        <f t="shared" si="9"/>
        <v>6</v>
      </c>
      <c r="E23" t="str">
        <f t="shared" si="10"/>
        <v>Walsh</v>
      </c>
      <c r="F23" t="str">
        <f t="shared" si="11"/>
        <v>Maria</v>
      </c>
      <c r="G23" t="str">
        <f t="shared" si="12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1">
        <v>81544</v>
      </c>
      <c r="T23" s="1">
        <v>82921</v>
      </c>
      <c r="U23" s="1">
        <v>83851</v>
      </c>
      <c r="V23" s="1"/>
      <c r="W23" s="1"/>
      <c r="AA23" s="1"/>
      <c r="AB23" s="1"/>
      <c r="AC23" s="1"/>
      <c r="AD23" s="1"/>
      <c r="AE23" s="1"/>
      <c r="AF23" s="1"/>
    </row>
    <row r="24" spans="1:32" x14ac:dyDescent="0.25">
      <c r="B24" t="s">
        <v>200</v>
      </c>
      <c r="D24">
        <f t="shared" si="9"/>
        <v>6</v>
      </c>
      <c r="E24" t="str">
        <f t="shared" si="10"/>
        <v>Casey</v>
      </c>
      <c r="F24" t="str">
        <f t="shared" si="11"/>
        <v>Peter</v>
      </c>
      <c r="G24" t="str">
        <f t="shared" si="12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1">
        <v>72265</v>
      </c>
      <c r="T24" s="1">
        <v>74116</v>
      </c>
      <c r="U24" s="1">
        <v>76056</v>
      </c>
      <c r="V24" s="1"/>
      <c r="W24" s="1"/>
      <c r="AA24" s="1"/>
      <c r="AB24" s="1"/>
      <c r="AC24" s="1"/>
      <c r="AD24" s="1"/>
      <c r="AE24" s="1"/>
      <c r="AF24" s="1"/>
    </row>
    <row r="25" spans="1:32" x14ac:dyDescent="0.25">
      <c r="B25" t="s">
        <v>201</v>
      </c>
      <c r="D25">
        <f t="shared" si="9"/>
        <v>7</v>
      </c>
      <c r="E25" t="str">
        <f t="shared" si="10"/>
        <v>McHugh</v>
      </c>
      <c r="F25" t="str">
        <f t="shared" si="11"/>
        <v>Saoirse</v>
      </c>
      <c r="G25" t="str">
        <f t="shared" si="12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1">
        <v>60759</v>
      </c>
      <c r="T25" s="1">
        <v>61616</v>
      </c>
      <c r="U25" s="1">
        <v>64690</v>
      </c>
      <c r="V25" s="1"/>
      <c r="W25" s="1"/>
      <c r="AA25" s="1"/>
      <c r="AB25" s="1"/>
      <c r="AC25" s="1"/>
      <c r="AD25" s="1"/>
      <c r="AE25" s="1"/>
      <c r="AF25" s="1"/>
    </row>
    <row r="26" spans="1:32" x14ac:dyDescent="0.25">
      <c r="B26" t="s">
        <v>202</v>
      </c>
      <c r="D26">
        <f t="shared" si="9"/>
        <v>6</v>
      </c>
      <c r="E26" t="str">
        <f t="shared" si="10"/>
        <v>Smith</v>
      </c>
      <c r="F26" t="str">
        <f t="shared" si="11"/>
        <v>Brendan</v>
      </c>
      <c r="G26" t="str">
        <f t="shared" si="12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1">
        <v>55455</v>
      </c>
      <c r="T26" s="1">
        <v>58642</v>
      </c>
      <c r="U26" s="1">
        <v>60778</v>
      </c>
      <c r="V26" s="1"/>
      <c r="W26" s="1"/>
      <c r="AA26" s="1"/>
      <c r="AB26" s="1"/>
      <c r="AC26" s="1"/>
      <c r="AD26" s="1"/>
      <c r="AE26" s="1"/>
      <c r="AF26" s="1"/>
    </row>
    <row r="27" spans="1:32" x14ac:dyDescent="0.25">
      <c r="B27" t="s">
        <v>203</v>
      </c>
      <c r="D27">
        <f t="shared" si="9"/>
        <v>9</v>
      </c>
      <c r="E27" t="str">
        <f t="shared" si="10"/>
        <v>Rabbitte</v>
      </c>
      <c r="F27" t="str">
        <f t="shared" si="11"/>
        <v>Anne</v>
      </c>
      <c r="G27" t="str">
        <f t="shared" si="12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1">
        <v>44836</v>
      </c>
      <c r="T27" s="1">
        <v>45235</v>
      </c>
      <c r="U27" s="1">
        <v>46820</v>
      </c>
      <c r="V27" s="1"/>
      <c r="W27" s="1"/>
      <c r="AA27" s="1"/>
      <c r="AB27" s="1"/>
      <c r="AC27" s="1"/>
      <c r="AD27" s="1"/>
      <c r="AE27" s="1"/>
      <c r="AF27" s="1"/>
    </row>
    <row r="28" spans="1:32" x14ac:dyDescent="0.25">
      <c r="B28" t="s">
        <v>204</v>
      </c>
      <c r="D28">
        <f t="shared" si="9"/>
        <v>12</v>
      </c>
      <c r="E28" t="str">
        <f t="shared" si="10"/>
        <v>Healy Eames</v>
      </c>
      <c r="F28" t="str">
        <f t="shared" si="11"/>
        <v>Fidelma</v>
      </c>
      <c r="G28" t="str">
        <f t="shared" si="12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1">
        <v>32041</v>
      </c>
      <c r="T28" s="1">
        <v>32714</v>
      </c>
      <c r="U28" s="1">
        <v>34610</v>
      </c>
      <c r="V28" s="1"/>
      <c r="W28" s="1"/>
      <c r="AA28" s="1"/>
      <c r="AB28" s="1"/>
      <c r="AC28" s="1"/>
      <c r="AD28" s="1"/>
      <c r="AE28" s="1"/>
      <c r="AF28" s="1"/>
    </row>
    <row r="29" spans="1:32" x14ac:dyDescent="0.25">
      <c r="B29" t="s">
        <v>205</v>
      </c>
      <c r="D29">
        <f t="shared" si="9"/>
        <v>9</v>
      </c>
      <c r="E29" t="str">
        <f t="shared" si="10"/>
        <v>Hannigan</v>
      </c>
      <c r="F29" t="str">
        <f t="shared" si="11"/>
        <v>Dominic</v>
      </c>
      <c r="G29" t="str">
        <f t="shared" si="12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1">
        <v>19694</v>
      </c>
      <c r="T29" s="1">
        <v>20410</v>
      </c>
      <c r="V29" s="1"/>
      <c r="W29" s="1"/>
      <c r="AA29" s="1"/>
      <c r="AB29" s="1"/>
      <c r="AC29" s="1"/>
      <c r="AD29" s="1"/>
      <c r="AE29" s="1"/>
      <c r="AF29" s="1"/>
    </row>
    <row r="30" spans="1:32" x14ac:dyDescent="0.25">
      <c r="B30" t="s">
        <v>206</v>
      </c>
      <c r="D30">
        <f t="shared" si="9"/>
        <v>8</v>
      </c>
      <c r="E30" t="str">
        <f t="shared" si="10"/>
        <v>Brennan</v>
      </c>
      <c r="F30" t="str">
        <f t="shared" si="11"/>
        <v>Cyril</v>
      </c>
      <c r="G30" t="str">
        <f t="shared" si="12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1">
        <v>14089</v>
      </c>
      <c r="V30" s="1"/>
      <c r="W30" s="1"/>
      <c r="AA30" s="1"/>
      <c r="AB30" s="1"/>
      <c r="AC30" s="1"/>
      <c r="AD30" s="1"/>
      <c r="AE30" s="1"/>
      <c r="AF30" s="1"/>
    </row>
    <row r="31" spans="1:32" x14ac:dyDescent="0.25">
      <c r="B31" t="s">
        <v>207</v>
      </c>
      <c r="D31">
        <f t="shared" si="9"/>
        <v>7</v>
      </c>
      <c r="E31" t="str">
        <f t="shared" si="10"/>
        <v>O'Dowd</v>
      </c>
      <c r="F31" t="str">
        <f t="shared" si="11"/>
        <v>Michael</v>
      </c>
      <c r="G31" t="str">
        <f t="shared" si="12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1"/>
      <c r="V31" s="1"/>
      <c r="W31" s="1"/>
      <c r="AA31" s="1"/>
      <c r="AB31" s="1"/>
      <c r="AC31" s="1"/>
      <c r="AD31" s="1"/>
      <c r="AE31" s="1"/>
      <c r="AF31" s="1"/>
    </row>
    <row r="32" spans="1:32" x14ac:dyDescent="0.25">
      <c r="B32" t="s">
        <v>208</v>
      </c>
      <c r="D32">
        <f t="shared" si="9"/>
        <v>9</v>
      </c>
      <c r="E32" t="str">
        <f t="shared" si="10"/>
        <v>O'Connor</v>
      </c>
      <c r="F32" t="str">
        <f t="shared" si="11"/>
        <v>Olive</v>
      </c>
      <c r="G32" t="str">
        <f t="shared" si="12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1"/>
      <c r="V32" s="1"/>
      <c r="W32" s="1"/>
      <c r="AA32" s="1"/>
      <c r="AB32" s="1"/>
      <c r="AC32" s="1"/>
      <c r="AD32" s="1"/>
      <c r="AE32" s="1"/>
      <c r="AF32" s="1"/>
    </row>
    <row r="33" spans="2:31" x14ac:dyDescent="0.25">
      <c r="B33" t="s">
        <v>209</v>
      </c>
      <c r="D33">
        <f t="shared" si="9"/>
        <v>10</v>
      </c>
      <c r="E33" t="str">
        <f t="shared" si="10"/>
        <v>Mahapatra</v>
      </c>
      <c r="F33" t="str">
        <f t="shared" si="11"/>
        <v>Dilip</v>
      </c>
      <c r="G33" t="str">
        <f t="shared" si="12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1"/>
      <c r="V33" s="1"/>
      <c r="W33" s="1"/>
      <c r="AA33" s="1"/>
      <c r="AB33" s="1"/>
      <c r="AC33" s="1"/>
      <c r="AD33" s="1"/>
      <c r="AE33" s="1"/>
    </row>
    <row r="34" spans="2:31" x14ac:dyDescent="0.25">
      <c r="B34" t="s">
        <v>210</v>
      </c>
      <c r="D34">
        <f t="shared" si="9"/>
        <v>7</v>
      </c>
      <c r="E34" t="str">
        <f t="shared" si="10"/>
        <v>Greene</v>
      </c>
      <c r="F34" t="str">
        <f t="shared" si="11"/>
        <v>Patrick</v>
      </c>
      <c r="G34" t="str">
        <f t="shared" si="12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1"/>
      <c r="V34" s="1"/>
      <c r="W34" s="1"/>
      <c r="AA34" s="1"/>
      <c r="AB34" s="1"/>
      <c r="AC34" s="1"/>
      <c r="AD34" s="1"/>
      <c r="AE34" s="1"/>
    </row>
    <row r="35" spans="2:31" x14ac:dyDescent="0.25">
      <c r="B35" t="s">
        <v>211</v>
      </c>
      <c r="D35">
        <f t="shared" si="9"/>
        <v>7</v>
      </c>
      <c r="E35" t="str">
        <f t="shared" si="10"/>
        <v>Miller</v>
      </c>
      <c r="F35" t="str">
        <f t="shared" si="11"/>
        <v>James</v>
      </c>
      <c r="G35" t="str">
        <f t="shared" si="12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V35" s="1"/>
      <c r="AA35" s="1"/>
      <c r="AB35" s="1"/>
      <c r="AC35" s="1"/>
    </row>
    <row r="36" spans="2:31" x14ac:dyDescent="0.25">
      <c r="B36" t="s">
        <v>212</v>
      </c>
      <c r="D36">
        <f t="shared" si="9"/>
        <v>8</v>
      </c>
      <c r="E36" t="str">
        <f t="shared" si="10"/>
        <v>Mulcahy</v>
      </c>
      <c r="F36" t="str">
        <f t="shared" si="11"/>
        <v>Diarmaid</v>
      </c>
      <c r="G36" t="str">
        <f t="shared" si="12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V36" s="1"/>
      <c r="W36" s="1"/>
      <c r="AA36" s="1"/>
      <c r="AB36" s="1"/>
      <c r="AC36" s="1"/>
      <c r="AD36" s="1"/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</row>
  </sheetData>
  <sortState ref="A2:V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pane xSplit="3" ySplit="1" topLeftCell="AG2" activePane="bottomRight" state="frozen"/>
      <selection pane="topRight" activeCell="D1" sqref="D1"/>
      <selection pane="bottomLeft" activeCell="A2" sqref="A2"/>
      <selection pane="bottomRight" activeCell="AG2" sqref="AG2:AJ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9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  <c r="AH1" t="s">
        <v>260</v>
      </c>
      <c r="AJ1" t="s">
        <v>261</v>
      </c>
    </row>
    <row r="2" spans="1:39" x14ac:dyDescent="0.25">
      <c r="A2">
        <v>16</v>
      </c>
      <c r="B2" t="s">
        <v>139</v>
      </c>
      <c r="D2" s="1">
        <v>4665</v>
      </c>
      <c r="E2">
        <f>IF(ISBLANK(F2),-D2,F2-D2)</f>
        <v>26</v>
      </c>
      <c r="F2" s="1">
        <v>4691</v>
      </c>
      <c r="G2">
        <f>IF(ISBLANK(H2),-F2,H2-F2)</f>
        <v>43</v>
      </c>
      <c r="H2" s="1">
        <v>4734</v>
      </c>
      <c r="I2">
        <f>IF(ISBLANK(J2),-H2,J2-H2)</f>
        <v>57</v>
      </c>
      <c r="J2" s="1">
        <v>4791</v>
      </c>
      <c r="K2">
        <f>IF(ISBLANK(L2),-J2,L2-J2)</f>
        <v>50</v>
      </c>
      <c r="L2" s="1">
        <v>4841</v>
      </c>
      <c r="M2">
        <f>IF(ISBLANK(N2),-L2,N2-L2)</f>
        <v>115</v>
      </c>
      <c r="N2" s="1">
        <v>4956</v>
      </c>
      <c r="O2">
        <f>IF(ISBLANK(P2),-N2,P2-N2)</f>
        <v>72</v>
      </c>
      <c r="P2" s="1">
        <v>5028</v>
      </c>
      <c r="Q2">
        <f>IF(ISBLANK(R2),-P2,R2-P2)</f>
        <v>104</v>
      </c>
      <c r="R2" s="1">
        <v>5132</v>
      </c>
      <c r="S2">
        <f>IF(ISBLANK(T2),-R2,T2-R2)</f>
        <v>-5132</v>
      </c>
      <c r="T2" s="1">
        <v>0</v>
      </c>
      <c r="U2">
        <f>IF(ISBLANK(V2),-T2,V2-T2)</f>
        <v>0</v>
      </c>
      <c r="V2" s="1">
        <v>0</v>
      </c>
      <c r="W2">
        <f>IF(ISBLANK(X2),-V2,X2-V2)</f>
        <v>0</v>
      </c>
      <c r="X2" s="1">
        <v>0</v>
      </c>
      <c r="Y2">
        <f>IF(ISBLANK(Z2),-X2,Z2-X2)</f>
        <v>0</v>
      </c>
      <c r="Z2" s="1">
        <v>0</v>
      </c>
      <c r="AA2">
        <f>IF(ISBLANK(AB2),-Z2,AB2-Z2)</f>
        <v>0</v>
      </c>
      <c r="AB2" s="1">
        <v>0</v>
      </c>
      <c r="AC2">
        <f>IF(ISBLANK(AD2),-AB2,AD2-AB2)</f>
        <v>0</v>
      </c>
      <c r="AD2" s="1">
        <v>0</v>
      </c>
      <c r="AE2">
        <f>IF(ISBLANK(AF2),-AD2,AF2-AD2)</f>
        <v>0</v>
      </c>
      <c r="AF2" s="1">
        <v>0</v>
      </c>
      <c r="AG2">
        <f>IF(ISBLANK(AH2),-AF2,AH2-AF2)</f>
        <v>0</v>
      </c>
      <c r="AH2" s="1">
        <v>0</v>
      </c>
      <c r="AI2">
        <f>IF(ISBLANK(AJ2),-AH2,AJ2-AH2)</f>
        <v>0</v>
      </c>
      <c r="AJ2" s="1">
        <v>0</v>
      </c>
    </row>
    <row r="3" spans="1:39" x14ac:dyDescent="0.25">
      <c r="A3">
        <v>6</v>
      </c>
      <c r="B3" t="s">
        <v>129</v>
      </c>
      <c r="D3" s="1">
        <v>69166</v>
      </c>
      <c r="E3">
        <f>IF(ISBLANK(F3),-D3,F3-D3)</f>
        <v>35</v>
      </c>
      <c r="F3" s="1">
        <v>69201</v>
      </c>
      <c r="G3">
        <f>IF(ISBLANK(H3),-F3,H3-F3)</f>
        <v>71</v>
      </c>
      <c r="H3" s="1">
        <v>69272</v>
      </c>
      <c r="I3">
        <f>IF(ISBLANK(J3),-H3,J3-H3)</f>
        <v>44</v>
      </c>
      <c r="J3" s="1">
        <v>69316</v>
      </c>
      <c r="K3">
        <f>IF(ISBLANK(L3),-J3,L3-J3)</f>
        <v>66</v>
      </c>
      <c r="L3" s="1">
        <v>69382</v>
      </c>
      <c r="M3">
        <f>IF(ISBLANK(N3),-L3,N3-L3)</f>
        <v>129</v>
      </c>
      <c r="N3" s="1">
        <v>69511</v>
      </c>
      <c r="O3">
        <f>IF(ISBLANK(P3),-N3,P3-N3)</f>
        <v>45</v>
      </c>
      <c r="P3" s="1">
        <v>69556</v>
      </c>
      <c r="Q3">
        <f>IF(ISBLANK(R3),-P3,R3-P3)</f>
        <v>116</v>
      </c>
      <c r="R3" s="1">
        <v>69672</v>
      </c>
      <c r="S3">
        <f>IF(ISBLANK(T3),-R3,T3-R3)</f>
        <v>1226</v>
      </c>
      <c r="T3" s="1">
        <v>70898</v>
      </c>
      <c r="U3">
        <f>IF(ISBLANK(V3),-T3,V3-T3)</f>
        <v>270</v>
      </c>
      <c r="V3" s="1">
        <v>71168</v>
      </c>
      <c r="W3">
        <f>IF(ISBLANK(X3),-V3,X3-V3)</f>
        <v>674</v>
      </c>
      <c r="X3" s="1">
        <v>71842</v>
      </c>
      <c r="Y3">
        <f>IF(ISBLANK(Z3),-X3,Z3-X3)</f>
        <v>291</v>
      </c>
      <c r="Z3" s="1">
        <v>72133</v>
      </c>
      <c r="AA3">
        <f>IF(ISBLANK(AB3),-Z3,AB3-Z3)</f>
        <v>720</v>
      </c>
      <c r="AB3" s="1">
        <v>72853</v>
      </c>
      <c r="AC3">
        <f>IF(ISBLANK(AD3),-AB3,AD3-AB3)</f>
        <v>929</v>
      </c>
      <c r="AD3" s="1">
        <v>73782</v>
      </c>
      <c r="AE3">
        <f>IF(ISBLANK(AF3),-AD3,AF3-AD3)</f>
        <v>588</v>
      </c>
      <c r="AF3" s="1">
        <v>74370</v>
      </c>
      <c r="AG3">
        <f>IF(ISBLANK(AH3),-AF3,AH3-AF3)</f>
        <v>6253</v>
      </c>
      <c r="AH3" s="1">
        <v>80623</v>
      </c>
      <c r="AI3">
        <f>IF(ISBLANK(AJ3),-AH3,AJ3-AH3)</f>
        <v>-80623</v>
      </c>
      <c r="AJ3" s="1">
        <v>0</v>
      </c>
      <c r="AK3" s="1"/>
      <c r="AL3" s="1"/>
      <c r="AM3" s="1"/>
    </row>
    <row r="4" spans="1:39" x14ac:dyDescent="0.25">
      <c r="A4">
        <v>11</v>
      </c>
      <c r="B4" t="s">
        <v>134</v>
      </c>
      <c r="D4" s="1">
        <v>10582</v>
      </c>
      <c r="E4">
        <f>IF(ISBLANK(F4),-D4,F4-D4)</f>
        <v>57</v>
      </c>
      <c r="F4" s="1">
        <v>10639</v>
      </c>
      <c r="G4">
        <f>IF(ISBLANK(H4),-F4,H4-F4)</f>
        <v>106</v>
      </c>
      <c r="H4" s="1">
        <v>10745</v>
      </c>
      <c r="I4">
        <f>IF(ISBLANK(J4),-H4,J4-H4)</f>
        <v>138</v>
      </c>
      <c r="J4" s="1">
        <v>10883</v>
      </c>
      <c r="K4">
        <f>IF(ISBLANK(L4),-J4,L4-J4)</f>
        <v>54</v>
      </c>
      <c r="L4" s="1">
        <v>10937</v>
      </c>
      <c r="M4">
        <f>IF(ISBLANK(N4),-L4,N4-L4)</f>
        <v>300</v>
      </c>
      <c r="N4" s="1">
        <v>11237</v>
      </c>
      <c r="O4">
        <f>IF(ISBLANK(P4),-N4,P4-N4)</f>
        <v>159</v>
      </c>
      <c r="P4" s="1">
        <v>11396</v>
      </c>
      <c r="Q4">
        <f>IF(ISBLANK(R4),-P4,R4-P4)</f>
        <v>322</v>
      </c>
      <c r="R4" s="1">
        <v>11718</v>
      </c>
      <c r="S4">
        <f>IF(ISBLANK(T4),-R4,T4-R4)</f>
        <v>908</v>
      </c>
      <c r="T4" s="1">
        <v>12626</v>
      </c>
      <c r="U4">
        <f>IF(ISBLANK(V4),-T4,V4-T4)</f>
        <v>1585</v>
      </c>
      <c r="V4" s="1">
        <v>14211</v>
      </c>
      <c r="W4">
        <f>IF(ISBLANK(X4),-V4,X4-V4)</f>
        <v>826</v>
      </c>
      <c r="X4" s="1">
        <v>15037</v>
      </c>
      <c r="Y4">
        <f>IF(ISBLANK(Z4),-X4,Z4-X4)</f>
        <v>429</v>
      </c>
      <c r="Z4" s="1">
        <v>15466</v>
      </c>
      <c r="AA4">
        <f>IF(ISBLANK(AB4),-Z4,AB4-Z4)</f>
        <v>1664</v>
      </c>
      <c r="AB4" s="1">
        <v>17130</v>
      </c>
      <c r="AC4">
        <f>IF(ISBLANK(AD4),-AB4,AD4-AB4)</f>
        <v>-17130</v>
      </c>
      <c r="AD4" s="1">
        <v>0</v>
      </c>
      <c r="AE4">
        <f>IF(ISBLANK(AF4),-AD4,AF4-AD4)</f>
        <v>0</v>
      </c>
      <c r="AF4" s="1">
        <v>0</v>
      </c>
      <c r="AG4">
        <f>IF(ISBLANK(AH4),-AF4,AH4-AF4)</f>
        <v>0</v>
      </c>
      <c r="AH4" s="1">
        <v>0</v>
      </c>
      <c r="AI4">
        <f>IF(ISBLANK(AJ4),-AH4,AJ4-AH4)</f>
        <v>0</v>
      </c>
      <c r="AJ4" s="1">
        <v>0</v>
      </c>
      <c r="AK4" s="1"/>
      <c r="AL4" s="1"/>
      <c r="AM4" s="1"/>
    </row>
    <row r="5" spans="1:39" x14ac:dyDescent="0.25">
      <c r="A5">
        <v>7</v>
      </c>
      <c r="B5" t="s">
        <v>130</v>
      </c>
      <c r="D5" s="1">
        <v>64605</v>
      </c>
      <c r="E5">
        <f>IF(ISBLANK(F5),-D5,F5-D5)</f>
        <v>26</v>
      </c>
      <c r="F5" s="1">
        <v>64631</v>
      </c>
      <c r="G5">
        <f>IF(ISBLANK(H5),-F5,H5-F5)</f>
        <v>61</v>
      </c>
      <c r="H5" s="1">
        <v>64692</v>
      </c>
      <c r="I5">
        <f>IF(ISBLANK(J5),-H5,J5-H5)</f>
        <v>71</v>
      </c>
      <c r="J5" s="1">
        <v>64763</v>
      </c>
      <c r="K5">
        <f>IF(ISBLANK(L5),-J5,L5-J5)</f>
        <v>136</v>
      </c>
      <c r="L5" s="1">
        <v>64899</v>
      </c>
      <c r="M5">
        <f>IF(ISBLANK(N5),-L5,N5-L5)</f>
        <v>106</v>
      </c>
      <c r="N5" s="1">
        <v>65005</v>
      </c>
      <c r="O5">
        <f>IF(ISBLANK(P5),-N5,P5-N5)</f>
        <v>110</v>
      </c>
      <c r="P5" s="1">
        <v>65115</v>
      </c>
      <c r="Q5">
        <f>IF(ISBLANK(R5),-P5,R5-P5)</f>
        <v>137</v>
      </c>
      <c r="R5" s="1">
        <v>65252</v>
      </c>
      <c r="S5">
        <f>IF(ISBLANK(T5),-R5,T5-R5)</f>
        <v>306</v>
      </c>
      <c r="T5" s="1">
        <v>65558</v>
      </c>
      <c r="U5">
        <f>IF(ISBLANK(V5),-T5,V5-T5)</f>
        <v>491</v>
      </c>
      <c r="V5" s="1">
        <v>66049</v>
      </c>
      <c r="W5">
        <f>IF(ISBLANK(X5),-V5,X5-V5)</f>
        <v>683</v>
      </c>
      <c r="X5" s="1">
        <v>66732</v>
      </c>
      <c r="Y5">
        <f>IF(ISBLANK(Z5),-X5,Z5-X5)</f>
        <v>542</v>
      </c>
      <c r="Z5" s="1">
        <v>67274</v>
      </c>
      <c r="AA5">
        <f>IF(ISBLANK(AB5),-Z5,AB5-Z5)</f>
        <v>622</v>
      </c>
      <c r="AB5" s="1">
        <v>67896</v>
      </c>
      <c r="AC5">
        <f>IF(ISBLANK(AD5),-AB5,AD5-AB5)</f>
        <v>1194</v>
      </c>
      <c r="AD5" s="1">
        <v>69090</v>
      </c>
      <c r="AE5">
        <f>IF(ISBLANK(AF5),-AD5,AF5-AD5)</f>
        <v>470</v>
      </c>
      <c r="AF5" s="1">
        <v>69560</v>
      </c>
      <c r="AG5">
        <f>IF(ISBLANK(AH5),-AF5,AH5-AF5)</f>
        <v>20183</v>
      </c>
      <c r="AH5" s="1">
        <v>89743</v>
      </c>
      <c r="AI5">
        <f>IF(ISBLANK(AJ5),-AH5,AJ5-AH5)</f>
        <v>8192</v>
      </c>
      <c r="AJ5" s="1">
        <v>97935</v>
      </c>
      <c r="AK5" s="1"/>
      <c r="AL5" s="1"/>
      <c r="AM5" s="1"/>
    </row>
    <row r="6" spans="1:39" x14ac:dyDescent="0.25">
      <c r="A6">
        <v>8</v>
      </c>
      <c r="B6" t="s">
        <v>131</v>
      </c>
      <c r="D6" s="1">
        <v>38738</v>
      </c>
      <c r="E6">
        <f>IF(ISBLANK(F6),-D6,F6-D6)</f>
        <v>17</v>
      </c>
      <c r="F6" s="1">
        <v>38755</v>
      </c>
      <c r="G6">
        <f>IF(ISBLANK(H6),-F6,H6-F6)</f>
        <v>33</v>
      </c>
      <c r="H6" s="1">
        <v>38788</v>
      </c>
      <c r="I6">
        <f>IF(ISBLANK(J6),-H6,J6-H6)</f>
        <v>16</v>
      </c>
      <c r="J6" s="1">
        <v>38804</v>
      </c>
      <c r="K6">
        <f>IF(ISBLANK(L6),-J6,L6-J6)</f>
        <v>38</v>
      </c>
      <c r="L6" s="1">
        <v>38842</v>
      </c>
      <c r="M6">
        <f>IF(ISBLANK(N6),-L6,N6-L6)</f>
        <v>84</v>
      </c>
      <c r="N6" s="1">
        <v>38926</v>
      </c>
      <c r="O6">
        <f>IF(ISBLANK(P6),-N6,P6-N6)</f>
        <v>24</v>
      </c>
      <c r="P6" s="1">
        <v>38950</v>
      </c>
      <c r="Q6">
        <f>IF(ISBLANK(R6),-P6,R6-P6)</f>
        <v>46</v>
      </c>
      <c r="R6" s="1">
        <v>38996</v>
      </c>
      <c r="S6">
        <f>IF(ISBLANK(T6),-R6,T6-R6)</f>
        <v>298</v>
      </c>
      <c r="T6" s="1">
        <v>39294</v>
      </c>
      <c r="U6">
        <f>IF(ISBLANK(V6),-T6,V6-T6)</f>
        <v>135</v>
      </c>
      <c r="V6" s="1">
        <v>39429</v>
      </c>
      <c r="W6">
        <f>IF(ISBLANK(X6),-V6,X6-V6)</f>
        <v>426</v>
      </c>
      <c r="X6" s="1">
        <v>39855</v>
      </c>
      <c r="Y6">
        <f>IF(ISBLANK(Z6),-X6,Z6-X6)</f>
        <v>159</v>
      </c>
      <c r="Z6" s="1">
        <v>40014</v>
      </c>
      <c r="AA6">
        <f>IF(ISBLANK(AB6),-Z6,AB6-Z6)</f>
        <v>572</v>
      </c>
      <c r="AB6" s="1">
        <v>40586</v>
      </c>
      <c r="AC6">
        <f>IF(ISBLANK(AD6),-AB6,AD6-AB6)</f>
        <v>483</v>
      </c>
      <c r="AD6" s="1">
        <v>41069</v>
      </c>
      <c r="AE6">
        <f>IF(ISBLANK(AF6),-AD6,AF6-AD6)</f>
        <v>347</v>
      </c>
      <c r="AF6" s="1">
        <v>41416</v>
      </c>
      <c r="AG6">
        <f>IF(ISBLANK(AH6),-AF6,AH6-AF6)</f>
        <v>-41416</v>
      </c>
      <c r="AH6" s="1">
        <v>0</v>
      </c>
      <c r="AI6">
        <f>IF(ISBLANK(AJ6),-AH6,AJ6-AH6)</f>
        <v>0</v>
      </c>
      <c r="AJ6" s="1">
        <v>0</v>
      </c>
      <c r="AK6" s="1"/>
      <c r="AL6" s="1"/>
      <c r="AM6" s="1"/>
    </row>
    <row r="7" spans="1:39" x14ac:dyDescent="0.25">
      <c r="A7">
        <v>19</v>
      </c>
      <c r="B7" t="s">
        <v>142</v>
      </c>
      <c r="D7" s="1">
        <v>3182</v>
      </c>
      <c r="E7">
        <f>IF(ISBLANK(F7),-D7,F7-D7)</f>
        <v>15</v>
      </c>
      <c r="F7" s="1">
        <v>3197</v>
      </c>
      <c r="G7">
        <f>IF(ISBLANK(H7),-F7,H7-F7)</f>
        <v>60</v>
      </c>
      <c r="H7" s="1">
        <v>3257</v>
      </c>
      <c r="I7">
        <f>IF(ISBLANK(J7),-H7,J7-H7)</f>
        <v>43</v>
      </c>
      <c r="J7" s="1">
        <v>3300</v>
      </c>
      <c r="K7">
        <f>IF(ISBLANK(L7),-J7,L7-J7)</f>
        <v>32</v>
      </c>
      <c r="L7" s="1">
        <v>3332</v>
      </c>
      <c r="M7">
        <f>IF(ISBLANK(N7),-L7,N7-L7)</f>
        <v>-3332</v>
      </c>
      <c r="N7" s="1">
        <v>0</v>
      </c>
      <c r="O7">
        <f>IF(ISBLANK(P7),-N7,P7-N7)</f>
        <v>0</v>
      </c>
      <c r="P7" s="1">
        <v>0</v>
      </c>
      <c r="Q7">
        <f>IF(ISBLANK(R7),-P7,R7-P7)</f>
        <v>0</v>
      </c>
      <c r="R7" s="1">
        <v>0</v>
      </c>
      <c r="S7">
        <f>IF(ISBLANK(T7),-R7,T7-R7)</f>
        <v>0</v>
      </c>
      <c r="T7" s="1">
        <v>0</v>
      </c>
      <c r="U7">
        <f>IF(ISBLANK(V7),-T7,V7-T7)</f>
        <v>0</v>
      </c>
      <c r="V7" s="1">
        <v>0</v>
      </c>
      <c r="W7">
        <f>IF(ISBLANK(X7),-V7,X7-V7)</f>
        <v>0</v>
      </c>
      <c r="X7" s="1">
        <v>0</v>
      </c>
      <c r="Y7">
        <f>IF(ISBLANK(Z7),-X7,Z7-X7)</f>
        <v>0</v>
      </c>
      <c r="Z7" s="1">
        <v>0</v>
      </c>
      <c r="AA7">
        <f>IF(ISBLANK(AB7),-Z7,AB7-Z7)</f>
        <v>0</v>
      </c>
      <c r="AB7" s="1">
        <v>0</v>
      </c>
      <c r="AC7">
        <f>IF(ISBLANK(AD7),-AB7,AD7-AB7)</f>
        <v>0</v>
      </c>
      <c r="AD7" s="1">
        <v>0</v>
      </c>
      <c r="AE7">
        <f>IF(ISBLANK(AF7),-AD7,AF7-AD7)</f>
        <v>0</v>
      </c>
      <c r="AF7" s="1">
        <v>0</v>
      </c>
      <c r="AG7">
        <f>IF(ISBLANK(AH7),-AF7,AH7-AF7)</f>
        <v>0</v>
      </c>
      <c r="AH7" s="1">
        <v>0</v>
      </c>
      <c r="AI7">
        <f>IF(ISBLANK(AJ7),-AH7,AJ7-AH7)</f>
        <v>0</v>
      </c>
      <c r="AJ7" s="1">
        <v>0</v>
      </c>
      <c r="AK7" s="1"/>
      <c r="AL7" s="1"/>
      <c r="AM7" s="1"/>
    </row>
    <row r="8" spans="1:39" x14ac:dyDescent="0.25">
      <c r="A8">
        <v>14</v>
      </c>
      <c r="B8" t="s">
        <v>137</v>
      </c>
      <c r="D8" s="1">
        <v>9306</v>
      </c>
      <c r="E8">
        <f>IF(ISBLANK(F8),-D8,F8-D8)</f>
        <v>25</v>
      </c>
      <c r="F8" s="1">
        <v>9331</v>
      </c>
      <c r="G8">
        <f>IF(ISBLANK(H8),-F8,H8-F8)</f>
        <v>70</v>
      </c>
      <c r="H8" s="1">
        <v>9401</v>
      </c>
      <c r="I8">
        <f>IF(ISBLANK(J8),-H8,J8-H8)</f>
        <v>35</v>
      </c>
      <c r="J8" s="1">
        <v>9436</v>
      </c>
      <c r="K8">
        <f>IF(ISBLANK(L8),-J8,L8-J8)</f>
        <v>60</v>
      </c>
      <c r="L8" s="1">
        <v>9496</v>
      </c>
      <c r="M8">
        <f>IF(ISBLANK(N8),-L8,N8-L8)</f>
        <v>228</v>
      </c>
      <c r="N8" s="1">
        <v>9724</v>
      </c>
      <c r="O8">
        <f>IF(ISBLANK(P8),-N8,P8-N8)</f>
        <v>145</v>
      </c>
      <c r="P8" s="1">
        <v>9869</v>
      </c>
      <c r="Q8">
        <f>IF(ISBLANK(R8),-P8,R8-P8)</f>
        <v>106</v>
      </c>
      <c r="R8" s="1">
        <v>9975</v>
      </c>
      <c r="S8">
        <f>IF(ISBLANK(T8),-R8,T8-R8)</f>
        <v>247</v>
      </c>
      <c r="T8" s="1">
        <v>10222</v>
      </c>
      <c r="U8">
        <f>IF(ISBLANK(V8),-T8,V8-T8)</f>
        <v>616</v>
      </c>
      <c r="V8" s="1">
        <v>10838</v>
      </c>
      <c r="W8">
        <f>IF(ISBLANK(X8),-V8,X8-V8)</f>
        <v>-10838</v>
      </c>
      <c r="X8" s="1">
        <v>0</v>
      </c>
      <c r="Y8">
        <f>IF(ISBLANK(Z8),-X8,Z8-X8)</f>
        <v>0</v>
      </c>
      <c r="Z8" s="1">
        <v>0</v>
      </c>
      <c r="AA8">
        <f>IF(ISBLANK(AB8),-Z8,AB8-Z8)</f>
        <v>0</v>
      </c>
      <c r="AB8" s="1">
        <v>0</v>
      </c>
      <c r="AC8">
        <f>IF(ISBLANK(AD8),-AB8,AD8-AB8)</f>
        <v>0</v>
      </c>
      <c r="AD8" s="1">
        <v>0</v>
      </c>
      <c r="AE8">
        <f>IF(ISBLANK(AF8),-AD8,AF8-AD8)</f>
        <v>0</v>
      </c>
      <c r="AF8" s="1">
        <v>0</v>
      </c>
      <c r="AG8">
        <f>IF(ISBLANK(AH8),-AF8,AH8-AF8)</f>
        <v>0</v>
      </c>
      <c r="AH8" s="1">
        <v>0</v>
      </c>
      <c r="AI8">
        <f>IF(ISBLANK(AJ8),-AH8,AJ8-AH8)</f>
        <v>0</v>
      </c>
      <c r="AJ8" s="1">
        <v>0</v>
      </c>
      <c r="AK8" s="1"/>
      <c r="AL8" s="1"/>
      <c r="AM8" s="1"/>
    </row>
    <row r="9" spans="1:39" x14ac:dyDescent="0.25">
      <c r="A9">
        <v>15</v>
      </c>
      <c r="B9" t="s">
        <v>138</v>
      </c>
      <c r="D9" s="1">
        <v>7475</v>
      </c>
      <c r="E9">
        <f>IF(ISBLANK(F9),-D9,F9-D9)</f>
        <v>23</v>
      </c>
      <c r="F9" s="1">
        <v>7498</v>
      </c>
      <c r="G9">
        <f>IF(ISBLANK(H9),-F9,H9-F9)</f>
        <v>98</v>
      </c>
      <c r="H9" s="1">
        <v>7596</v>
      </c>
      <c r="I9">
        <f>IF(ISBLANK(J9),-H9,J9-H9)</f>
        <v>142</v>
      </c>
      <c r="J9" s="1">
        <v>7738</v>
      </c>
      <c r="K9">
        <f>IF(ISBLANK(L9),-J9,L9-J9)</f>
        <v>70</v>
      </c>
      <c r="L9" s="1">
        <v>7808</v>
      </c>
      <c r="M9">
        <f>IF(ISBLANK(N9),-L9,N9-L9)</f>
        <v>197</v>
      </c>
      <c r="N9" s="1">
        <v>8005</v>
      </c>
      <c r="O9">
        <f>IF(ISBLANK(P9),-N9,P9-N9)</f>
        <v>192</v>
      </c>
      <c r="P9" s="1">
        <v>8197</v>
      </c>
      <c r="Q9">
        <f>IF(ISBLANK(R9),-P9,R9-P9)</f>
        <v>176</v>
      </c>
      <c r="R9" s="1">
        <v>8373</v>
      </c>
      <c r="S9">
        <f>IF(ISBLANK(T9),-R9,T9-R9)</f>
        <v>188</v>
      </c>
      <c r="T9" s="1">
        <v>8561</v>
      </c>
      <c r="U9">
        <f>IF(ISBLANK(V9),-T9,V9-T9)</f>
        <v>-8561</v>
      </c>
      <c r="V9" s="1">
        <v>0</v>
      </c>
      <c r="W9">
        <f>IF(ISBLANK(X9),-V9,X9-V9)</f>
        <v>0</v>
      </c>
      <c r="X9" s="1">
        <v>0</v>
      </c>
      <c r="Y9">
        <f>IF(ISBLANK(Z9),-X9,Z9-X9)</f>
        <v>0</v>
      </c>
      <c r="Z9" s="1">
        <v>0</v>
      </c>
      <c r="AA9">
        <f>IF(ISBLANK(AB9),-Z9,AB9-Z9)</f>
        <v>0</v>
      </c>
      <c r="AB9" s="1">
        <v>0</v>
      </c>
      <c r="AC9">
        <f>IF(ISBLANK(AD9),-AB9,AD9-AB9)</f>
        <v>0</v>
      </c>
      <c r="AD9" s="1">
        <v>0</v>
      </c>
      <c r="AE9">
        <f>IF(ISBLANK(AF9),-AD9,AF9-AD9)</f>
        <v>0</v>
      </c>
      <c r="AF9" s="1">
        <v>0</v>
      </c>
      <c r="AG9">
        <f>IF(ISBLANK(AH9),-AF9,AH9-AF9)</f>
        <v>0</v>
      </c>
      <c r="AH9" s="1">
        <v>0</v>
      </c>
      <c r="AI9">
        <f>IF(ISBLANK(AJ9),-AH9,AJ9-AH9)</f>
        <v>0</v>
      </c>
      <c r="AJ9" s="1">
        <v>0</v>
      </c>
      <c r="AK9" s="1"/>
      <c r="AL9" s="1"/>
      <c r="AM9" s="1"/>
    </row>
    <row r="10" spans="1:39" x14ac:dyDescent="0.25">
      <c r="A10">
        <v>2</v>
      </c>
      <c r="B10" t="s">
        <v>125</v>
      </c>
      <c r="D10" s="1">
        <v>84083</v>
      </c>
      <c r="E10">
        <f>IF(ISBLANK(F10),-D10,F10-D10)</f>
        <v>23</v>
      </c>
      <c r="F10" s="1">
        <v>84106</v>
      </c>
      <c r="G10">
        <f>IF(ISBLANK(H10),-F10,H10-F10)</f>
        <v>58</v>
      </c>
      <c r="H10" s="1">
        <v>84164</v>
      </c>
      <c r="I10">
        <f>IF(ISBLANK(J10),-H10,J10-H10)</f>
        <v>74</v>
      </c>
      <c r="J10" s="1">
        <v>84238</v>
      </c>
      <c r="K10">
        <f>IF(ISBLANK(L10),-J10,L10-J10)</f>
        <v>150</v>
      </c>
      <c r="L10" s="1">
        <v>84388</v>
      </c>
      <c r="M10">
        <f>IF(ISBLANK(N10),-L10,N10-L10)</f>
        <v>171</v>
      </c>
      <c r="N10" s="1">
        <v>84559</v>
      </c>
      <c r="O10">
        <f>IF(ISBLANK(P10),-N10,P10-N10)</f>
        <v>95</v>
      </c>
      <c r="P10" s="1">
        <v>84654</v>
      </c>
      <c r="Q10">
        <f>IF(ISBLANK(R10),-P10,R10-P10)</f>
        <v>187</v>
      </c>
      <c r="R10" s="1">
        <v>84841</v>
      </c>
      <c r="S10">
        <f>IF(ISBLANK(T10),-R10,T10-R10)</f>
        <v>130</v>
      </c>
      <c r="T10" s="1">
        <v>84971</v>
      </c>
      <c r="U10">
        <f>IF(ISBLANK(V10),-T10,V10-T10)</f>
        <v>480</v>
      </c>
      <c r="V10" s="1">
        <v>85451</v>
      </c>
      <c r="W10">
        <f>IF(ISBLANK(X10),-V10,X10-V10)</f>
        <v>575</v>
      </c>
      <c r="X10" s="1">
        <v>86026</v>
      </c>
      <c r="Y10">
        <f>IF(ISBLANK(Z10),-X10,Z10-X10)</f>
        <v>1010</v>
      </c>
      <c r="Z10" s="1">
        <v>87036</v>
      </c>
      <c r="AA10">
        <f>IF(ISBLANK(AB10),-Z10,AB10-Z10)</f>
        <v>928</v>
      </c>
      <c r="AB10" s="1">
        <v>87964</v>
      </c>
      <c r="AC10">
        <f>IF(ISBLANK(AD10),-AB10,AD10-AB10)</f>
        <v>637</v>
      </c>
      <c r="AD10" s="1">
        <v>88601</v>
      </c>
      <c r="AE10">
        <f>IF(ISBLANK(AF10),-AD10,AF10-AD10)</f>
        <v>435</v>
      </c>
      <c r="AF10" s="1">
        <v>89036</v>
      </c>
      <c r="AG10">
        <f>IF(ISBLANK(AH10),-AF10,AH10-AF10)</f>
        <v>3849</v>
      </c>
      <c r="AH10" s="1">
        <v>92885</v>
      </c>
      <c r="AI10">
        <f>IF(ISBLANK(AJ10),-AH10,AJ10-AH10)</f>
        <v>38767</v>
      </c>
      <c r="AJ10" s="1">
        <v>131652</v>
      </c>
      <c r="AK10" s="1"/>
      <c r="AL10" s="1"/>
      <c r="AM10" s="1"/>
    </row>
    <row r="11" spans="1:39" x14ac:dyDescent="0.25">
      <c r="A11">
        <v>1</v>
      </c>
      <c r="B11" t="s">
        <v>124</v>
      </c>
      <c r="D11" s="1">
        <v>118444</v>
      </c>
      <c r="E11">
        <f>IF(ISBLANK(F11),-D11,F11-D11)</f>
        <v>45</v>
      </c>
      <c r="F11" s="1">
        <v>118489</v>
      </c>
      <c r="G11">
        <f>IF(ISBLANK(H11),-F11,H11-F11)</f>
        <v>186</v>
      </c>
      <c r="H11" s="1">
        <v>118675</v>
      </c>
      <c r="I11">
        <f>IF(ISBLANK(J11),-H11,J11-H11)</f>
        <v>98</v>
      </c>
      <c r="J11" s="1">
        <v>118773</v>
      </c>
      <c r="K11">
        <f>IF(ISBLANK(L11),-J11,L11-J11)</f>
        <v>350</v>
      </c>
      <c r="L11" s="1">
        <v>119123</v>
      </c>
      <c r="M11">
        <f>IF(ISBLANK(N11),-L11,N11-L11)</f>
        <v>257</v>
      </c>
      <c r="N11" s="1">
        <v>119380</v>
      </c>
      <c r="O11">
        <f>IF(ISBLANK(P11),-N11,P11-N11)</f>
        <v>165</v>
      </c>
      <c r="P11" s="1">
        <v>119545</v>
      </c>
      <c r="Q11">
        <f>IF(ISBLANK(R11),-P11,R11-P11)</f>
        <v>170</v>
      </c>
      <c r="R11" s="1">
        <v>119715</v>
      </c>
      <c r="S11">
        <f>IF(ISBLANK(T11),-R11,T11-R11)</f>
        <v>168</v>
      </c>
      <c r="T11" s="1">
        <v>119883</v>
      </c>
      <c r="U11">
        <f>IF(ISBLANK(V11),-T11,V11-T11)</f>
        <v>0</v>
      </c>
      <c r="V11" s="1">
        <v>119883</v>
      </c>
      <c r="W11">
        <f>IF(ISBLANK(X11),-V11,X11-V11)</f>
        <v>0</v>
      </c>
      <c r="X11" s="1">
        <v>119883</v>
      </c>
      <c r="Y11">
        <f>IF(ISBLANK(Z11),-X11,Z11-X11)</f>
        <v>0</v>
      </c>
      <c r="Z11" s="1">
        <v>119883</v>
      </c>
      <c r="AA11">
        <f>IF(ISBLANK(AB11),-Z11,AB11-Z11)</f>
        <v>0</v>
      </c>
      <c r="AB11" s="1">
        <v>119883</v>
      </c>
      <c r="AC11">
        <f>IF(ISBLANK(AD11),-AB11,AD11-AB11)</f>
        <v>0</v>
      </c>
      <c r="AD11" s="1">
        <v>119883</v>
      </c>
      <c r="AE11">
        <f>IF(ISBLANK(AF11),-AD11,AF11-AD11)</f>
        <v>0</v>
      </c>
      <c r="AF11" s="1">
        <v>119883</v>
      </c>
      <c r="AG11">
        <f>IF(ISBLANK(AH11),-AF11,AH11-AF11)</f>
        <v>0</v>
      </c>
      <c r="AH11" s="1">
        <v>119883</v>
      </c>
      <c r="AI11">
        <f>IF(ISBLANK(AJ11),-AH11,AJ11-AH11)</f>
        <v>0</v>
      </c>
      <c r="AJ11" s="1">
        <v>119883</v>
      </c>
      <c r="AK11" s="1"/>
      <c r="AL11" s="1"/>
      <c r="AM11" s="1"/>
    </row>
    <row r="12" spans="1:39" x14ac:dyDescent="0.25">
      <c r="A12">
        <v>22</v>
      </c>
      <c r="B12" t="s">
        <v>145</v>
      </c>
      <c r="D12" s="1">
        <v>2395</v>
      </c>
      <c r="E12">
        <f>IF(ISBLANK(F12),-D12,F12-D12)</f>
        <v>14</v>
      </c>
      <c r="F12" s="1">
        <v>2409</v>
      </c>
      <c r="G12">
        <f>IF(ISBLANK(H12),-F12,H12-F12)</f>
        <v>-2409</v>
      </c>
      <c r="H12" s="1">
        <v>0</v>
      </c>
      <c r="I12">
        <f>IF(ISBLANK(J12),-H12,J12-H12)</f>
        <v>0</v>
      </c>
      <c r="J12" s="1">
        <v>0</v>
      </c>
      <c r="K12">
        <f>IF(ISBLANK(L12),-J12,L12-J12)</f>
        <v>0</v>
      </c>
      <c r="L12" s="1">
        <v>0</v>
      </c>
      <c r="M12">
        <f>IF(ISBLANK(N12),-L12,N12-L12)</f>
        <v>0</v>
      </c>
      <c r="N12" s="1">
        <v>0</v>
      </c>
      <c r="O12">
        <f>IF(ISBLANK(P12),-N12,P12-N12)</f>
        <v>0</v>
      </c>
      <c r="P12" s="1">
        <v>0</v>
      </c>
      <c r="Q12">
        <f>IF(ISBLANK(R12),-P12,R12-P12)</f>
        <v>0</v>
      </c>
      <c r="R12" s="1">
        <v>0</v>
      </c>
      <c r="S12">
        <f>IF(ISBLANK(T12),-R12,T12-R12)</f>
        <v>0</v>
      </c>
      <c r="T12" s="1">
        <v>0</v>
      </c>
      <c r="U12">
        <f>IF(ISBLANK(V12),-T12,V12-T12)</f>
        <v>0</v>
      </c>
      <c r="V12" s="1">
        <v>0</v>
      </c>
      <c r="W12">
        <f>IF(ISBLANK(X12),-V12,X12-V12)</f>
        <v>0</v>
      </c>
      <c r="X12" s="1">
        <v>0</v>
      </c>
      <c r="Y12">
        <f>IF(ISBLANK(Z12),-X12,Z12-X12)</f>
        <v>0</v>
      </c>
      <c r="Z12" s="1">
        <v>0</v>
      </c>
      <c r="AA12">
        <f>IF(ISBLANK(AB12),-Z12,AB12-Z12)</f>
        <v>0</v>
      </c>
      <c r="AB12" s="1">
        <v>0</v>
      </c>
      <c r="AC12">
        <f>IF(ISBLANK(AD12),-AB12,AD12-AB12)</f>
        <v>0</v>
      </c>
      <c r="AD12" s="1">
        <v>0</v>
      </c>
      <c r="AE12">
        <f>IF(ISBLANK(AF12),-AD12,AF12-AD12)</f>
        <v>0</v>
      </c>
      <c r="AF12" s="1">
        <v>0</v>
      </c>
      <c r="AG12">
        <f>IF(ISBLANK(AH12),-AF12,AH12-AF12)</f>
        <v>0</v>
      </c>
      <c r="AH12" s="1">
        <v>0</v>
      </c>
      <c r="AI12">
        <f>IF(ISBLANK(AJ12),-AH12,AJ12-AH12)</f>
        <v>0</v>
      </c>
      <c r="AJ12" s="1">
        <v>0</v>
      </c>
      <c r="AK12" s="1"/>
      <c r="AL12" s="1"/>
    </row>
    <row r="13" spans="1:39" x14ac:dyDescent="0.25">
      <c r="A13">
        <v>13</v>
      </c>
      <c r="B13" t="s">
        <v>136</v>
      </c>
      <c r="D13" s="1">
        <v>9423</v>
      </c>
      <c r="E13">
        <f>IF(ISBLANK(F13),-D13,F13-D13)</f>
        <v>32</v>
      </c>
      <c r="F13" s="1">
        <v>9455</v>
      </c>
      <c r="G13">
        <f>IF(ISBLANK(H13),-F13,H13-F13)</f>
        <v>325</v>
      </c>
      <c r="H13" s="1">
        <v>9780</v>
      </c>
      <c r="I13">
        <f>IF(ISBLANK(J13),-H13,J13-H13)</f>
        <v>75</v>
      </c>
      <c r="J13" s="1">
        <v>9855</v>
      </c>
      <c r="K13">
        <f>IF(ISBLANK(L13),-J13,L13-J13)</f>
        <v>114</v>
      </c>
      <c r="L13" s="1">
        <v>9969</v>
      </c>
      <c r="M13">
        <f>IF(ISBLANK(N13),-L13,N13-L13)</f>
        <v>280</v>
      </c>
      <c r="N13" s="1">
        <v>10249</v>
      </c>
      <c r="O13">
        <f>IF(ISBLANK(P13),-N13,P13-N13)</f>
        <v>78</v>
      </c>
      <c r="P13" s="1">
        <v>10327</v>
      </c>
      <c r="Q13">
        <f>IF(ISBLANK(R13),-P13,R13-P13)</f>
        <v>137</v>
      </c>
      <c r="R13" s="1">
        <v>10464</v>
      </c>
      <c r="S13">
        <f>IF(ISBLANK(T13),-R13,T13-R13)</f>
        <v>79</v>
      </c>
      <c r="T13" s="1">
        <v>10543</v>
      </c>
      <c r="U13">
        <f>IF(ISBLANK(V13),-T13,V13-T13)</f>
        <v>1160</v>
      </c>
      <c r="V13" s="1">
        <v>11703</v>
      </c>
      <c r="W13">
        <f>IF(ISBLANK(X13),-V13,X13-V13)</f>
        <v>568</v>
      </c>
      <c r="X13" s="1">
        <v>12271</v>
      </c>
      <c r="Y13">
        <f>IF(ISBLANK(Z13),-X13,Z13-X13)</f>
        <v>499</v>
      </c>
      <c r="Z13" s="1">
        <v>12770</v>
      </c>
      <c r="AA13">
        <f>IF(ISBLANK(AB13),-Z13,AB13-Z13)</f>
        <v>-12770</v>
      </c>
      <c r="AB13" s="1">
        <v>0</v>
      </c>
      <c r="AC13">
        <f>IF(ISBLANK(AD13),-AB13,AD13-AB13)</f>
        <v>0</v>
      </c>
      <c r="AD13" s="1">
        <v>0</v>
      </c>
      <c r="AE13">
        <f>IF(ISBLANK(AF13),-AD13,AF13-AD13)</f>
        <v>0</v>
      </c>
      <c r="AF13" s="1">
        <v>0</v>
      </c>
      <c r="AG13">
        <f>IF(ISBLANK(AH13),-AF13,AH13-AF13)</f>
        <v>0</v>
      </c>
      <c r="AH13" s="1">
        <v>0</v>
      </c>
      <c r="AI13">
        <f>IF(ISBLANK(AJ13),-AH13,AJ13-AH13)</f>
        <v>0</v>
      </c>
      <c r="AJ13" s="1">
        <v>0</v>
      </c>
    </row>
    <row r="14" spans="1:39" x14ac:dyDescent="0.25">
      <c r="A14">
        <v>4</v>
      </c>
      <c r="B14" t="s">
        <v>127</v>
      </c>
      <c r="D14" s="1">
        <v>79072</v>
      </c>
      <c r="E14">
        <f>IF(ISBLANK(F14),-D14,F14-D14)</f>
        <v>68</v>
      </c>
      <c r="F14" s="1">
        <v>79140</v>
      </c>
      <c r="G14">
        <f>IF(ISBLANK(H14),-F14,H14-F14)</f>
        <v>142</v>
      </c>
      <c r="H14" s="1">
        <v>79282</v>
      </c>
      <c r="I14">
        <f>IF(ISBLANK(J14),-H14,J14-H14)</f>
        <v>105</v>
      </c>
      <c r="J14" s="1">
        <v>79387</v>
      </c>
      <c r="K14">
        <f>IF(ISBLANK(L14),-J14,L14-J14)</f>
        <v>186</v>
      </c>
      <c r="L14" s="1">
        <v>79573</v>
      </c>
      <c r="M14">
        <f>IF(ISBLANK(N14),-L14,N14-L14)</f>
        <v>168</v>
      </c>
      <c r="N14" s="1">
        <v>79741</v>
      </c>
      <c r="O14">
        <f>IF(ISBLANK(P14),-N14,P14-N14)</f>
        <v>204</v>
      </c>
      <c r="P14" s="1">
        <v>79945</v>
      </c>
      <c r="Q14">
        <f>IF(ISBLANK(R14),-P14,R14-P14)</f>
        <v>305</v>
      </c>
      <c r="R14" s="1">
        <v>80250</v>
      </c>
      <c r="S14">
        <f>IF(ISBLANK(T14),-R14,T14-R14)</f>
        <v>127</v>
      </c>
      <c r="T14" s="1">
        <v>80377</v>
      </c>
      <c r="U14">
        <f>IF(ISBLANK(V14),-T14,V14-T14)</f>
        <v>446</v>
      </c>
      <c r="V14" s="1">
        <v>80823</v>
      </c>
      <c r="W14">
        <f>IF(ISBLANK(X14),-V14,X14-V14)</f>
        <v>991</v>
      </c>
      <c r="X14" s="1">
        <v>81814</v>
      </c>
      <c r="Y14">
        <f>IF(ISBLANK(Z14),-X14,Z14-X14)</f>
        <v>1119</v>
      </c>
      <c r="Z14" s="1">
        <v>82933</v>
      </c>
      <c r="AA14">
        <f>IF(ISBLANK(AB14),-Z14,AB14-Z14)</f>
        <v>958</v>
      </c>
      <c r="AB14" s="1">
        <v>83891</v>
      </c>
      <c r="AC14">
        <f>IF(ISBLANK(AD14),-AB14,AD14-AB14)</f>
        <v>1108</v>
      </c>
      <c r="AD14" s="1">
        <v>84999</v>
      </c>
      <c r="AE14">
        <f>IF(ISBLANK(AF14),-AD14,AF14-AD14)</f>
        <v>2323</v>
      </c>
      <c r="AF14" s="1">
        <v>87322</v>
      </c>
      <c r="AG14">
        <f>IF(ISBLANK(AH14),-AF14,AH14-AF14)</f>
        <v>4517</v>
      </c>
      <c r="AH14" s="1">
        <v>91839</v>
      </c>
      <c r="AI14">
        <f>IF(ISBLANK(AJ14),-AH14,AJ14-AH14)</f>
        <v>3734</v>
      </c>
      <c r="AJ14" s="1">
        <v>95573</v>
      </c>
      <c r="AK14" s="1"/>
    </row>
    <row r="15" spans="1:39" x14ac:dyDescent="0.25">
      <c r="A15">
        <v>9</v>
      </c>
      <c r="B15" t="s">
        <v>132</v>
      </c>
      <c r="D15" s="1">
        <v>22075</v>
      </c>
      <c r="E15">
        <f>IF(ISBLANK(F15),-D15,F15-D15)</f>
        <v>38</v>
      </c>
      <c r="F15" s="1">
        <v>22113</v>
      </c>
      <c r="G15">
        <f>IF(ISBLANK(H15),-F15,H15-F15)</f>
        <v>80</v>
      </c>
      <c r="H15" s="1">
        <v>22193</v>
      </c>
      <c r="I15">
        <f>IF(ISBLANK(J15),-H15,J15-H15)</f>
        <v>58</v>
      </c>
      <c r="J15" s="1">
        <v>22251</v>
      </c>
      <c r="K15">
        <f>IF(ISBLANK(L15),-J15,L15-J15)</f>
        <v>70</v>
      </c>
      <c r="L15" s="1">
        <v>22321</v>
      </c>
      <c r="M15">
        <f>IF(ISBLANK(N15),-L15,N15-L15)</f>
        <v>62</v>
      </c>
      <c r="N15" s="1">
        <v>22383</v>
      </c>
      <c r="O15">
        <f>IF(ISBLANK(P15),-N15,P15-N15)</f>
        <v>70</v>
      </c>
      <c r="P15" s="1">
        <v>22453</v>
      </c>
      <c r="Q15">
        <f>IF(ISBLANK(R15),-P15,R15-P15)</f>
        <v>173</v>
      </c>
      <c r="R15" s="1">
        <v>22626</v>
      </c>
      <c r="S15">
        <f>IF(ISBLANK(T15),-R15,T15-R15)</f>
        <v>74</v>
      </c>
      <c r="T15" s="1">
        <v>22700</v>
      </c>
      <c r="U15">
        <f>IF(ISBLANK(V15),-T15,V15-T15)</f>
        <v>193</v>
      </c>
      <c r="V15" s="1">
        <v>22893</v>
      </c>
      <c r="W15">
        <f>IF(ISBLANK(X15),-V15,X15-V15)</f>
        <v>626</v>
      </c>
      <c r="X15" s="1">
        <v>23519</v>
      </c>
      <c r="Y15">
        <f>IF(ISBLANK(Z15),-X15,Z15-X15)</f>
        <v>330</v>
      </c>
      <c r="Z15" s="1">
        <v>23849</v>
      </c>
      <c r="AA15">
        <f>IF(ISBLANK(AB15),-Z15,AB15-Z15)</f>
        <v>483</v>
      </c>
      <c r="AB15" s="1">
        <v>24332</v>
      </c>
      <c r="AC15">
        <f>IF(ISBLANK(AD15),-AB15,AD15-AB15)</f>
        <v>600</v>
      </c>
      <c r="AD15" s="1">
        <v>24932</v>
      </c>
      <c r="AE15">
        <f>IF(ISBLANK(AF15),-AD15,AF15-AD15)</f>
        <v>1026</v>
      </c>
      <c r="AF15" s="1">
        <v>25958</v>
      </c>
      <c r="AG15">
        <f>IF(ISBLANK(AH15),-AF15,AH15-AF15)</f>
        <v>-25958</v>
      </c>
      <c r="AH15" s="1">
        <v>0</v>
      </c>
      <c r="AI15">
        <f>IF(ISBLANK(AJ15),-AH15,AJ15-AH15)</f>
        <v>0</v>
      </c>
      <c r="AJ15" s="1">
        <v>0</v>
      </c>
    </row>
    <row r="16" spans="1:39" x14ac:dyDescent="0.25">
      <c r="A16">
        <v>12</v>
      </c>
      <c r="B16" t="s">
        <v>135</v>
      </c>
      <c r="D16" s="1">
        <v>9823</v>
      </c>
      <c r="E16">
        <f>IF(ISBLANK(F16),-D16,F16-D16)</f>
        <v>37</v>
      </c>
      <c r="F16" s="1">
        <v>9860</v>
      </c>
      <c r="G16">
        <f>IF(ISBLANK(H16),-F16,H16-F16)</f>
        <v>76</v>
      </c>
      <c r="H16" s="1">
        <v>9936</v>
      </c>
      <c r="I16">
        <f>IF(ISBLANK(J16),-H16,J16-H16)</f>
        <v>54</v>
      </c>
      <c r="J16" s="1">
        <v>9990</v>
      </c>
      <c r="K16">
        <f>IF(ISBLANK(L16),-J16,L16-J16)</f>
        <v>184</v>
      </c>
      <c r="L16" s="1">
        <v>10174</v>
      </c>
      <c r="M16">
        <f>IF(ISBLANK(N16),-L16,N16-L16)</f>
        <v>52</v>
      </c>
      <c r="N16" s="1">
        <v>10226</v>
      </c>
      <c r="O16">
        <f>IF(ISBLANK(P16),-N16,P16-N16)</f>
        <v>168</v>
      </c>
      <c r="P16" s="1">
        <v>10394</v>
      </c>
      <c r="Q16">
        <f>IF(ISBLANK(R16),-P16,R16-P16)</f>
        <v>214</v>
      </c>
      <c r="R16" s="1">
        <v>10608</v>
      </c>
      <c r="S16">
        <f>IF(ISBLANK(T16),-R16,T16-R16)</f>
        <v>48</v>
      </c>
      <c r="T16" s="1">
        <v>10656</v>
      </c>
      <c r="U16">
        <f>IF(ISBLANK(V16),-T16,V16-T16)</f>
        <v>286</v>
      </c>
      <c r="V16" s="1">
        <v>10942</v>
      </c>
      <c r="W16">
        <f>IF(ISBLANK(X16),-V16,X16-V16)</f>
        <v>208</v>
      </c>
      <c r="X16" s="1">
        <v>11150</v>
      </c>
      <c r="Y16">
        <f>IF(ISBLANK(Z16),-X16,Z16-X16)</f>
        <v>-11150</v>
      </c>
      <c r="Z16" s="1">
        <v>0</v>
      </c>
      <c r="AA16">
        <f>IF(ISBLANK(AB16),-Z16,AB16-Z16)</f>
        <v>0</v>
      </c>
      <c r="AB16" s="1">
        <v>0</v>
      </c>
      <c r="AC16">
        <f>IF(ISBLANK(AD16),-AB16,AD16-AB16)</f>
        <v>0</v>
      </c>
      <c r="AD16" s="1">
        <v>0</v>
      </c>
      <c r="AE16">
        <f>IF(ISBLANK(AF16),-AD16,AF16-AD16)</f>
        <v>0</v>
      </c>
      <c r="AF16" s="1">
        <v>0</v>
      </c>
      <c r="AG16">
        <f>IF(ISBLANK(AH16),-AF16,AH16-AF16)</f>
        <v>0</v>
      </c>
      <c r="AH16" s="1">
        <v>0</v>
      </c>
      <c r="AI16">
        <f>IF(ISBLANK(AJ16),-AH16,AJ16-AH16)</f>
        <v>0</v>
      </c>
      <c r="AJ16" s="1">
        <v>0</v>
      </c>
    </row>
    <row r="17" spans="1:36" x14ac:dyDescent="0.25">
      <c r="A17">
        <v>17</v>
      </c>
      <c r="B17" t="s">
        <v>140</v>
      </c>
      <c r="D17" s="1">
        <v>3682</v>
      </c>
      <c r="E17">
        <f>IF(ISBLANK(F17),-D17,F17-D17)</f>
        <v>77</v>
      </c>
      <c r="F17" s="1">
        <v>3759</v>
      </c>
      <c r="G17">
        <f>IF(ISBLANK(H17),-F17,H17-F17)</f>
        <v>44</v>
      </c>
      <c r="H17" s="1">
        <v>3803</v>
      </c>
      <c r="I17">
        <f>IF(ISBLANK(J17),-H17,J17-H17)</f>
        <v>116</v>
      </c>
      <c r="J17" s="1">
        <v>3919</v>
      </c>
      <c r="K17">
        <f>IF(ISBLANK(L17),-J17,L17-J17)</f>
        <v>87</v>
      </c>
      <c r="L17" s="1">
        <v>4006</v>
      </c>
      <c r="M17">
        <f>IF(ISBLANK(N17),-L17,N17-L17)</f>
        <v>41</v>
      </c>
      <c r="N17" s="1">
        <v>4047</v>
      </c>
      <c r="O17">
        <f>IF(ISBLANK(P17),-N17,P17-N17)</f>
        <v>134</v>
      </c>
      <c r="P17" s="1">
        <v>4181</v>
      </c>
      <c r="Q17">
        <f>IF(ISBLANK(R17),-P17,R17-P17)</f>
        <v>-4181</v>
      </c>
      <c r="R17" s="1">
        <v>0</v>
      </c>
      <c r="S17">
        <f>IF(ISBLANK(T17),-R17,T17-R17)</f>
        <v>0</v>
      </c>
      <c r="T17" s="1">
        <v>0</v>
      </c>
      <c r="U17">
        <f>IF(ISBLANK(V17),-T17,V17-T17)</f>
        <v>0</v>
      </c>
      <c r="V17" s="1">
        <v>0</v>
      </c>
      <c r="W17">
        <f>IF(ISBLANK(X17),-V17,X17-V17)</f>
        <v>0</v>
      </c>
      <c r="X17" s="1">
        <v>0</v>
      </c>
      <c r="Y17">
        <f>IF(ISBLANK(Z17),-X17,Z17-X17)</f>
        <v>0</v>
      </c>
      <c r="Z17" s="1">
        <v>0</v>
      </c>
      <c r="AA17">
        <f>IF(ISBLANK(AB17),-Z17,AB17-Z17)</f>
        <v>0</v>
      </c>
      <c r="AB17" s="1">
        <v>0</v>
      </c>
      <c r="AC17">
        <f>IF(ISBLANK(AD17),-AB17,AD17-AB17)</f>
        <v>0</v>
      </c>
      <c r="AD17" s="1">
        <v>0</v>
      </c>
      <c r="AE17">
        <f>IF(ISBLANK(AF17),-AD17,AF17-AD17)</f>
        <v>0</v>
      </c>
      <c r="AF17" s="1">
        <v>0</v>
      </c>
      <c r="AG17">
        <f>IF(ISBLANK(AH17),-AF17,AH17-AF17)</f>
        <v>0</v>
      </c>
      <c r="AH17" s="1">
        <v>0</v>
      </c>
      <c r="AI17">
        <f>IF(ISBLANK(AJ17),-AH17,AJ17-AH17)</f>
        <v>0</v>
      </c>
      <c r="AJ17" s="1">
        <v>0</v>
      </c>
    </row>
    <row r="18" spans="1:36" x14ac:dyDescent="0.25">
      <c r="A18">
        <v>5</v>
      </c>
      <c r="B18" t="s">
        <v>128</v>
      </c>
      <c r="D18" s="1">
        <v>75946</v>
      </c>
      <c r="E18">
        <f>IF(ISBLANK(F18),-D18,F18-D18)</f>
        <v>100</v>
      </c>
      <c r="F18" s="1">
        <v>76046</v>
      </c>
      <c r="G18">
        <f>IF(ISBLANK(H18),-F18,H18-F18)</f>
        <v>201</v>
      </c>
      <c r="H18" s="1">
        <v>76247</v>
      </c>
      <c r="I18">
        <f>IF(ISBLANK(J18),-H18,J18-H18)</f>
        <v>126</v>
      </c>
      <c r="J18" s="1">
        <v>76373</v>
      </c>
      <c r="K18">
        <f>IF(ISBLANK(L18),-J18,L18-J18)</f>
        <v>272</v>
      </c>
      <c r="L18" s="1">
        <v>76645</v>
      </c>
      <c r="M18">
        <f>IF(ISBLANK(N18),-L18,N18-L18)</f>
        <v>74</v>
      </c>
      <c r="N18" s="1">
        <v>76719</v>
      </c>
      <c r="O18">
        <f>IF(ISBLANK(P18),-N18,P18-N18)</f>
        <v>301</v>
      </c>
      <c r="P18" s="1">
        <v>77020</v>
      </c>
      <c r="Q18">
        <f>IF(ISBLANK(R18),-P18,R18-P18)</f>
        <v>283</v>
      </c>
      <c r="R18" s="1">
        <v>77303</v>
      </c>
      <c r="S18">
        <f>IF(ISBLANK(T18),-R18,T18-R18)</f>
        <v>112</v>
      </c>
      <c r="T18" s="1">
        <v>77415</v>
      </c>
      <c r="U18">
        <f>IF(ISBLANK(V18),-T18,V18-T18)</f>
        <v>339</v>
      </c>
      <c r="V18" s="1">
        <v>77754</v>
      </c>
      <c r="W18">
        <f>IF(ISBLANK(X18),-V18,X18-V18)</f>
        <v>1066</v>
      </c>
      <c r="X18" s="1">
        <v>78820</v>
      </c>
      <c r="Y18">
        <f>IF(ISBLANK(Z18),-X18,Z18-X18)</f>
        <v>1295</v>
      </c>
      <c r="Z18" s="1">
        <v>80115</v>
      </c>
      <c r="AA18">
        <f>IF(ISBLANK(AB18),-Z18,AB18-Z18)</f>
        <v>593</v>
      </c>
      <c r="AB18" s="1">
        <v>80708</v>
      </c>
      <c r="AC18">
        <f>IF(ISBLANK(AD18),-AB18,AD18-AB18)</f>
        <v>1290</v>
      </c>
      <c r="AD18" s="1">
        <v>81998</v>
      </c>
      <c r="AE18">
        <f>IF(ISBLANK(AF18),-AD18,AF18-AD18)</f>
        <v>2743</v>
      </c>
      <c r="AF18" s="1">
        <v>84741</v>
      </c>
      <c r="AG18">
        <f>IF(ISBLANK(AH18),-AF18,AH18-AF18)</f>
        <v>8382</v>
      </c>
      <c r="AH18" s="1">
        <v>93123</v>
      </c>
      <c r="AI18">
        <f>IF(ISBLANK(AJ18),-AH18,AJ18-AH18)</f>
        <v>2972</v>
      </c>
      <c r="AJ18" s="1">
        <v>96095</v>
      </c>
    </row>
    <row r="19" spans="1:36" x14ac:dyDescent="0.25">
      <c r="A19">
        <v>20</v>
      </c>
      <c r="B19" t="s">
        <v>143</v>
      </c>
      <c r="D19" s="1">
        <v>2864</v>
      </c>
      <c r="E19">
        <f>IF(ISBLANK(F19),-D19,F19-D19)</f>
        <v>34</v>
      </c>
      <c r="F19" s="1">
        <v>2898</v>
      </c>
      <c r="G19">
        <f>IF(ISBLANK(H19),-F19,H19-F19)</f>
        <v>21</v>
      </c>
      <c r="H19" s="1">
        <v>2919</v>
      </c>
      <c r="I19">
        <f>IF(ISBLANK(J19),-H19,J19-H19)</f>
        <v>148</v>
      </c>
      <c r="J19" s="1">
        <v>3067</v>
      </c>
      <c r="K19">
        <f>IF(ISBLANK(L19),-J19,L19-J19)</f>
        <v>-3067</v>
      </c>
      <c r="L19" s="1">
        <v>0</v>
      </c>
      <c r="M19">
        <f>IF(ISBLANK(N19),-L19,N19-L19)</f>
        <v>0</v>
      </c>
      <c r="N19" s="1">
        <v>0</v>
      </c>
      <c r="O19">
        <f>IF(ISBLANK(P19),-N19,P19-N19)</f>
        <v>0</v>
      </c>
      <c r="P19" s="1">
        <v>0</v>
      </c>
      <c r="Q19">
        <f>IF(ISBLANK(R19),-P19,R19-P19)</f>
        <v>0</v>
      </c>
      <c r="R19" s="1">
        <v>0</v>
      </c>
      <c r="S19">
        <f>IF(ISBLANK(T19),-R19,T19-R19)</f>
        <v>0</v>
      </c>
      <c r="T19" s="1">
        <v>0</v>
      </c>
      <c r="U19">
        <f>IF(ISBLANK(V19),-T19,V19-T19)</f>
        <v>0</v>
      </c>
      <c r="V19" s="1">
        <v>0</v>
      </c>
      <c r="W19">
        <f>IF(ISBLANK(X19),-V19,X19-V19)</f>
        <v>0</v>
      </c>
      <c r="X19" s="1">
        <v>0</v>
      </c>
      <c r="Y19">
        <f>IF(ISBLANK(Z19),-X19,Z19-X19)</f>
        <v>0</v>
      </c>
      <c r="Z19" s="1">
        <v>0</v>
      </c>
      <c r="AA19">
        <f>IF(ISBLANK(AB19),-Z19,AB19-Z19)</f>
        <v>0</v>
      </c>
      <c r="AB19" s="1">
        <v>0</v>
      </c>
      <c r="AC19">
        <f>IF(ISBLANK(AD19),-AB19,AD19-AB19)</f>
        <v>0</v>
      </c>
      <c r="AD19" s="1">
        <v>0</v>
      </c>
      <c r="AE19">
        <f>IF(ISBLANK(AF19),-AD19,AF19-AD19)</f>
        <v>0</v>
      </c>
      <c r="AF19" s="1">
        <v>0</v>
      </c>
      <c r="AG19">
        <f>IF(ISBLANK(AH19),-AF19,AH19-AF19)</f>
        <v>0</v>
      </c>
      <c r="AH19" s="1">
        <v>0</v>
      </c>
      <c r="AI19">
        <f>IF(ISBLANK(AJ19),-AH19,AJ19-AH19)</f>
        <v>0</v>
      </c>
      <c r="AJ19" s="1">
        <v>0</v>
      </c>
    </row>
    <row r="20" spans="1:36" x14ac:dyDescent="0.25">
      <c r="A20">
        <v>21</v>
      </c>
      <c r="B20" t="s">
        <v>144</v>
      </c>
      <c r="D20" s="1">
        <v>2416</v>
      </c>
      <c r="E20">
        <f>IF(ISBLANK(F20),-D20,F20-D20)</f>
        <v>48</v>
      </c>
      <c r="F20" s="1">
        <v>2464</v>
      </c>
      <c r="G20">
        <f>IF(ISBLANK(H20),-F20,H20-F20)</f>
        <v>78</v>
      </c>
      <c r="H20" s="1">
        <v>2542</v>
      </c>
      <c r="I20">
        <f>IF(ISBLANK(J20),-H20,J20-H20)</f>
        <v>-2542</v>
      </c>
      <c r="J20" s="1">
        <v>0</v>
      </c>
      <c r="K20">
        <f>IF(ISBLANK(L20),-J20,L20-J20)</f>
        <v>0</v>
      </c>
      <c r="L20" s="1">
        <v>0</v>
      </c>
      <c r="M20">
        <f>IF(ISBLANK(N20),-L20,N20-L20)</f>
        <v>0</v>
      </c>
      <c r="N20" s="1">
        <v>0</v>
      </c>
      <c r="O20">
        <f>IF(ISBLANK(P20),-N20,P20-N20)</f>
        <v>0</v>
      </c>
      <c r="P20" s="1">
        <v>0</v>
      </c>
      <c r="Q20">
        <f>IF(ISBLANK(R20),-P20,R20-P20)</f>
        <v>0</v>
      </c>
      <c r="R20" s="1">
        <v>0</v>
      </c>
      <c r="S20">
        <f>IF(ISBLANK(T20),-R20,T20-R20)</f>
        <v>0</v>
      </c>
      <c r="T20" s="1">
        <v>0</v>
      </c>
      <c r="U20">
        <f>IF(ISBLANK(V20),-T20,V20-T20)</f>
        <v>0</v>
      </c>
      <c r="V20" s="1">
        <v>0</v>
      </c>
      <c r="W20">
        <f>IF(ISBLANK(X20),-V20,X20-V20)</f>
        <v>0</v>
      </c>
      <c r="X20" s="1">
        <v>0</v>
      </c>
      <c r="Y20">
        <f>IF(ISBLANK(Z20),-X20,Z20-X20)</f>
        <v>0</v>
      </c>
      <c r="Z20" s="1">
        <v>0</v>
      </c>
      <c r="AA20">
        <f>IF(ISBLANK(AB20),-Z20,AB20-Z20)</f>
        <v>0</v>
      </c>
      <c r="AB20" s="1">
        <v>0</v>
      </c>
      <c r="AC20">
        <f>IF(ISBLANK(AD20),-AB20,AD20-AB20)</f>
        <v>0</v>
      </c>
      <c r="AD20" s="1">
        <v>0</v>
      </c>
      <c r="AE20">
        <f>IF(ISBLANK(AF20),-AD20,AF20-AD20)</f>
        <v>0</v>
      </c>
      <c r="AF20" s="1">
        <v>0</v>
      </c>
      <c r="AG20">
        <f>IF(ISBLANK(AH20),-AF20,AH20-AF20)</f>
        <v>0</v>
      </c>
      <c r="AH20" s="1">
        <v>0</v>
      </c>
      <c r="AI20">
        <f>IF(ISBLANK(AJ20),-AH20,AJ20-AH20)</f>
        <v>0</v>
      </c>
      <c r="AJ20" s="1">
        <v>0</v>
      </c>
    </row>
    <row r="21" spans="1:36" x14ac:dyDescent="0.25">
      <c r="A21">
        <v>23</v>
      </c>
      <c r="B21" t="s">
        <v>146</v>
      </c>
      <c r="D21" s="1">
        <v>1423</v>
      </c>
      <c r="E21">
        <f>IF(ISBLANK(F21),-D21,F21-D21)</f>
        <v>-1423</v>
      </c>
      <c r="F21" s="1">
        <v>0</v>
      </c>
      <c r="G21">
        <f>IF(ISBLANK(H21),-F21,H21-F21)</f>
        <v>0</v>
      </c>
      <c r="H21" s="1">
        <v>0</v>
      </c>
      <c r="I21">
        <f>IF(ISBLANK(J21),-H21,J21-H21)</f>
        <v>0</v>
      </c>
      <c r="J21" s="1">
        <v>0</v>
      </c>
      <c r="K21">
        <f>IF(ISBLANK(L21),-J21,L21-J21)</f>
        <v>0</v>
      </c>
      <c r="L21" s="1">
        <v>0</v>
      </c>
      <c r="M21">
        <f>IF(ISBLANK(N21),-L21,N21-L21)</f>
        <v>0</v>
      </c>
      <c r="N21" s="1">
        <v>0</v>
      </c>
      <c r="O21">
        <f>IF(ISBLANK(P21),-N21,P21-N21)</f>
        <v>0</v>
      </c>
      <c r="P21" s="1">
        <v>0</v>
      </c>
      <c r="Q21">
        <f>IF(ISBLANK(R21),-P21,R21-P21)</f>
        <v>0</v>
      </c>
      <c r="R21" s="1">
        <v>0</v>
      </c>
      <c r="S21">
        <f>IF(ISBLANK(T21),-R21,T21-R21)</f>
        <v>0</v>
      </c>
      <c r="T21" s="1">
        <v>0</v>
      </c>
      <c r="U21">
        <f>IF(ISBLANK(V21),-T21,V21-T21)</f>
        <v>0</v>
      </c>
      <c r="V21" s="1">
        <v>0</v>
      </c>
      <c r="W21">
        <f>IF(ISBLANK(X21),-V21,X21-V21)</f>
        <v>0</v>
      </c>
      <c r="X21" s="1">
        <v>0</v>
      </c>
      <c r="Y21">
        <f>IF(ISBLANK(Z21),-X21,Z21-X21)</f>
        <v>0</v>
      </c>
      <c r="Z21" s="1">
        <v>0</v>
      </c>
      <c r="AA21">
        <f>IF(ISBLANK(AB21),-Z21,AB21-Z21)</f>
        <v>0</v>
      </c>
      <c r="AB21" s="1">
        <v>0</v>
      </c>
      <c r="AC21">
        <f>IF(ISBLANK(AD21),-AB21,AD21-AB21)</f>
        <v>0</v>
      </c>
      <c r="AD21" s="1">
        <v>0</v>
      </c>
      <c r="AE21">
        <f>IF(ISBLANK(AF21),-AD21,AF21-AD21)</f>
        <v>0</v>
      </c>
      <c r="AF21" s="1">
        <v>0</v>
      </c>
      <c r="AG21">
        <f>IF(ISBLANK(AH21),-AF21,AH21-AF21)</f>
        <v>0</v>
      </c>
      <c r="AH21" s="1">
        <v>0</v>
      </c>
      <c r="AI21">
        <f>IF(ISBLANK(AJ21),-AH21,AJ21-AH21)</f>
        <v>0</v>
      </c>
      <c r="AJ21" s="1">
        <v>0</v>
      </c>
    </row>
    <row r="22" spans="1:36" x14ac:dyDescent="0.25">
      <c r="A22">
        <v>10</v>
      </c>
      <c r="B22" t="s">
        <v>133</v>
      </c>
      <c r="D22" s="1">
        <v>14802</v>
      </c>
      <c r="E22">
        <f>IF(ISBLANK(F22),-D22,F22-D22)</f>
        <v>156</v>
      </c>
      <c r="F22" s="1">
        <v>14958</v>
      </c>
      <c r="G22">
        <f>IF(ISBLANK(H22),-F22,H22-F22)</f>
        <v>51</v>
      </c>
      <c r="H22" s="1">
        <v>15009</v>
      </c>
      <c r="I22">
        <f>IF(ISBLANK(J22),-H22,J22-H22)</f>
        <v>198</v>
      </c>
      <c r="J22" s="1">
        <v>15207</v>
      </c>
      <c r="K22">
        <f>IF(ISBLANK(L22),-J22,L22-J22)</f>
        <v>146</v>
      </c>
      <c r="L22" s="1">
        <v>15353</v>
      </c>
      <c r="M22">
        <f>IF(ISBLANK(N22),-L22,N22-L22)</f>
        <v>41</v>
      </c>
      <c r="N22" s="1">
        <v>15394</v>
      </c>
      <c r="O22">
        <f>IF(ISBLANK(P22),-N22,P22-N22)</f>
        <v>392</v>
      </c>
      <c r="P22" s="1">
        <v>15786</v>
      </c>
      <c r="Q22">
        <f>IF(ISBLANK(R22),-P22,R22-P22)</f>
        <v>321</v>
      </c>
      <c r="R22" s="1">
        <v>16107</v>
      </c>
      <c r="S22">
        <f>IF(ISBLANK(T22),-R22,T22-R22)</f>
        <v>101</v>
      </c>
      <c r="T22" s="1">
        <v>16208</v>
      </c>
      <c r="U22">
        <f>IF(ISBLANK(V22),-T22,V22-T22)</f>
        <v>170</v>
      </c>
      <c r="V22" s="1">
        <v>16378</v>
      </c>
      <c r="W22">
        <f>IF(ISBLANK(X22),-V22,X22-V22)</f>
        <v>530</v>
      </c>
      <c r="X22" s="1">
        <v>16908</v>
      </c>
      <c r="Y22">
        <f>IF(ISBLANK(Z22),-X22,Z22-X22)</f>
        <v>490</v>
      </c>
      <c r="Z22" s="1">
        <v>17398</v>
      </c>
      <c r="AA22">
        <f>IF(ISBLANK(AB22),-Z22,AB22-Z22)</f>
        <v>329</v>
      </c>
      <c r="AB22" s="1">
        <v>17727</v>
      </c>
      <c r="AC22">
        <f>IF(ISBLANK(AD22),-AB22,AD22-AB22)</f>
        <v>749</v>
      </c>
      <c r="AD22" s="1">
        <v>18476</v>
      </c>
      <c r="AE22">
        <f>IF(ISBLANK(AF22),-AD22,AF22-AD22)</f>
        <v>-18476</v>
      </c>
      <c r="AF22" s="1">
        <v>0</v>
      </c>
      <c r="AG22">
        <f>IF(ISBLANK(AH22),-AF22,AH22-AF22)</f>
        <v>0</v>
      </c>
      <c r="AH22" s="1">
        <v>0</v>
      </c>
      <c r="AI22">
        <f>IF(ISBLANK(AJ22),-AH22,AJ22-AH22)</f>
        <v>0</v>
      </c>
      <c r="AJ22" s="1">
        <v>0</v>
      </c>
    </row>
    <row r="23" spans="1:36" x14ac:dyDescent="0.25">
      <c r="A23">
        <v>3</v>
      </c>
      <c r="B23" t="s">
        <v>126</v>
      </c>
      <c r="D23" s="1">
        <v>81741</v>
      </c>
      <c r="E23">
        <f>IF(ISBLANK(F23),-D23,F23-D23)</f>
        <v>253</v>
      </c>
      <c r="F23" s="1">
        <v>81994</v>
      </c>
      <c r="G23">
        <f>IF(ISBLANK(H23),-F23,H23-F23)</f>
        <v>130</v>
      </c>
      <c r="H23" s="1">
        <v>82124</v>
      </c>
      <c r="I23">
        <f>IF(ISBLANK(J23),-H23,J23-H23)</f>
        <v>211</v>
      </c>
      <c r="J23" s="1">
        <v>82335</v>
      </c>
      <c r="K23">
        <f>IF(ISBLANK(L23),-J23,L23-J23)</f>
        <v>323</v>
      </c>
      <c r="L23" s="1">
        <v>82658</v>
      </c>
      <c r="M23">
        <f>IF(ISBLANK(N23),-L23,N23-L23)</f>
        <v>206</v>
      </c>
      <c r="N23" s="1">
        <v>82864</v>
      </c>
      <c r="O23">
        <f>IF(ISBLANK(P23),-N23,P23-N23)</f>
        <v>556</v>
      </c>
      <c r="P23" s="1">
        <v>83420</v>
      </c>
      <c r="Q23">
        <f>IF(ISBLANK(R23),-P23,R23-P23)</f>
        <v>351</v>
      </c>
      <c r="R23" s="1">
        <v>83771</v>
      </c>
      <c r="S23">
        <f>IF(ISBLANK(T23),-R23,T23-R23)</f>
        <v>217</v>
      </c>
      <c r="T23" s="1">
        <v>83988</v>
      </c>
      <c r="U23">
        <f>IF(ISBLANK(V23),-T23,V23-T23)</f>
        <v>247</v>
      </c>
      <c r="V23" s="1">
        <v>84235</v>
      </c>
      <c r="W23">
        <f>IF(ISBLANK(X23),-V23,X23-V23)</f>
        <v>1001</v>
      </c>
      <c r="X23" s="1">
        <v>85236</v>
      </c>
      <c r="Y23">
        <f>IF(ISBLANK(Z23),-X23,Z23-X23)</f>
        <v>2333</v>
      </c>
      <c r="Z23" s="1">
        <v>87569</v>
      </c>
      <c r="AA23">
        <f>IF(ISBLANK(AB23),-Z23,AB23-Z23)</f>
        <v>1190</v>
      </c>
      <c r="AB23" s="1">
        <v>88759</v>
      </c>
      <c r="AC23">
        <f>IF(ISBLANK(AD23),-AB23,AD23-AB23)</f>
        <v>1476</v>
      </c>
      <c r="AD23" s="1">
        <v>90235</v>
      </c>
      <c r="AE23">
        <f>IF(ISBLANK(AF23),-AD23,AF23-AD23)</f>
        <v>5545</v>
      </c>
      <c r="AF23" s="1">
        <v>95780</v>
      </c>
      <c r="AG23">
        <f>IF(ISBLANK(AH23),-AF23,AH23-AF23)</f>
        <v>5945</v>
      </c>
      <c r="AH23" s="1">
        <v>101725</v>
      </c>
      <c r="AI23">
        <f>IF(ISBLANK(AJ23),-AH23,AJ23-AH23)</f>
        <v>7424</v>
      </c>
      <c r="AJ23" s="1">
        <v>109149</v>
      </c>
    </row>
    <row r="24" spans="1:36" x14ac:dyDescent="0.25">
      <c r="A24">
        <v>18</v>
      </c>
      <c r="B24" t="s">
        <v>141</v>
      </c>
      <c r="D24" s="1">
        <v>3286</v>
      </c>
      <c r="E24">
        <f>IF(ISBLANK(F24),-D24,F24-D24)</f>
        <v>21</v>
      </c>
      <c r="F24" s="1">
        <v>3307</v>
      </c>
      <c r="G24">
        <f>IF(ISBLANK(H24),-F24,H24-F24)</f>
        <v>13</v>
      </c>
      <c r="H24" s="1">
        <v>3320</v>
      </c>
      <c r="I24">
        <f>IF(ISBLANK(J24),-H24,J24-H24)</f>
        <v>232</v>
      </c>
      <c r="J24" s="1">
        <v>3552</v>
      </c>
      <c r="K24">
        <f>IF(ISBLANK(L24),-J24,L24-J24)</f>
        <v>102</v>
      </c>
      <c r="L24" s="1">
        <v>3654</v>
      </c>
      <c r="M24">
        <f>IF(ISBLANK(N24),-L24,N24-L24)</f>
        <v>60</v>
      </c>
      <c r="N24" s="1">
        <v>3714</v>
      </c>
      <c r="O24">
        <f>IF(ISBLANK(P24),-N24,P24-N24)</f>
        <v>-3714</v>
      </c>
      <c r="P24" s="1">
        <v>0</v>
      </c>
      <c r="Q24">
        <f>IF(ISBLANK(R24),-P24,R24-P24)</f>
        <v>0</v>
      </c>
      <c r="R24" s="1">
        <v>0</v>
      </c>
      <c r="S24">
        <f>IF(ISBLANK(T24),-R24,T24-R24)</f>
        <v>0</v>
      </c>
      <c r="T24" s="1">
        <v>0</v>
      </c>
      <c r="U24">
        <f>IF(ISBLANK(V24),-T24,V24-T24)</f>
        <v>0</v>
      </c>
      <c r="V24" s="1">
        <v>0</v>
      </c>
      <c r="W24">
        <f>IF(ISBLANK(X24),-V24,X24-V24)</f>
        <v>0</v>
      </c>
      <c r="X24" s="1">
        <v>0</v>
      </c>
      <c r="Y24">
        <f>IF(ISBLANK(Z24),-X24,Z24-X24)</f>
        <v>0</v>
      </c>
      <c r="Z24" s="1">
        <v>0</v>
      </c>
      <c r="AA24">
        <f>IF(ISBLANK(AB24),-Z24,AB24-Z24)</f>
        <v>0</v>
      </c>
      <c r="AB24" s="1">
        <v>0</v>
      </c>
      <c r="AC24">
        <f>IF(ISBLANK(AD24),-AB24,AD24-AB24)</f>
        <v>0</v>
      </c>
      <c r="AD24" s="1">
        <v>0</v>
      </c>
      <c r="AE24">
        <f>IF(ISBLANK(AF24),-AD24,AF24-AD24)</f>
        <v>0</v>
      </c>
      <c r="AF24" s="1">
        <v>0</v>
      </c>
      <c r="AG24">
        <f>IF(ISBLANK(AH24),-AF24,AH24-AF24)</f>
        <v>0</v>
      </c>
      <c r="AH24" s="1">
        <v>0</v>
      </c>
      <c r="AI24">
        <f>IF(ISBLANK(AJ24),-AH24,AJ24-AH24)</f>
        <v>0</v>
      </c>
      <c r="AJ24" s="1">
        <v>0</v>
      </c>
    </row>
    <row r="26" spans="1:36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  <c r="AE26" t="s">
        <v>258</v>
      </c>
      <c r="AF26" t="s">
        <v>260</v>
      </c>
      <c r="AG26" t="s">
        <v>261</v>
      </c>
    </row>
    <row r="27" spans="1:36" x14ac:dyDescent="0.25">
      <c r="B27" t="s">
        <v>148</v>
      </c>
      <c r="E27">
        <f t="shared" ref="E27:E48" si="0">FIND(",",B27)</f>
        <v>9</v>
      </c>
      <c r="F27" t="str">
        <f t="shared" ref="F27:F48" si="1">LEFT(B27,E27-1)</f>
        <v>Kelleher</v>
      </c>
      <c r="G27" t="str">
        <f t="shared" ref="G27:G48" si="2">RIGHT(B27,LEN(B27)-(E27+1))</f>
        <v>Billy</v>
      </c>
      <c r="H27" t="str">
        <f t="shared" ref="H27:H48" si="3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</row>
    <row r="28" spans="1:36" x14ac:dyDescent="0.25">
      <c r="B28" t="s">
        <v>149</v>
      </c>
      <c r="E28">
        <f t="shared" si="0"/>
        <v>8</v>
      </c>
      <c r="F28" t="str">
        <f t="shared" si="1"/>
        <v>Wallace</v>
      </c>
      <c r="G28" t="str">
        <f t="shared" si="2"/>
        <v>Mick</v>
      </c>
      <c r="H28" t="str">
        <f t="shared" si="3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>
        <v>85451</v>
      </c>
      <c r="AA28" s="1">
        <v>86026</v>
      </c>
      <c r="AB28" s="1">
        <v>87036</v>
      </c>
      <c r="AC28" s="1">
        <v>87964</v>
      </c>
      <c r="AD28" s="1">
        <v>88601</v>
      </c>
      <c r="AE28" s="1">
        <v>89036</v>
      </c>
      <c r="AF28" s="1">
        <v>92885</v>
      </c>
      <c r="AG28" s="1">
        <v>131652</v>
      </c>
      <c r="AH28" s="1"/>
      <c r="AI28" s="1"/>
      <c r="AJ28" s="1"/>
    </row>
    <row r="29" spans="1:36" x14ac:dyDescent="0.25">
      <c r="B29" t="s">
        <v>150</v>
      </c>
      <c r="E29">
        <f t="shared" si="0"/>
        <v>9</v>
      </c>
      <c r="F29" t="str">
        <f t="shared" si="1"/>
        <v>Ní Riada</v>
      </c>
      <c r="G29" t="str">
        <f t="shared" si="2"/>
        <v>Liadh</v>
      </c>
      <c r="H29" t="str">
        <f t="shared" si="3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>
        <v>84235</v>
      </c>
      <c r="AA29" s="1">
        <v>85236</v>
      </c>
      <c r="AB29" s="1">
        <v>87569</v>
      </c>
      <c r="AC29" s="1">
        <v>88759</v>
      </c>
      <c r="AD29" s="1">
        <v>90235</v>
      </c>
      <c r="AE29" s="1">
        <v>95780</v>
      </c>
      <c r="AF29" s="1">
        <v>101725</v>
      </c>
      <c r="AG29" s="1">
        <v>109149</v>
      </c>
      <c r="AH29" s="1"/>
      <c r="AI29" s="1"/>
      <c r="AJ29" s="1"/>
    </row>
    <row r="30" spans="1:36" x14ac:dyDescent="0.25">
      <c r="B30" t="s">
        <v>151</v>
      </c>
      <c r="E30">
        <f t="shared" si="0"/>
        <v>11</v>
      </c>
      <c r="F30" t="str">
        <f t="shared" si="1"/>
        <v>O'Sullivan</v>
      </c>
      <c r="G30" t="str">
        <f t="shared" si="2"/>
        <v>Grace</v>
      </c>
      <c r="H30" t="str">
        <f t="shared" si="3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>
        <v>80823</v>
      </c>
      <c r="AA30" s="1">
        <v>81814</v>
      </c>
      <c r="AB30" s="1">
        <v>82933</v>
      </c>
      <c r="AC30" s="1">
        <v>83891</v>
      </c>
      <c r="AD30" s="1">
        <v>84999</v>
      </c>
      <c r="AE30" s="1">
        <v>87322</v>
      </c>
      <c r="AF30" s="1">
        <v>91839</v>
      </c>
      <c r="AG30" s="1">
        <v>95573</v>
      </c>
      <c r="AH30" s="1"/>
      <c r="AI30" s="1"/>
      <c r="AJ30" s="1"/>
    </row>
    <row r="31" spans="1:36" x14ac:dyDescent="0.25">
      <c r="B31" t="s">
        <v>152</v>
      </c>
      <c r="E31">
        <f t="shared" si="0"/>
        <v>6</v>
      </c>
      <c r="F31" t="str">
        <f t="shared" si="1"/>
        <v>Byrne</v>
      </c>
      <c r="G31" t="str">
        <f t="shared" si="2"/>
        <v>Malcolm</v>
      </c>
      <c r="H31" t="str">
        <f t="shared" si="3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>
        <v>77754</v>
      </c>
      <c r="AA31" s="1">
        <v>78820</v>
      </c>
      <c r="AB31" s="1">
        <v>80115</v>
      </c>
      <c r="AC31" s="1">
        <v>80708</v>
      </c>
      <c r="AD31" s="1">
        <v>81998</v>
      </c>
      <c r="AE31" s="1">
        <v>84741</v>
      </c>
      <c r="AF31" s="1">
        <v>93123</v>
      </c>
      <c r="AG31" s="1">
        <v>96095</v>
      </c>
      <c r="AH31" s="1"/>
      <c r="AI31" s="1"/>
      <c r="AJ31" s="1"/>
    </row>
    <row r="32" spans="1:36" x14ac:dyDescent="0.25">
      <c r="B32" t="s">
        <v>153</v>
      </c>
      <c r="E32">
        <f t="shared" si="0"/>
        <v>6</v>
      </c>
      <c r="F32" t="str">
        <f t="shared" si="1"/>
        <v>Clune</v>
      </c>
      <c r="G32" t="str">
        <f t="shared" si="2"/>
        <v>Deirdre</v>
      </c>
      <c r="H32" t="str">
        <f t="shared" si="3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>
        <v>71168</v>
      </c>
      <c r="AA32" s="1">
        <v>71842</v>
      </c>
      <c r="AB32" s="1">
        <v>72133</v>
      </c>
      <c r="AC32" s="1">
        <v>72853</v>
      </c>
      <c r="AD32" s="1">
        <v>73782</v>
      </c>
      <c r="AE32" s="1">
        <v>74370</v>
      </c>
      <c r="AF32" s="1">
        <v>80623</v>
      </c>
      <c r="AH32" s="1"/>
      <c r="AI32" s="1"/>
      <c r="AJ32" s="1"/>
    </row>
    <row r="33" spans="2:36" x14ac:dyDescent="0.25">
      <c r="B33" t="s">
        <v>154</v>
      </c>
      <c r="E33">
        <f t="shared" si="0"/>
        <v>6</v>
      </c>
      <c r="F33" t="str">
        <f t="shared" si="1"/>
        <v>Doyle</v>
      </c>
      <c r="G33" t="str">
        <f t="shared" si="2"/>
        <v>Andrew</v>
      </c>
      <c r="H33" t="str">
        <f t="shared" si="3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>
        <v>66049</v>
      </c>
      <c r="AA33" s="1">
        <v>66732</v>
      </c>
      <c r="AB33" s="1">
        <v>67274</v>
      </c>
      <c r="AC33" s="1">
        <v>67896</v>
      </c>
      <c r="AD33" s="1">
        <v>69090</v>
      </c>
      <c r="AE33" s="1">
        <v>69560</v>
      </c>
      <c r="AF33" s="1">
        <v>89743</v>
      </c>
      <c r="AG33" s="1">
        <v>97935</v>
      </c>
      <c r="AH33" s="1"/>
      <c r="AI33" s="1"/>
      <c r="AJ33" s="1"/>
    </row>
    <row r="34" spans="2:36" x14ac:dyDescent="0.25">
      <c r="B34" t="s">
        <v>155</v>
      </c>
      <c r="E34">
        <f t="shared" si="0"/>
        <v>6</v>
      </c>
      <c r="F34" t="str">
        <f t="shared" si="1"/>
        <v>Nunan</v>
      </c>
      <c r="G34" t="str">
        <f t="shared" si="2"/>
        <v>Sheila</v>
      </c>
      <c r="H34" t="str">
        <f t="shared" si="3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>
        <v>39429</v>
      </c>
      <c r="AA34" s="1">
        <v>39855</v>
      </c>
      <c r="AB34" s="1">
        <v>40014</v>
      </c>
      <c r="AC34" s="1">
        <v>40586</v>
      </c>
      <c r="AD34" s="1">
        <v>41069</v>
      </c>
      <c r="AE34" s="1">
        <v>41416</v>
      </c>
      <c r="AH34" s="1"/>
      <c r="AI34" s="1"/>
      <c r="AJ34" s="1"/>
    </row>
    <row r="35" spans="2:36" x14ac:dyDescent="0.25">
      <c r="B35" t="s">
        <v>156</v>
      </c>
      <c r="E35">
        <f t="shared" si="0"/>
        <v>8</v>
      </c>
      <c r="F35" t="str">
        <f t="shared" si="1"/>
        <v>Wallace</v>
      </c>
      <c r="G35" t="str">
        <f t="shared" si="2"/>
        <v>Adrienne</v>
      </c>
      <c r="H35" t="str">
        <f t="shared" si="3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>
        <v>22893</v>
      </c>
      <c r="AA35" s="1">
        <v>23519</v>
      </c>
      <c r="AB35" s="1">
        <v>23849</v>
      </c>
      <c r="AC35" s="1">
        <v>24332</v>
      </c>
      <c r="AD35" s="1">
        <v>24932</v>
      </c>
      <c r="AE35" s="1"/>
      <c r="AF35" s="1"/>
      <c r="AG35" s="1"/>
    </row>
    <row r="36" spans="2:36" x14ac:dyDescent="0.25">
      <c r="B36" t="s">
        <v>157</v>
      </c>
      <c r="E36">
        <f t="shared" si="0"/>
        <v>7</v>
      </c>
      <c r="F36" t="str">
        <f t="shared" si="1"/>
        <v>Cahill</v>
      </c>
      <c r="G36" t="str">
        <f t="shared" si="2"/>
        <v>Dolores</v>
      </c>
      <c r="H36" t="str">
        <f t="shared" si="3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>
        <v>16378</v>
      </c>
      <c r="AA36" s="1">
        <v>16908</v>
      </c>
      <c r="AB36" s="1">
        <v>17398</v>
      </c>
      <c r="AC36" s="1">
        <v>17727</v>
      </c>
      <c r="AD36" s="1">
        <v>18476</v>
      </c>
      <c r="AE36" s="1"/>
      <c r="AF36" s="1"/>
      <c r="AG36" s="1"/>
    </row>
    <row r="37" spans="2:36" x14ac:dyDescent="0.25">
      <c r="B37" t="s">
        <v>158</v>
      </c>
      <c r="E37">
        <f t="shared" si="0"/>
        <v>8</v>
      </c>
      <c r="F37" t="str">
        <f t="shared" si="1"/>
        <v>O'Flynn</v>
      </c>
      <c r="G37" t="str">
        <f t="shared" si="2"/>
        <v>Diarmuid Patrick</v>
      </c>
      <c r="H37" t="str">
        <f t="shared" si="3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>
        <v>14211</v>
      </c>
      <c r="AA37" s="1">
        <v>15037</v>
      </c>
      <c r="AB37" s="1">
        <v>15466</v>
      </c>
      <c r="AC37" s="1">
        <v>17130</v>
      </c>
      <c r="AE37" s="1"/>
      <c r="AF37" s="1"/>
      <c r="AG37" s="1"/>
    </row>
    <row r="38" spans="2:36" x14ac:dyDescent="0.25">
      <c r="B38" t="s">
        <v>159</v>
      </c>
      <c r="E38">
        <f t="shared" si="0"/>
        <v>8</v>
      </c>
      <c r="F38" t="str">
        <f t="shared" si="1"/>
        <v>Minehan</v>
      </c>
      <c r="G38" t="str">
        <f t="shared" si="2"/>
        <v>Liam</v>
      </c>
      <c r="H38" t="str">
        <f t="shared" si="3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>
        <v>10942</v>
      </c>
      <c r="AA38" s="1">
        <v>11150</v>
      </c>
      <c r="AE38" s="1"/>
      <c r="AF38" s="1"/>
      <c r="AG38" s="1"/>
    </row>
    <row r="39" spans="2:36" x14ac:dyDescent="0.25">
      <c r="B39" t="s">
        <v>160</v>
      </c>
      <c r="E39">
        <f t="shared" si="0"/>
        <v>8</v>
      </c>
      <c r="F39" t="str">
        <f t="shared" si="1"/>
        <v>Gardner</v>
      </c>
      <c r="G39" t="str">
        <f t="shared" si="2"/>
        <v>Breda Patricia</v>
      </c>
      <c r="H39" t="str">
        <f t="shared" si="3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>
        <v>11703</v>
      </c>
      <c r="AA39" s="1">
        <v>12271</v>
      </c>
      <c r="AB39" s="1">
        <v>12770</v>
      </c>
      <c r="AE39" s="1"/>
      <c r="AF39" s="1"/>
      <c r="AG39" s="1"/>
    </row>
    <row r="40" spans="2:36" x14ac:dyDescent="0.25">
      <c r="B40" t="s">
        <v>161</v>
      </c>
      <c r="E40">
        <f t="shared" si="0"/>
        <v>7</v>
      </c>
      <c r="F40" t="str">
        <f t="shared" si="1"/>
        <v>Heaney</v>
      </c>
      <c r="G40" t="str">
        <f t="shared" si="2"/>
        <v>Theresa</v>
      </c>
      <c r="H40" t="str">
        <f t="shared" si="3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>
        <v>10838</v>
      </c>
      <c r="AA40" s="1"/>
      <c r="AB40" s="1"/>
      <c r="AC40" s="1"/>
      <c r="AD40" s="1"/>
      <c r="AE40" s="1"/>
      <c r="AF40" s="1"/>
      <c r="AG40" s="1"/>
    </row>
    <row r="41" spans="2:36" x14ac:dyDescent="0.25">
      <c r="B41" t="s">
        <v>162</v>
      </c>
      <c r="E41">
        <f t="shared" si="0"/>
        <v>8</v>
      </c>
      <c r="F41" t="str">
        <f t="shared" si="1"/>
        <v>Brennan</v>
      </c>
      <c r="G41" t="str">
        <f t="shared" si="2"/>
        <v>Allan</v>
      </c>
      <c r="H41" t="str">
        <f t="shared" si="3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  <c r="AE41" s="1"/>
      <c r="AF41" s="1"/>
    </row>
    <row r="42" spans="2:36" x14ac:dyDescent="0.25">
      <c r="B42" t="s">
        <v>163</v>
      </c>
      <c r="E42">
        <f t="shared" si="0"/>
        <v>11</v>
      </c>
      <c r="F42" t="str">
        <f t="shared" si="1"/>
        <v>O'Loughlin</v>
      </c>
      <c r="G42" t="str">
        <f t="shared" si="2"/>
        <v>Peter</v>
      </c>
      <c r="H42" t="str">
        <f t="shared" si="3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  <c r="AE42" s="1"/>
    </row>
    <row r="43" spans="2:36" x14ac:dyDescent="0.25">
      <c r="B43" t="s">
        <v>164</v>
      </c>
      <c r="E43">
        <f t="shared" si="0"/>
        <v>12</v>
      </c>
      <c r="F43" t="str">
        <f t="shared" si="1"/>
        <v>Worthington</v>
      </c>
      <c r="G43" t="str">
        <f t="shared" si="2"/>
        <v>Colleen</v>
      </c>
      <c r="H43" t="str">
        <f t="shared" si="3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  <c r="AD43" s="1"/>
    </row>
    <row r="44" spans="2:36" x14ac:dyDescent="0.25">
      <c r="B44" t="s">
        <v>165</v>
      </c>
      <c r="E44">
        <f t="shared" si="0"/>
        <v>11</v>
      </c>
      <c r="F44" t="str">
        <f t="shared" si="1"/>
        <v>Fitzgerald</v>
      </c>
      <c r="G44" t="str">
        <f t="shared" si="2"/>
        <v>Paddy</v>
      </c>
      <c r="H44" t="str">
        <f t="shared" si="3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  <c r="AC44" s="1"/>
    </row>
    <row r="45" spans="2:36" x14ac:dyDescent="0.25">
      <c r="B45" t="s">
        <v>166</v>
      </c>
      <c r="E45">
        <f t="shared" si="0"/>
        <v>13</v>
      </c>
      <c r="F45" t="str">
        <f t="shared" si="1"/>
        <v>Ryan-Purcell</v>
      </c>
      <c r="G45" t="str">
        <f t="shared" si="2"/>
        <v>Walter</v>
      </c>
      <c r="H45" t="str">
        <f t="shared" si="3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  <c r="AB45" s="1"/>
    </row>
    <row r="46" spans="2:36" x14ac:dyDescent="0.25">
      <c r="B46" t="s">
        <v>167</v>
      </c>
      <c r="E46">
        <f t="shared" si="0"/>
        <v>7</v>
      </c>
      <c r="F46" t="str">
        <f t="shared" si="1"/>
        <v>Sexton</v>
      </c>
      <c r="G46" t="str">
        <f t="shared" si="2"/>
        <v>Joesph</v>
      </c>
      <c r="H46" t="str">
        <f t="shared" si="3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6" x14ac:dyDescent="0.25">
      <c r="B47" t="s">
        <v>168</v>
      </c>
      <c r="E47">
        <f t="shared" si="0"/>
        <v>7</v>
      </c>
      <c r="F47" t="str">
        <f t="shared" si="1"/>
        <v>Madden</v>
      </c>
      <c r="G47" t="str">
        <f t="shared" si="2"/>
        <v>Peter</v>
      </c>
      <c r="H47" t="str">
        <f t="shared" si="3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6" x14ac:dyDescent="0.25">
      <c r="B48" t="s">
        <v>169</v>
      </c>
      <c r="E48">
        <f t="shared" si="0"/>
        <v>11</v>
      </c>
      <c r="F48" t="str">
        <f t="shared" si="1"/>
        <v>Van de Ven</v>
      </c>
      <c r="G48" t="str">
        <f t="shared" si="2"/>
        <v>Jan</v>
      </c>
      <c r="H48" t="str">
        <f t="shared" si="3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AJ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2019-05-29T19:31:49Z</dcterms:modified>
</cp:coreProperties>
</file>