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quivos\Projetos\Pessoal\GuardaRoupa\"/>
    </mc:Choice>
  </mc:AlternateContent>
  <xr:revisionPtr revIDLastSave="0" documentId="13_ncr:1_{C8A74340-EDDF-41AD-B7E1-8CFB3566E778}" xr6:coauthVersionLast="36" xr6:coauthVersionMax="36" xr10:uidLastSave="{00000000-0000-0000-0000-000000000000}"/>
  <bookViews>
    <workbookView xWindow="0" yWindow="0" windowWidth="29805" windowHeight="11940" activeTab="2" xr2:uid="{BFDE7B3A-2D0D-4B61-A08D-3F5057A2AA56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I10" i="3"/>
  <c r="F13" i="3"/>
  <c r="F11" i="3"/>
  <c r="F10" i="3"/>
  <c r="F6" i="3"/>
  <c r="I8" i="3" s="1"/>
  <c r="I6" i="3"/>
  <c r="K4" i="2"/>
  <c r="L12" i="2"/>
  <c r="L13" i="2" s="1"/>
  <c r="I12" i="2"/>
  <c r="C13" i="2"/>
  <c r="C12" i="2"/>
  <c r="F8" i="3" l="1"/>
  <c r="C15" i="2"/>
  <c r="I13" i="2"/>
  <c r="I14" i="2" s="1"/>
  <c r="I23" i="1"/>
  <c r="E30" i="1"/>
  <c r="E31" i="1"/>
  <c r="I21" i="1"/>
  <c r="N4" i="1" l="1"/>
</calcChain>
</file>

<file path=xl/sharedStrings.xml><?xml version="1.0" encoding="utf-8"?>
<sst xmlns="http://schemas.openxmlformats.org/spreadsheetml/2006/main" count="124" uniqueCount="66">
  <si>
    <t>Listas</t>
  </si>
  <si>
    <t>NomeLista</t>
  </si>
  <si>
    <t>IdUsuario</t>
  </si>
  <si>
    <t>Value</t>
  </si>
  <si>
    <t>string[]</t>
  </si>
  <si>
    <t>Cadastro</t>
  </si>
  <si>
    <t>Json</t>
  </si>
  <si>
    <t>Record&lt;string, string[]&gt;</t>
  </si>
  <si>
    <t>Keys</t>
  </si>
  <si>
    <t>Peça</t>
  </si>
  <si>
    <t>Cor</t>
  </si>
  <si>
    <t>Tamanho</t>
  </si>
  <si>
    <t>Marca</t>
  </si>
  <si>
    <t>Peças</t>
  </si>
  <si>
    <t>Cores</t>
  </si>
  <si>
    <t>Tamanhos</t>
  </si>
  <si>
    <t>Marcas</t>
  </si>
  <si>
    <t>Foto</t>
  </si>
  <si>
    <t>DataAquisição</t>
  </si>
  <si>
    <t>Local</t>
  </si>
  <si>
    <t>Detalhes</t>
  </si>
  <si>
    <t>Concluído</t>
  </si>
  <si>
    <t>Locais</t>
  </si>
  <si>
    <t>Fase</t>
  </si>
  <si>
    <t>IdCadastro</t>
  </si>
  <si>
    <t>Cadastro:Idx_Iniciado</t>
  </si>
  <si>
    <t>Cadastro:Idx_Busca</t>
  </si>
  <si>
    <t>Fases</t>
  </si>
  <si>
    <t>Resumo</t>
  </si>
  <si>
    <t>Fotos</t>
  </si>
  <si>
    <t>sx</t>
  </si>
  <si>
    <t>sy</t>
  </si>
  <si>
    <t>sw</t>
  </si>
  <si>
    <t>sh</t>
  </si>
  <si>
    <t>dx</t>
  </si>
  <si>
    <t>dy</t>
  </si>
  <si>
    <t>dw</t>
  </si>
  <si>
    <t>dh</t>
  </si>
  <si>
    <t>Source</t>
  </si>
  <si>
    <t>Dest</t>
  </si>
  <si>
    <t xml:space="preserve">sa </t>
  </si>
  <si>
    <t>da</t>
  </si>
  <si>
    <t>nsw</t>
  </si>
  <si>
    <t>nsh</t>
  </si>
  <si>
    <t>Aspecto Origem</t>
  </si>
  <si>
    <t>Aspecto Destino</t>
  </si>
  <si>
    <t>Aspecto Maior</t>
  </si>
  <si>
    <t>as &gt; da</t>
  </si>
  <si>
    <t>Largura</t>
  </si>
  <si>
    <t>Altura</t>
  </si>
  <si>
    <t>Aspecto Menor</t>
  </si>
  <si>
    <t>L</t>
  </si>
  <si>
    <t>A</t>
  </si>
  <si>
    <t>origemX</t>
  </si>
  <si>
    <t>origemY</t>
  </si>
  <si>
    <t>origemLargura</t>
  </si>
  <si>
    <t>origemAltura</t>
  </si>
  <si>
    <t>destinoX</t>
  </si>
  <si>
    <t>destinoY</t>
  </si>
  <si>
    <t>destinoLargura</t>
  </si>
  <si>
    <t>destinoAltura</t>
  </si>
  <si>
    <t>Destino</t>
  </si>
  <si>
    <t>Proporção</t>
  </si>
  <si>
    <t>Origem</t>
  </si>
  <si>
    <t>Corte Lateral</t>
  </si>
  <si>
    <t>Corte Topo 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</si>
</sst>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855A-7814-4744-B416-DBFB22C2548A}">
  <dimension ref="A2:N31"/>
  <sheetViews>
    <sheetView workbookViewId="0">
      <selection activeCell="I24" sqref="I24"/>
    </sheetView>
  </sheetViews>
  <sheetFormatPr defaultRowHeight="15" x14ac:dyDescent="0.25"/>
  <cols>
    <col min="1" max="1" width="12" customWidth="1"/>
    <col min="2" max="2" width="24.28515625" customWidth="1"/>
    <col min="5" max="5" width="13.7109375" bestFit="1" customWidth="1"/>
    <col min="6" max="8" width="13.7109375" customWidth="1"/>
    <col min="10" max="10" width="16.5703125" customWidth="1"/>
    <col min="11" max="11" width="21.5703125" customWidth="1"/>
    <col min="14" max="14" width="19.140625" customWidth="1"/>
  </cols>
  <sheetData>
    <row r="2" spans="1:14" x14ac:dyDescent="0.25">
      <c r="B2" t="s">
        <v>0</v>
      </c>
      <c r="E2" t="s">
        <v>5</v>
      </c>
      <c r="H2" t="s">
        <v>29</v>
      </c>
      <c r="K2" t="s">
        <v>25</v>
      </c>
      <c r="N2" t="s">
        <v>26</v>
      </c>
    </row>
    <row r="4" spans="1:14" x14ac:dyDescent="0.25">
      <c r="A4" t="s">
        <v>8</v>
      </c>
      <c r="B4" t="s">
        <v>0</v>
      </c>
      <c r="D4" t="s">
        <v>8</v>
      </c>
      <c r="E4" t="s">
        <v>5</v>
      </c>
      <c r="G4" t="s">
        <v>8</v>
      </c>
      <c r="H4" t="s">
        <v>29</v>
      </c>
      <c r="J4" t="s">
        <v>8</v>
      </c>
      <c r="K4" t="s">
        <v>25</v>
      </c>
      <c r="M4" t="s">
        <v>8</v>
      </c>
      <c r="N4" t="str">
        <f>N2</f>
        <v>Cadastro:Idx_Busca</v>
      </c>
    </row>
    <row r="5" spans="1:14" x14ac:dyDescent="0.25">
      <c r="B5" t="s">
        <v>2</v>
      </c>
      <c r="E5" t="s">
        <v>2</v>
      </c>
      <c r="H5" t="s">
        <v>2</v>
      </c>
      <c r="K5" t="s">
        <v>2</v>
      </c>
      <c r="N5" t="s">
        <v>2</v>
      </c>
    </row>
    <row r="6" spans="1:14" x14ac:dyDescent="0.25">
      <c r="B6" t="s">
        <v>1</v>
      </c>
      <c r="E6" t="s">
        <v>24</v>
      </c>
      <c r="H6" t="s">
        <v>24</v>
      </c>
    </row>
    <row r="7" spans="1:14" x14ac:dyDescent="0.25">
      <c r="J7" t="s">
        <v>3</v>
      </c>
      <c r="K7" t="s">
        <v>24</v>
      </c>
    </row>
    <row r="8" spans="1:14" x14ac:dyDescent="0.25">
      <c r="A8" t="s">
        <v>3</v>
      </c>
      <c r="B8" t="s">
        <v>4</v>
      </c>
      <c r="D8" t="s">
        <v>3</v>
      </c>
      <c r="E8" t="s">
        <v>24</v>
      </c>
      <c r="G8" t="s">
        <v>3</v>
      </c>
      <c r="H8" t="s">
        <v>17</v>
      </c>
    </row>
    <row r="9" spans="1:14" x14ac:dyDescent="0.25">
      <c r="E9" t="s">
        <v>23</v>
      </c>
    </row>
    <row r="10" spans="1:14" x14ac:dyDescent="0.25">
      <c r="A10" t="s">
        <v>6</v>
      </c>
      <c r="B10" t="s">
        <v>7</v>
      </c>
      <c r="E10" t="s">
        <v>9</v>
      </c>
    </row>
    <row r="11" spans="1:14" x14ac:dyDescent="0.25">
      <c r="E11" t="s">
        <v>10</v>
      </c>
    </row>
    <row r="12" spans="1:14" x14ac:dyDescent="0.25">
      <c r="A12" t="s">
        <v>1</v>
      </c>
      <c r="B12" t="s">
        <v>13</v>
      </c>
      <c r="E12" t="s">
        <v>11</v>
      </c>
    </row>
    <row r="13" spans="1:14" x14ac:dyDescent="0.25">
      <c r="B13" t="s">
        <v>14</v>
      </c>
      <c r="E13" t="s">
        <v>12</v>
      </c>
    </row>
    <row r="14" spans="1:14" x14ac:dyDescent="0.25">
      <c r="B14" t="s">
        <v>15</v>
      </c>
      <c r="E14" t="s">
        <v>19</v>
      </c>
    </row>
    <row r="15" spans="1:14" x14ac:dyDescent="0.25">
      <c r="B15" t="s">
        <v>16</v>
      </c>
      <c r="E15" t="s">
        <v>18</v>
      </c>
    </row>
    <row r="16" spans="1:14" x14ac:dyDescent="0.25">
      <c r="B16" t="s">
        <v>22</v>
      </c>
      <c r="E16" t="s">
        <v>20</v>
      </c>
    </row>
    <row r="18" spans="3:9" x14ac:dyDescent="0.25">
      <c r="D18" t="s">
        <v>27</v>
      </c>
      <c r="E18" t="s">
        <v>17</v>
      </c>
    </row>
    <row r="19" spans="3:9" x14ac:dyDescent="0.25">
      <c r="E19" t="s">
        <v>9</v>
      </c>
    </row>
    <row r="20" spans="3:9" x14ac:dyDescent="0.25">
      <c r="E20" t="s">
        <v>10</v>
      </c>
      <c r="H20">
        <v>4</v>
      </c>
      <c r="I20">
        <v>3</v>
      </c>
    </row>
    <row r="21" spans="3:9" x14ac:dyDescent="0.25">
      <c r="E21" t="s">
        <v>11</v>
      </c>
      <c r="H21">
        <v>200</v>
      </c>
      <c r="I21">
        <f>H21*I20/H20</f>
        <v>150</v>
      </c>
    </row>
    <row r="22" spans="3:9" x14ac:dyDescent="0.25">
      <c r="E22" t="s">
        <v>12</v>
      </c>
    </row>
    <row r="23" spans="3:9" x14ac:dyDescent="0.25">
      <c r="E23" t="s">
        <v>19</v>
      </c>
      <c r="H23">
        <v>9.5</v>
      </c>
      <c r="I23">
        <f>H23*I20/H20</f>
        <v>7.125</v>
      </c>
    </row>
    <row r="24" spans="3:9" x14ac:dyDescent="0.25">
      <c r="E24" t="s">
        <v>20</v>
      </c>
    </row>
    <row r="25" spans="3:9" x14ac:dyDescent="0.25">
      <c r="E25" t="s">
        <v>28</v>
      </c>
    </row>
    <row r="26" spans="3:9" x14ac:dyDescent="0.25">
      <c r="E26" t="s">
        <v>21</v>
      </c>
    </row>
    <row r="30" spans="3:9" x14ac:dyDescent="0.25">
      <c r="C30">
        <v>1200</v>
      </c>
      <c r="D30">
        <v>600</v>
      </c>
      <c r="E30">
        <f>C30/D30</f>
        <v>2</v>
      </c>
    </row>
    <row r="31" spans="3:9" x14ac:dyDescent="0.25">
      <c r="C31">
        <v>150</v>
      </c>
      <c r="D31">
        <v>200</v>
      </c>
      <c r="E31">
        <f>C31/D31</f>
        <v>0.75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347C-CC6C-4790-9FD7-BEECDD804C2D}">
  <dimension ref="A2:L15"/>
  <sheetViews>
    <sheetView workbookViewId="0">
      <selection activeCell="A2" sqref="A2:B10"/>
    </sheetView>
  </sheetViews>
  <sheetFormatPr defaultRowHeight="15" x14ac:dyDescent="0.25"/>
  <cols>
    <col min="2" max="2" width="20.28515625" customWidth="1"/>
    <col min="3" max="3" width="12.42578125" bestFit="1" customWidth="1"/>
    <col min="5" max="5" width="18.140625" customWidth="1"/>
  </cols>
  <sheetData>
    <row r="2" spans="1:12" x14ac:dyDescent="0.25">
      <c r="A2" t="s">
        <v>38</v>
      </c>
      <c r="B2" t="s">
        <v>30</v>
      </c>
    </row>
    <row r="3" spans="1:12" x14ac:dyDescent="0.25">
      <c r="B3" t="s">
        <v>31</v>
      </c>
    </row>
    <row r="4" spans="1:12" x14ac:dyDescent="0.25">
      <c r="B4" t="s">
        <v>32</v>
      </c>
      <c r="D4" t="s">
        <v>42</v>
      </c>
      <c r="E4">
        <v>7.5</v>
      </c>
      <c r="G4" t="s">
        <v>48</v>
      </c>
      <c r="K4">
        <f>C10/C9</f>
        <v>1.3333333333333333</v>
      </c>
    </row>
    <row r="5" spans="1:12" x14ac:dyDescent="0.25">
      <c r="B5" t="s">
        <v>33</v>
      </c>
      <c r="D5" t="s">
        <v>43</v>
      </c>
      <c r="E5">
        <v>9</v>
      </c>
      <c r="G5" t="s">
        <v>49</v>
      </c>
    </row>
    <row r="7" spans="1:12" x14ac:dyDescent="0.25">
      <c r="A7" t="s">
        <v>39</v>
      </c>
      <c r="B7" t="s">
        <v>34</v>
      </c>
      <c r="C7">
        <v>0</v>
      </c>
    </row>
    <row r="8" spans="1:12" x14ac:dyDescent="0.25">
      <c r="B8" t="s">
        <v>35</v>
      </c>
      <c r="C8">
        <v>0</v>
      </c>
    </row>
    <row r="9" spans="1:12" x14ac:dyDescent="0.25">
      <c r="B9" t="s">
        <v>36</v>
      </c>
      <c r="C9">
        <v>7.5</v>
      </c>
      <c r="D9" t="s">
        <v>51</v>
      </c>
    </row>
    <row r="10" spans="1:12" x14ac:dyDescent="0.25">
      <c r="B10" t="s">
        <v>37</v>
      </c>
      <c r="C10">
        <v>10</v>
      </c>
      <c r="D10" t="s">
        <v>52</v>
      </c>
      <c r="H10" t="s">
        <v>46</v>
      </c>
      <c r="K10" t="s">
        <v>50</v>
      </c>
    </row>
    <row r="12" spans="1:12" x14ac:dyDescent="0.25">
      <c r="B12" t="s">
        <v>40</v>
      </c>
      <c r="C12">
        <f>E4/E5</f>
        <v>0.83333333333333337</v>
      </c>
      <c r="E12" t="s">
        <v>44</v>
      </c>
      <c r="H12" t="s">
        <v>33</v>
      </c>
      <c r="I12">
        <f>E5</f>
        <v>9</v>
      </c>
      <c r="K12" t="s">
        <v>32</v>
      </c>
      <c r="L12">
        <f>E4</f>
        <v>7.5</v>
      </c>
    </row>
    <row r="13" spans="1:12" x14ac:dyDescent="0.25">
      <c r="B13" t="s">
        <v>41</v>
      </c>
      <c r="C13">
        <f>C9/C10</f>
        <v>0.75</v>
      </c>
      <c r="E13" t="s">
        <v>45</v>
      </c>
      <c r="H13" t="s">
        <v>32</v>
      </c>
      <c r="I13">
        <f>I12*C13</f>
        <v>6.75</v>
      </c>
      <c r="K13" t="s">
        <v>33</v>
      </c>
      <c r="L13">
        <f>L12/C13</f>
        <v>10</v>
      </c>
    </row>
    <row r="14" spans="1:12" x14ac:dyDescent="0.25">
      <c r="H14" t="s">
        <v>30</v>
      </c>
      <c r="I14">
        <f>(E4-I13)</f>
        <v>0.75</v>
      </c>
      <c r="K14" t="s">
        <v>30</v>
      </c>
    </row>
    <row r="15" spans="1:12" x14ac:dyDescent="0.25">
      <c r="B15" t="s">
        <v>47</v>
      </c>
      <c r="C15" t="b">
        <f>C12&gt;C13</f>
        <v>1</v>
      </c>
      <c r="E15" t="s">
        <v>46</v>
      </c>
      <c r="H15" t="s">
        <v>31</v>
      </c>
      <c r="I15">
        <v>0</v>
      </c>
      <c r="K15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ADEA-56BD-4C0F-A2ED-CD7129DED985}">
  <dimension ref="A2:I13"/>
  <sheetViews>
    <sheetView tabSelected="1" workbookViewId="0">
      <selection activeCell="I13" sqref="I13"/>
    </sheetView>
  </sheetViews>
  <sheetFormatPr defaultRowHeight="15" x14ac:dyDescent="0.25"/>
  <cols>
    <col min="3" max="3" width="23" customWidth="1"/>
    <col min="5" max="5" width="27.42578125" customWidth="1"/>
    <col min="6" max="6" width="12.42578125" bestFit="1" customWidth="1"/>
    <col min="8" max="8" width="18.42578125" bestFit="1" customWidth="1"/>
    <col min="9" max="9" width="12.42578125" bestFit="1" customWidth="1"/>
  </cols>
  <sheetData>
    <row r="2" spans="1:9" x14ac:dyDescent="0.25">
      <c r="A2" t="s">
        <v>38</v>
      </c>
      <c r="B2" t="s">
        <v>30</v>
      </c>
      <c r="C2" t="s">
        <v>53</v>
      </c>
      <c r="E2" t="s">
        <v>63</v>
      </c>
      <c r="H2" t="s">
        <v>61</v>
      </c>
    </row>
    <row r="3" spans="1:9" x14ac:dyDescent="0.25">
      <c r="B3" t="s">
        <v>31</v>
      </c>
      <c r="C3" t="s">
        <v>54</v>
      </c>
      <c r="E3" t="s">
        <v>49</v>
      </c>
      <c r="F3">
        <v>10</v>
      </c>
      <c r="H3" t="s">
        <v>49</v>
      </c>
      <c r="I3">
        <v>10</v>
      </c>
    </row>
    <row r="4" spans="1:9" x14ac:dyDescent="0.25">
      <c r="B4" t="s">
        <v>32</v>
      </c>
      <c r="C4" t="s">
        <v>55</v>
      </c>
      <c r="E4" t="s">
        <v>48</v>
      </c>
      <c r="F4">
        <v>7</v>
      </c>
      <c r="H4" t="s">
        <v>48</v>
      </c>
      <c r="I4">
        <v>7.5</v>
      </c>
    </row>
    <row r="5" spans="1:9" x14ac:dyDescent="0.25">
      <c r="B5" t="s">
        <v>33</v>
      </c>
      <c r="C5" t="s">
        <v>56</v>
      </c>
    </row>
    <row r="6" spans="1:9" x14ac:dyDescent="0.25">
      <c r="E6" t="s">
        <v>62</v>
      </c>
      <c r="F6">
        <f>F4/F3</f>
        <v>0.7</v>
      </c>
      <c r="H6" t="s">
        <v>62</v>
      </c>
      <c r="I6">
        <f>I4/I3</f>
        <v>0.75</v>
      </c>
    </row>
    <row r="7" spans="1:9" x14ac:dyDescent="0.25">
      <c r="A7" t="s">
        <v>39</v>
      </c>
      <c r="B7" t="s">
        <v>34</v>
      </c>
      <c r="C7" t="s">
        <v>57</v>
      </c>
    </row>
    <row r="8" spans="1:9" x14ac:dyDescent="0.25">
      <c r="B8" t="s">
        <v>35</v>
      </c>
      <c r="C8" t="s">
        <v>58</v>
      </c>
      <c r="E8" t="s">
        <v>64</v>
      </c>
      <c r="F8" t="b">
        <f>F6&gt;I6</f>
        <v>0</v>
      </c>
      <c r="H8" t="s">
        <v>65</v>
      </c>
      <c r="I8" t="b">
        <f>F6&lt;=I6</f>
        <v>1</v>
      </c>
    </row>
    <row r="9" spans="1:9" x14ac:dyDescent="0.25">
      <c r="B9" t="s">
        <v>36</v>
      </c>
      <c r="C9" t="s">
        <v>59</v>
      </c>
    </row>
    <row r="10" spans="1:9" x14ac:dyDescent="0.25">
      <c r="B10" t="s">
        <v>37</v>
      </c>
      <c r="C10" t="s">
        <v>60</v>
      </c>
      <c r="E10" t="s">
        <v>56</v>
      </c>
      <c r="F10">
        <f>F3</f>
        <v>10</v>
      </c>
      <c r="H10" t="s">
        <v>55</v>
      </c>
      <c r="I10">
        <f>F4</f>
        <v>7</v>
      </c>
    </row>
    <row r="11" spans="1:9" x14ac:dyDescent="0.25">
      <c r="E11" t="s">
        <v>55</v>
      </c>
      <c r="F11">
        <f>F10*I6</f>
        <v>7.5</v>
      </c>
      <c r="H11" t="s">
        <v>56</v>
      </c>
      <c r="I11">
        <f>I10/I6</f>
        <v>9.3333333333333339</v>
      </c>
    </row>
    <row r="12" spans="1:9" x14ac:dyDescent="0.25">
      <c r="E12" t="s">
        <v>54</v>
      </c>
      <c r="F12">
        <v>0</v>
      </c>
      <c r="H12" t="s">
        <v>54</v>
      </c>
      <c r="I12">
        <f>(F3-I11)/2</f>
        <v>0.33333333333333304</v>
      </c>
    </row>
    <row r="13" spans="1:9" x14ac:dyDescent="0.25">
      <c r="E13" t="s">
        <v>53</v>
      </c>
      <c r="F13">
        <f>(F4-F11)/2</f>
        <v>-0.25</v>
      </c>
      <c r="H13" t="s">
        <v>53</v>
      </c>
      <c r="I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Moraes da Silva Júnior</dc:creator>
  <cp:lastModifiedBy>Gerson Moraes da Silva Júnior</cp:lastModifiedBy>
  <dcterms:created xsi:type="dcterms:W3CDTF">2025-07-20T14:13:13Z</dcterms:created>
  <dcterms:modified xsi:type="dcterms:W3CDTF">2025-07-22T14:52:21Z</dcterms:modified>
</cp:coreProperties>
</file>