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am. Figueroa\Desktop\"/>
    </mc:Choice>
  </mc:AlternateContent>
  <bookViews>
    <workbookView xWindow="0" yWindow="0" windowWidth="28770" windowHeight="1228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3" i="1" l="1"/>
  <c r="D13" i="1"/>
  <c r="E13" i="1"/>
  <c r="F13" i="1"/>
  <c r="G13" i="1"/>
  <c r="H13" i="1"/>
  <c r="I13" i="1"/>
  <c r="J13" i="1"/>
  <c r="A13" i="1"/>
  <c r="B13" i="1"/>
  <c r="B12" i="1"/>
  <c r="C12" i="1"/>
  <c r="D12" i="1"/>
  <c r="E12" i="1"/>
  <c r="F12" i="1"/>
  <c r="G12" i="1"/>
  <c r="H12" i="1"/>
  <c r="I12" i="1"/>
  <c r="J12" i="1"/>
</calcChain>
</file>

<file path=xl/sharedStrings.xml><?xml version="1.0" encoding="utf-8"?>
<sst xmlns="http://schemas.openxmlformats.org/spreadsheetml/2006/main" count="15" uniqueCount="15">
  <si>
    <t>0 grados</t>
  </si>
  <si>
    <t>15 grados</t>
  </si>
  <si>
    <t>30 grados</t>
  </si>
  <si>
    <t>45 grados</t>
  </si>
  <si>
    <t>60 grados</t>
  </si>
  <si>
    <t>75 grados</t>
  </si>
  <si>
    <t>90 grados</t>
  </si>
  <si>
    <t>105 grados</t>
  </si>
  <si>
    <t>120 grados</t>
  </si>
  <si>
    <t>135 grados</t>
  </si>
  <si>
    <t xml:space="preserve">286
</t>
  </si>
  <si>
    <t xml:space="preserve">43
</t>
  </si>
  <si>
    <t xml:space="preserve">10
</t>
  </si>
  <si>
    <t xml:space="preserve">11
</t>
  </si>
  <si>
    <t>PROMEDIO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</si>
</sst>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Times New Roman"/>
      <family val="1"/>
    </font>
    <font>
      <sz val="11"/>
      <color rgb="FF000000"/>
      <name val="Times New Roman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 wrapText="1"/>
    </xf>
  </cellXfs>
  <cellStyles count="1">
    <cellStyle name="Normal" xfId="0" builtinId="0"/>
  </cellStyles>
  <dxfs count="2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strike val="0"/>
        <outline val="0"/>
        <shadow val="0"/>
        <u val="none"/>
        <vertAlign val="baseline"/>
        <sz val="11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rgb="FF000000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Times New Roman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</font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a1" displayName="Tabla1" ref="A1:J12" totalsRowCount="1" headerRowDxfId="24" dataDxfId="22" headerRowBorderDxfId="23" tableBorderDxfId="21" totalsRowBorderDxfId="20">
  <autoFilter ref="A1:J12"/>
  <tableColumns count="10">
    <tableColumn id="1" name="0 grados" totalsRowLabel="PROMEDIO" dataDxfId="19" totalsRowDxfId="9"/>
    <tableColumn id="2" name="15 grados" totalsRowFunction="custom" dataDxfId="18" totalsRowDxfId="8">
      <totalsRowFormula>AVERAGE(B2:B11)</totalsRowFormula>
    </tableColumn>
    <tableColumn id="3" name="30 grados" totalsRowFunction="custom" dataDxfId="17" totalsRowDxfId="7">
      <totalsRowFormula>AVERAGE(C2:C11)</totalsRowFormula>
    </tableColumn>
    <tableColumn id="4" name="45 grados" totalsRowFunction="custom" dataDxfId="16" totalsRowDxfId="6">
      <totalsRowFormula>AVERAGE(D2:D11)</totalsRowFormula>
    </tableColumn>
    <tableColumn id="5" name="60 grados" totalsRowFunction="custom" dataDxfId="15" totalsRowDxfId="5">
      <totalsRowFormula>AVERAGE(E2:E11)</totalsRowFormula>
    </tableColumn>
    <tableColumn id="6" name="75 grados" totalsRowFunction="custom" dataDxfId="14" totalsRowDxfId="4">
      <totalsRowFormula>AVERAGE(F2:F11)</totalsRowFormula>
    </tableColumn>
    <tableColumn id="7" name="90 grados" totalsRowFunction="custom" dataDxfId="13" totalsRowDxfId="3">
      <totalsRowFormula>AVERAGE(G2:G11)</totalsRowFormula>
    </tableColumn>
    <tableColumn id="8" name="105 grados" totalsRowFunction="custom" dataDxfId="12" totalsRowDxfId="2">
      <totalsRowFormula>AVERAGE(H2:H11)</totalsRowFormula>
    </tableColumn>
    <tableColumn id="9" name="120 grados" totalsRowFunction="custom" dataDxfId="11" totalsRowDxfId="1">
      <totalsRowFormula>AVERAGE(I2:I11)</totalsRowFormula>
    </tableColumn>
    <tableColumn id="10" name="135 grados" totalsRowFunction="custom" dataDxfId="10" totalsRowDxfId="0">
      <totalsRowFormula>AVERAGE(J2:J11)</totalsRow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3"/>
  <sheetViews>
    <sheetView tabSelected="1" workbookViewId="0">
      <selection activeCell="J13" sqref="J13"/>
    </sheetView>
  </sheetViews>
  <sheetFormatPr baseColWidth="10" defaultRowHeight="15" x14ac:dyDescent="0.25"/>
  <cols>
    <col min="1" max="1" width="20" bestFit="1" customWidth="1"/>
    <col min="8" max="10" width="12.42578125" customWidth="1"/>
  </cols>
  <sheetData>
    <row r="1" spans="1:10" x14ac:dyDescent="0.25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6" t="s">
        <v>9</v>
      </c>
    </row>
    <row r="2" spans="1:10" x14ac:dyDescent="0.25">
      <c r="A2" s="2">
        <v>28201390</v>
      </c>
      <c r="B2" s="2">
        <v>5383</v>
      </c>
      <c r="C2" s="2">
        <v>299</v>
      </c>
      <c r="D2" s="2">
        <v>57</v>
      </c>
      <c r="E2" s="1">
        <v>23</v>
      </c>
      <c r="F2" s="1">
        <v>9</v>
      </c>
      <c r="G2" s="1">
        <v>2</v>
      </c>
      <c r="H2" s="1">
        <v>3</v>
      </c>
      <c r="I2" s="3">
        <v>1</v>
      </c>
      <c r="J2" s="3">
        <v>1</v>
      </c>
    </row>
    <row r="3" spans="1:10" ht="30" x14ac:dyDescent="0.25">
      <c r="A3" s="3">
        <v>28195353</v>
      </c>
      <c r="B3" s="2">
        <v>5319</v>
      </c>
      <c r="C3" s="2">
        <v>327</v>
      </c>
      <c r="D3" s="7" t="s">
        <v>11</v>
      </c>
      <c r="E3" s="1">
        <v>15</v>
      </c>
      <c r="F3" s="7" t="s">
        <v>12</v>
      </c>
      <c r="G3" s="1">
        <v>4</v>
      </c>
      <c r="H3" s="1">
        <v>0</v>
      </c>
      <c r="I3" s="3">
        <v>3</v>
      </c>
      <c r="J3" s="3">
        <v>2</v>
      </c>
    </row>
    <row r="4" spans="1:10" ht="30" x14ac:dyDescent="0.25">
      <c r="A4" s="1">
        <v>28202903</v>
      </c>
      <c r="B4" s="3">
        <v>5305</v>
      </c>
      <c r="C4" s="3">
        <v>278</v>
      </c>
      <c r="D4" s="1">
        <v>54</v>
      </c>
      <c r="E4" s="1">
        <v>17</v>
      </c>
      <c r="F4" s="7" t="s">
        <v>13</v>
      </c>
      <c r="G4" s="1">
        <v>0</v>
      </c>
      <c r="H4" s="1">
        <v>2</v>
      </c>
      <c r="I4" s="3">
        <v>1</v>
      </c>
      <c r="J4" s="3">
        <v>2</v>
      </c>
    </row>
    <row r="5" spans="1:10" x14ac:dyDescent="0.25">
      <c r="A5" s="1">
        <v>28196004</v>
      </c>
      <c r="B5" s="3">
        <v>5356</v>
      </c>
      <c r="C5" s="2">
        <v>267</v>
      </c>
      <c r="D5" s="1">
        <v>52</v>
      </c>
      <c r="E5" s="1">
        <v>18</v>
      </c>
      <c r="F5" s="1">
        <v>9</v>
      </c>
      <c r="G5" s="1">
        <v>3</v>
      </c>
      <c r="H5" s="1">
        <v>2</v>
      </c>
      <c r="I5" s="3">
        <v>5</v>
      </c>
      <c r="J5" s="3">
        <v>1</v>
      </c>
    </row>
    <row r="6" spans="1:10" x14ac:dyDescent="0.25">
      <c r="A6" s="2">
        <v>28203531</v>
      </c>
      <c r="B6" s="2">
        <v>5192</v>
      </c>
      <c r="C6" s="2">
        <v>295</v>
      </c>
      <c r="D6" s="1">
        <v>72</v>
      </c>
      <c r="E6" s="1">
        <v>29</v>
      </c>
      <c r="F6" s="1">
        <v>10</v>
      </c>
      <c r="G6" s="1">
        <v>4</v>
      </c>
      <c r="H6" s="3">
        <v>3</v>
      </c>
      <c r="I6" s="3">
        <v>3</v>
      </c>
      <c r="J6" s="3">
        <v>2</v>
      </c>
    </row>
    <row r="7" spans="1:10" x14ac:dyDescent="0.25">
      <c r="A7" s="1">
        <v>28206077</v>
      </c>
      <c r="B7" s="2">
        <v>5119</v>
      </c>
      <c r="C7" s="2">
        <v>274</v>
      </c>
      <c r="D7" s="2">
        <v>62</v>
      </c>
      <c r="E7" s="1">
        <v>17</v>
      </c>
      <c r="F7" s="1">
        <v>8</v>
      </c>
      <c r="G7" s="1">
        <v>2</v>
      </c>
      <c r="H7" s="3">
        <v>3</v>
      </c>
      <c r="I7" s="3">
        <v>2</v>
      </c>
      <c r="J7" s="3">
        <v>2</v>
      </c>
    </row>
    <row r="8" spans="1:10" x14ac:dyDescent="0.25">
      <c r="A8" s="2">
        <v>28201363</v>
      </c>
      <c r="B8" s="2">
        <v>5261</v>
      </c>
      <c r="C8" s="2">
        <v>278</v>
      </c>
      <c r="D8" s="1">
        <v>54</v>
      </c>
      <c r="E8" s="1">
        <v>13</v>
      </c>
      <c r="F8" s="1">
        <v>0</v>
      </c>
      <c r="G8" s="1">
        <v>0</v>
      </c>
      <c r="H8" s="3">
        <v>4</v>
      </c>
      <c r="I8" s="3">
        <v>2</v>
      </c>
      <c r="J8" s="3">
        <v>1</v>
      </c>
    </row>
    <row r="9" spans="1:10" x14ac:dyDescent="0.25">
      <c r="A9" s="2">
        <v>28192070</v>
      </c>
      <c r="B9" s="2">
        <v>5384</v>
      </c>
      <c r="C9" s="2">
        <v>265</v>
      </c>
      <c r="D9" s="1">
        <v>40</v>
      </c>
      <c r="E9" s="1">
        <v>20</v>
      </c>
      <c r="F9" s="1">
        <v>9</v>
      </c>
      <c r="G9" s="1">
        <v>1</v>
      </c>
      <c r="H9" s="3">
        <v>6</v>
      </c>
      <c r="I9" s="3">
        <v>3</v>
      </c>
      <c r="J9" s="3">
        <v>1</v>
      </c>
    </row>
    <row r="10" spans="1:10" x14ac:dyDescent="0.25">
      <c r="A10" s="2">
        <v>28203934</v>
      </c>
      <c r="B10" s="2">
        <v>5284</v>
      </c>
      <c r="C10" s="2">
        <v>284</v>
      </c>
      <c r="D10" s="1">
        <v>45</v>
      </c>
      <c r="E10" s="1">
        <v>16</v>
      </c>
      <c r="F10" s="1">
        <v>11</v>
      </c>
      <c r="G10" s="1">
        <v>5</v>
      </c>
      <c r="H10" s="3">
        <v>0</v>
      </c>
      <c r="I10" s="3">
        <v>2</v>
      </c>
      <c r="J10" s="3">
        <v>2</v>
      </c>
    </row>
    <row r="11" spans="1:10" ht="30" x14ac:dyDescent="0.25">
      <c r="A11" s="2">
        <v>28209088</v>
      </c>
      <c r="B11" s="2">
        <v>5380</v>
      </c>
      <c r="C11" s="7" t="s">
        <v>10</v>
      </c>
      <c r="D11" s="1">
        <v>62</v>
      </c>
      <c r="E11" s="1">
        <v>11</v>
      </c>
      <c r="F11" s="1">
        <v>6</v>
      </c>
      <c r="G11" s="1">
        <v>3</v>
      </c>
      <c r="H11" s="3">
        <v>8</v>
      </c>
      <c r="I11" s="3">
        <v>0</v>
      </c>
      <c r="J11" s="3">
        <v>2</v>
      </c>
    </row>
    <row r="12" spans="1:10" x14ac:dyDescent="0.25">
      <c r="A12" s="8" t="s">
        <v>14</v>
      </c>
      <c r="B12" s="9">
        <f>AVERAGE(B2:B11)</f>
        <v>5298.3</v>
      </c>
      <c r="C12" s="9">
        <f>AVERAGE(C2:C11)</f>
        <v>285.22222222222223</v>
      </c>
      <c r="D12" s="9">
        <f>AVERAGE(D2:D11)</f>
        <v>55.333333333333336</v>
      </c>
      <c r="E12" s="8">
        <f>AVERAGE(E2:E11)</f>
        <v>17.899999999999999</v>
      </c>
      <c r="F12" s="10">
        <f>AVERAGE(F2:F11)</f>
        <v>7.75</v>
      </c>
      <c r="G12" s="9">
        <f>AVERAGE(G2:G11)</f>
        <v>2.4</v>
      </c>
      <c r="H12" s="9">
        <f>AVERAGE(H2:H11)</f>
        <v>3.1</v>
      </c>
      <c r="I12" s="9">
        <f>AVERAGE(I2:I11)</f>
        <v>2.2000000000000002</v>
      </c>
      <c r="J12" s="9">
        <f>AVERAGE(J2:J11)</f>
        <v>1.6</v>
      </c>
    </row>
    <row r="13" spans="1:10" x14ac:dyDescent="0.25">
      <c r="A13">
        <f>_xlfn.STDEV.P(Tabla1[0 grados]) / SQRT(COUNT(Tabla1[0 grados]))</f>
        <v>1569.7495217390574</v>
      </c>
      <c r="B13">
        <f>_xlfn.STDEV.P(Tabla1[15 grados]) / SQRT(COUNT(Tabla1[15 grados]))</f>
        <v>26.465090213335753</v>
      </c>
      <c r="C13">
        <f>_xlfn.STDEV.P(Tabla1[30 grados]) / SQRT(COUNT(Tabla1[30 grados]))</f>
        <v>6.0894115302413647</v>
      </c>
      <c r="D13">
        <f>_xlfn.STDEV.P(Tabla1[45 grados]) / SQRT(COUNT(Tabla1[45 grados]))</f>
        <v>2.9938207967349957</v>
      </c>
      <c r="E13">
        <f>_xlfn.STDEV.P(Tabla1[60 grados]) / SQRT(COUNT(Tabla1[60 grados]))</f>
        <v>1.5456390264224051</v>
      </c>
      <c r="F13">
        <f>_xlfn.STDEV.P(Tabla1[75 grados]) / SQRT(COUNT(Tabla1[75 grados]))</f>
        <v>1.1422291801560664</v>
      </c>
      <c r="G13">
        <f>_xlfn.STDEV.P(Tabla1[90 grados]) / SQRT(COUNT(Tabla1[90 grados]))</f>
        <v>0.51380930314660511</v>
      </c>
      <c r="H13">
        <f>_xlfn.STDEV.P(Tabla1[105 grados]) / SQRT(COUNT(Tabla1[105 grados]))</f>
        <v>0.74094534211370811</v>
      </c>
      <c r="I13">
        <f>_xlfn.STDEV.P(Tabla1[120 grados]) / SQRT(COUNT(Tabla1[120 grados]))</f>
        <v>0.41952353926806057</v>
      </c>
      <c r="J13">
        <f>_xlfn.STDEV.P(Tabla1[135 grados]) / SQRT(COUNT(Tabla1[135 grados]))</f>
        <v>0.15491933384829665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Fam. Figueroa</dc:creator>
  <cp:lastModifiedBy>Fam. Figueroa</cp:lastModifiedBy>
  <dcterms:created xsi:type="dcterms:W3CDTF">2025-03-11T05:13:29Z</dcterms:created>
  <dcterms:modified xsi:type="dcterms:W3CDTF">2025-03-14T06:15:26Z</dcterms:modified>
</cp:coreProperties>
</file>