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7995" activeTab="6"/>
  </bookViews>
  <sheets>
    <sheet name="Fluke_i" sheetId="7" r:id="rId1"/>
    <sheet name="Current_v1" sheetId="5" r:id="rId2"/>
    <sheet name="Fluke_v" sheetId="6" r:id="rId3"/>
    <sheet name="Voltage_v0" sheetId="2" r:id="rId4"/>
    <sheet name="log_volts" sheetId="1" r:id="rId5"/>
    <sheet name="log_amperes" sheetId="3" r:id="rId6"/>
    <sheet name="log_Fluke" sheetId="4" r:id="rId7"/>
  </sheets>
  <calcPr calcId="145621"/>
</workbook>
</file>

<file path=xl/calcChain.xml><?xml version="1.0" encoding="utf-8"?>
<calcChain xmlns="http://schemas.openxmlformats.org/spreadsheetml/2006/main">
  <c r="F273" i="4" l="1"/>
  <c r="B370" i="1"/>
  <c r="B370" i="3"/>
  <c r="F369" i="1"/>
  <c r="F369" i="3"/>
  <c r="G271" i="4"/>
  <c r="B271" i="4"/>
  <c r="G266" i="4"/>
  <c r="G268" i="4"/>
  <c r="B268" i="4"/>
  <c r="B266" i="4"/>
  <c r="J267" i="4"/>
  <c r="I267" i="4"/>
  <c r="H267" i="4"/>
  <c r="J266" i="4"/>
  <c r="I266" i="4"/>
  <c r="H266" i="4"/>
  <c r="J265" i="4"/>
  <c r="I265" i="4"/>
  <c r="H265" i="4"/>
  <c r="J264" i="4"/>
  <c r="I264" i="4"/>
  <c r="H264" i="4"/>
  <c r="D264" i="4"/>
  <c r="E264" i="4"/>
  <c r="D265" i="4"/>
  <c r="E265" i="4"/>
  <c r="D266" i="4"/>
  <c r="E266" i="4"/>
  <c r="D267" i="4"/>
  <c r="E267" i="4"/>
  <c r="C267" i="4"/>
  <c r="C266" i="4"/>
  <c r="C265" i="4"/>
  <c r="C264" i="4"/>
  <c r="G263" i="4"/>
  <c r="B263" i="4"/>
  <c r="G7" i="1"/>
  <c r="F7" i="1"/>
  <c r="G7" i="3"/>
  <c r="F7" i="3"/>
  <c r="B367" i="1"/>
  <c r="B366" i="1"/>
  <c r="B365" i="1"/>
  <c r="B364" i="1"/>
  <c r="B363" i="1"/>
  <c r="B367" i="3"/>
  <c r="B366" i="3"/>
  <c r="B365" i="3"/>
  <c r="B364" i="3"/>
  <c r="B363" i="3"/>
  <c r="D8" i="3"/>
  <c r="E8" i="3"/>
  <c r="D9" i="3"/>
  <c r="E9" i="3"/>
  <c r="D10" i="3"/>
  <c r="E10" i="3"/>
  <c r="D11" i="3"/>
  <c r="E11" i="3"/>
  <c r="D12" i="3"/>
  <c r="E12" i="3"/>
  <c r="D13" i="3"/>
  <c r="E13" i="3"/>
  <c r="D14" i="3"/>
  <c r="E14" i="3"/>
  <c r="D15" i="3"/>
  <c r="E15" i="3"/>
  <c r="D16" i="3"/>
  <c r="E16" i="3"/>
  <c r="D17" i="3"/>
  <c r="E17" i="3"/>
  <c r="D18" i="3"/>
  <c r="E18" i="3"/>
  <c r="D19" i="3"/>
  <c r="E19" i="3"/>
  <c r="D20" i="3"/>
  <c r="E20" i="3"/>
  <c r="D21" i="3"/>
  <c r="E21" i="3"/>
  <c r="D22" i="3"/>
  <c r="E22" i="3"/>
  <c r="D23" i="3"/>
  <c r="E23" i="3"/>
  <c r="D24" i="3"/>
  <c r="E24" i="3"/>
  <c r="D25" i="3"/>
  <c r="E25" i="3"/>
  <c r="D26" i="3"/>
  <c r="E26" i="3"/>
  <c r="D27" i="3"/>
  <c r="E27" i="3"/>
  <c r="D28" i="3"/>
  <c r="E28" i="3"/>
  <c r="D29" i="3"/>
  <c r="E29" i="3"/>
  <c r="D30" i="3"/>
  <c r="E30" i="3"/>
  <c r="D31" i="3"/>
  <c r="E31" i="3"/>
  <c r="D32" i="3"/>
  <c r="E32" i="3"/>
  <c r="D33" i="3"/>
  <c r="E33" i="3"/>
  <c r="D34" i="3"/>
  <c r="E34" i="3"/>
  <c r="D35" i="3"/>
  <c r="E35" i="3"/>
  <c r="D36" i="3"/>
  <c r="E36" i="3"/>
  <c r="D37" i="3"/>
  <c r="E37" i="3"/>
  <c r="D38" i="3"/>
  <c r="E38" i="3"/>
  <c r="D39" i="3"/>
  <c r="E39" i="3"/>
  <c r="D40" i="3"/>
  <c r="E40" i="3"/>
  <c r="D41" i="3"/>
  <c r="E41" i="3"/>
  <c r="D42" i="3"/>
  <c r="E42" i="3"/>
  <c r="D43" i="3"/>
  <c r="E43" i="3"/>
  <c r="D44" i="3"/>
  <c r="E44" i="3"/>
  <c r="D45" i="3"/>
  <c r="E45" i="3"/>
  <c r="D46" i="3"/>
  <c r="E46" i="3"/>
  <c r="D47" i="3"/>
  <c r="E47" i="3"/>
  <c r="D48" i="3"/>
  <c r="E48" i="3"/>
  <c r="D49" i="3"/>
  <c r="E49" i="3"/>
  <c r="D50" i="3"/>
  <c r="E50" i="3"/>
  <c r="D51" i="3"/>
  <c r="E51" i="3"/>
  <c r="D52" i="3"/>
  <c r="E52" i="3"/>
  <c r="D53" i="3"/>
  <c r="E53" i="3"/>
  <c r="D54" i="3"/>
  <c r="E54" i="3"/>
  <c r="D55" i="3"/>
  <c r="E55" i="3"/>
  <c r="D56" i="3"/>
  <c r="E56" i="3"/>
  <c r="D57" i="3"/>
  <c r="E57" i="3"/>
  <c r="D58" i="3"/>
  <c r="E58" i="3"/>
  <c r="D59" i="3"/>
  <c r="E59" i="3"/>
  <c r="D60" i="3"/>
  <c r="E60" i="3"/>
  <c r="D61" i="3"/>
  <c r="E61" i="3"/>
  <c r="D62" i="3"/>
  <c r="E62" i="3"/>
  <c r="D63" i="3"/>
  <c r="E63" i="3"/>
  <c r="D64" i="3"/>
  <c r="E64" i="3"/>
  <c r="D65" i="3"/>
  <c r="E65" i="3"/>
  <c r="D66" i="3"/>
  <c r="E66" i="3"/>
  <c r="D67" i="3"/>
  <c r="E67" i="3"/>
  <c r="D68" i="3"/>
  <c r="E68" i="3"/>
  <c r="D69" i="3"/>
  <c r="E69" i="3"/>
  <c r="D70" i="3"/>
  <c r="E70" i="3"/>
  <c r="D71" i="3"/>
  <c r="E71" i="3"/>
  <c r="D72" i="3"/>
  <c r="E72" i="3"/>
  <c r="D73" i="3"/>
  <c r="E73" i="3"/>
  <c r="D74" i="3"/>
  <c r="E74" i="3"/>
  <c r="D75" i="3"/>
  <c r="E75" i="3"/>
  <c r="D76" i="3"/>
  <c r="E76" i="3"/>
  <c r="D77" i="3"/>
  <c r="E77" i="3"/>
  <c r="D78" i="3"/>
  <c r="E78" i="3"/>
  <c r="D79" i="3"/>
  <c r="E79" i="3"/>
  <c r="D80" i="3"/>
  <c r="E80" i="3"/>
  <c r="D81" i="3"/>
  <c r="E81" i="3"/>
  <c r="D82" i="3"/>
  <c r="E82" i="3"/>
  <c r="D83" i="3"/>
  <c r="E83" i="3"/>
  <c r="D84" i="3"/>
  <c r="E84" i="3"/>
  <c r="D85" i="3"/>
  <c r="E85" i="3"/>
  <c r="D86" i="3"/>
  <c r="E86" i="3"/>
  <c r="D87" i="3"/>
  <c r="E87" i="3"/>
  <c r="D88" i="3"/>
  <c r="E88" i="3"/>
  <c r="D89" i="3"/>
  <c r="E89" i="3"/>
  <c r="D90" i="3"/>
  <c r="E90" i="3"/>
  <c r="D91" i="3"/>
  <c r="E91" i="3"/>
  <c r="D92" i="3"/>
  <c r="E92" i="3"/>
  <c r="D93" i="3"/>
  <c r="E93" i="3"/>
  <c r="D94" i="3"/>
  <c r="E94" i="3"/>
  <c r="D95" i="3"/>
  <c r="E95" i="3"/>
  <c r="D96" i="3"/>
  <c r="E96" i="3"/>
  <c r="D97" i="3"/>
  <c r="E97" i="3"/>
  <c r="D98" i="3"/>
  <c r="E98" i="3"/>
  <c r="D99" i="3"/>
  <c r="E99" i="3"/>
  <c r="D100" i="3"/>
  <c r="E100" i="3"/>
  <c r="D101" i="3"/>
  <c r="E101" i="3"/>
  <c r="D102" i="3"/>
  <c r="E102" i="3"/>
  <c r="D103" i="3"/>
  <c r="E103" i="3"/>
  <c r="D104" i="3"/>
  <c r="E104" i="3"/>
  <c r="D105" i="3"/>
  <c r="E105" i="3"/>
  <c r="D106" i="3"/>
  <c r="E106" i="3"/>
  <c r="D107" i="3"/>
  <c r="E107" i="3"/>
  <c r="D108" i="3"/>
  <c r="E108" i="3"/>
  <c r="D109" i="3"/>
  <c r="E109" i="3"/>
  <c r="D110" i="3"/>
  <c r="E110" i="3"/>
  <c r="D111" i="3"/>
  <c r="E111" i="3"/>
  <c r="D112" i="3"/>
  <c r="E112" i="3"/>
  <c r="D113" i="3"/>
  <c r="E113" i="3"/>
  <c r="D114" i="3"/>
  <c r="E114" i="3"/>
  <c r="D115" i="3"/>
  <c r="E115" i="3"/>
  <c r="D116" i="3"/>
  <c r="E116" i="3"/>
  <c r="D117" i="3"/>
  <c r="E117" i="3"/>
  <c r="D118" i="3"/>
  <c r="E118" i="3"/>
  <c r="D119" i="3"/>
  <c r="E119" i="3"/>
  <c r="D120" i="3"/>
  <c r="E120" i="3"/>
  <c r="D121" i="3"/>
  <c r="E121" i="3"/>
  <c r="D122" i="3"/>
  <c r="E122" i="3"/>
  <c r="D123" i="3"/>
  <c r="E123" i="3"/>
  <c r="D124" i="3"/>
  <c r="E124" i="3"/>
  <c r="D125" i="3"/>
  <c r="E125" i="3"/>
  <c r="D126" i="3"/>
  <c r="E126" i="3"/>
  <c r="D127" i="3"/>
  <c r="E127" i="3"/>
  <c r="D128" i="3"/>
  <c r="E128" i="3"/>
  <c r="D129" i="3"/>
  <c r="E129" i="3"/>
  <c r="D130" i="3"/>
  <c r="E130" i="3"/>
  <c r="D131" i="3"/>
  <c r="E131" i="3"/>
  <c r="D132" i="3"/>
  <c r="E132" i="3"/>
  <c r="D133" i="3"/>
  <c r="E133" i="3"/>
  <c r="D134" i="3"/>
  <c r="E134" i="3"/>
  <c r="D135" i="3"/>
  <c r="E135" i="3"/>
  <c r="D136" i="3"/>
  <c r="E136" i="3"/>
  <c r="D137" i="3"/>
  <c r="E137" i="3"/>
  <c r="D138" i="3"/>
  <c r="E138" i="3"/>
  <c r="D139" i="3"/>
  <c r="E139" i="3"/>
  <c r="D140" i="3"/>
  <c r="E140" i="3"/>
  <c r="D141" i="3"/>
  <c r="E141" i="3"/>
  <c r="D142" i="3"/>
  <c r="E142" i="3"/>
  <c r="D143" i="3"/>
  <c r="E143" i="3"/>
  <c r="D144" i="3"/>
  <c r="E144" i="3"/>
  <c r="D145" i="3"/>
  <c r="E145" i="3"/>
  <c r="D146" i="3"/>
  <c r="E146" i="3"/>
  <c r="D147" i="3"/>
  <c r="E147" i="3"/>
  <c r="D148" i="3"/>
  <c r="E148" i="3"/>
  <c r="D149" i="3"/>
  <c r="E149" i="3"/>
  <c r="D150" i="3"/>
  <c r="E150" i="3"/>
  <c r="D151" i="3"/>
  <c r="E151" i="3"/>
  <c r="D152" i="3"/>
  <c r="E152" i="3"/>
  <c r="D153" i="3"/>
  <c r="E153" i="3"/>
  <c r="D154" i="3"/>
  <c r="E154" i="3"/>
  <c r="D155" i="3"/>
  <c r="E155" i="3"/>
  <c r="D156" i="3"/>
  <c r="E156" i="3"/>
  <c r="D157" i="3"/>
  <c r="E157" i="3"/>
  <c r="D158" i="3"/>
  <c r="E158" i="3"/>
  <c r="D159" i="3"/>
  <c r="E159" i="3"/>
  <c r="D160" i="3"/>
  <c r="E160" i="3"/>
  <c r="D161" i="3"/>
  <c r="E161" i="3"/>
  <c r="D162" i="3"/>
  <c r="E162" i="3"/>
  <c r="D163" i="3"/>
  <c r="E163" i="3"/>
  <c r="D164" i="3"/>
  <c r="E164" i="3"/>
  <c r="D165" i="3"/>
  <c r="E165" i="3"/>
  <c r="D166" i="3"/>
  <c r="E166" i="3"/>
  <c r="D167" i="3"/>
  <c r="E167" i="3"/>
  <c r="D168" i="3"/>
  <c r="E168" i="3"/>
  <c r="D169" i="3"/>
  <c r="E169" i="3"/>
  <c r="D170" i="3"/>
  <c r="E170" i="3"/>
  <c r="D171" i="3"/>
  <c r="E171" i="3"/>
  <c r="D172" i="3"/>
  <c r="E172" i="3"/>
  <c r="D173" i="3"/>
  <c r="E173" i="3"/>
  <c r="D174" i="3"/>
  <c r="E174" i="3"/>
  <c r="D175" i="3"/>
  <c r="E175" i="3"/>
  <c r="D176" i="3"/>
  <c r="E176" i="3"/>
  <c r="D177" i="3"/>
  <c r="E177" i="3"/>
  <c r="D178" i="3"/>
  <c r="E178" i="3"/>
  <c r="D179" i="3"/>
  <c r="E179" i="3"/>
  <c r="D180" i="3"/>
  <c r="E180" i="3"/>
  <c r="D181" i="3"/>
  <c r="E181" i="3"/>
  <c r="D182" i="3"/>
  <c r="E182" i="3"/>
  <c r="D183" i="3"/>
  <c r="E183" i="3"/>
  <c r="D184" i="3"/>
  <c r="E184" i="3"/>
  <c r="D185" i="3"/>
  <c r="E185" i="3"/>
  <c r="D186" i="3"/>
  <c r="E186" i="3"/>
  <c r="D187" i="3"/>
  <c r="E187" i="3"/>
  <c r="D188" i="3"/>
  <c r="E188" i="3"/>
  <c r="D189" i="3"/>
  <c r="E189" i="3"/>
  <c r="D190" i="3"/>
  <c r="E190" i="3"/>
  <c r="D191" i="3"/>
  <c r="E191" i="3"/>
  <c r="D192" i="3"/>
  <c r="E192" i="3"/>
  <c r="D193" i="3"/>
  <c r="E193" i="3"/>
  <c r="D194" i="3"/>
  <c r="E194" i="3"/>
  <c r="D195" i="3"/>
  <c r="E195" i="3"/>
  <c r="D196" i="3"/>
  <c r="E196" i="3"/>
  <c r="D197" i="3"/>
  <c r="E197" i="3"/>
  <c r="D198" i="3"/>
  <c r="E198" i="3"/>
  <c r="D199" i="3"/>
  <c r="E199" i="3"/>
  <c r="D200" i="3"/>
  <c r="E200" i="3"/>
  <c r="D201" i="3"/>
  <c r="E201" i="3"/>
  <c r="D202" i="3"/>
  <c r="E202" i="3"/>
  <c r="D203" i="3"/>
  <c r="E203" i="3"/>
  <c r="D204" i="3"/>
  <c r="E204" i="3"/>
  <c r="D205" i="3"/>
  <c r="E205" i="3"/>
  <c r="D206" i="3"/>
  <c r="E206" i="3"/>
  <c r="D207" i="3"/>
  <c r="E207" i="3"/>
  <c r="D208" i="3"/>
  <c r="E208" i="3"/>
  <c r="D209" i="3"/>
  <c r="E209" i="3"/>
  <c r="D210" i="3"/>
  <c r="E210" i="3"/>
  <c r="D211" i="3"/>
  <c r="E211" i="3"/>
  <c r="D212" i="3"/>
  <c r="E212" i="3"/>
  <c r="D213" i="3"/>
  <c r="E213" i="3"/>
  <c r="D214" i="3"/>
  <c r="E214" i="3"/>
  <c r="D215" i="3"/>
  <c r="E215" i="3"/>
  <c r="D216" i="3"/>
  <c r="E216" i="3"/>
  <c r="D217" i="3"/>
  <c r="E217" i="3"/>
  <c r="D218" i="3"/>
  <c r="E218" i="3"/>
  <c r="D219" i="3"/>
  <c r="E219" i="3"/>
  <c r="D220" i="3"/>
  <c r="E220" i="3"/>
  <c r="D221" i="3"/>
  <c r="E221" i="3"/>
  <c r="D222" i="3"/>
  <c r="E222" i="3"/>
  <c r="D223" i="3"/>
  <c r="E223" i="3"/>
  <c r="D224" i="3"/>
  <c r="E224" i="3"/>
  <c r="D225" i="3"/>
  <c r="E225" i="3"/>
  <c r="D226" i="3"/>
  <c r="E226" i="3"/>
  <c r="D227" i="3"/>
  <c r="E227" i="3"/>
  <c r="D228" i="3"/>
  <c r="E228" i="3"/>
  <c r="D229" i="3"/>
  <c r="E229" i="3"/>
  <c r="D230" i="3"/>
  <c r="E230" i="3"/>
  <c r="D231" i="3"/>
  <c r="E231" i="3"/>
  <c r="D232" i="3"/>
  <c r="E232" i="3"/>
  <c r="D233" i="3"/>
  <c r="E233" i="3"/>
  <c r="D234" i="3"/>
  <c r="E234" i="3"/>
  <c r="D235" i="3"/>
  <c r="E235" i="3"/>
  <c r="D236" i="3"/>
  <c r="E236" i="3"/>
  <c r="D237" i="3"/>
  <c r="E237" i="3"/>
  <c r="D238" i="3"/>
  <c r="E238" i="3"/>
  <c r="D239" i="3"/>
  <c r="E239" i="3"/>
  <c r="D240" i="3"/>
  <c r="E240" i="3"/>
  <c r="D241" i="3"/>
  <c r="E241" i="3"/>
  <c r="D242" i="3"/>
  <c r="E242" i="3"/>
  <c r="D243" i="3"/>
  <c r="E243" i="3"/>
  <c r="D244" i="3"/>
  <c r="E244" i="3"/>
  <c r="D245" i="3"/>
  <c r="E245" i="3"/>
  <c r="D246" i="3"/>
  <c r="E246" i="3"/>
  <c r="D247" i="3"/>
  <c r="E247" i="3"/>
  <c r="D248" i="3"/>
  <c r="E248" i="3"/>
  <c r="D249" i="3"/>
  <c r="E249" i="3"/>
  <c r="D250" i="3"/>
  <c r="E250" i="3"/>
  <c r="D251" i="3"/>
  <c r="E251" i="3"/>
  <c r="D252" i="3"/>
  <c r="E252" i="3"/>
  <c r="D253" i="3"/>
  <c r="E253" i="3"/>
  <c r="D254" i="3"/>
  <c r="E254" i="3"/>
  <c r="D255" i="3"/>
  <c r="E255" i="3"/>
  <c r="D256" i="3"/>
  <c r="E256" i="3"/>
  <c r="D257" i="3"/>
  <c r="E257" i="3"/>
  <c r="D258" i="3"/>
  <c r="E258" i="3"/>
  <c r="D259" i="3"/>
  <c r="E259" i="3"/>
  <c r="D260" i="3"/>
  <c r="E260" i="3"/>
  <c r="D261" i="3"/>
  <c r="E261" i="3"/>
  <c r="D262" i="3"/>
  <c r="E262" i="3"/>
  <c r="D263" i="3"/>
  <c r="E263" i="3"/>
  <c r="D264" i="3"/>
  <c r="E264" i="3"/>
  <c r="D265" i="3"/>
  <c r="E265" i="3"/>
  <c r="D266" i="3"/>
  <c r="E266" i="3"/>
  <c r="D267" i="3"/>
  <c r="E267" i="3"/>
  <c r="D268" i="3"/>
  <c r="E268" i="3"/>
  <c r="D269" i="3"/>
  <c r="E269" i="3"/>
  <c r="D270" i="3"/>
  <c r="E270" i="3"/>
  <c r="D271" i="3"/>
  <c r="E271" i="3"/>
  <c r="D272" i="3"/>
  <c r="E272" i="3"/>
  <c r="D273" i="3"/>
  <c r="E273" i="3"/>
  <c r="D274" i="3"/>
  <c r="E274" i="3"/>
  <c r="D275" i="3"/>
  <c r="E275" i="3"/>
  <c r="D276" i="3"/>
  <c r="E276" i="3"/>
  <c r="D277" i="3"/>
  <c r="E277" i="3"/>
  <c r="D278" i="3"/>
  <c r="E278" i="3"/>
  <c r="D279" i="3"/>
  <c r="E279" i="3"/>
  <c r="D280" i="3"/>
  <c r="E280" i="3"/>
  <c r="D281" i="3"/>
  <c r="E281" i="3"/>
  <c r="D282" i="3"/>
  <c r="E282" i="3"/>
  <c r="D283" i="3"/>
  <c r="E283" i="3"/>
  <c r="D284" i="3"/>
  <c r="E284" i="3"/>
  <c r="D285" i="3"/>
  <c r="E285" i="3"/>
  <c r="D286" i="3"/>
  <c r="E286" i="3"/>
  <c r="D287" i="3"/>
  <c r="E287" i="3"/>
  <c r="D288" i="3"/>
  <c r="E288" i="3"/>
  <c r="D289" i="3"/>
  <c r="E289" i="3"/>
  <c r="D290" i="3"/>
  <c r="E290" i="3"/>
  <c r="D291" i="3"/>
  <c r="E291" i="3"/>
  <c r="D292" i="3"/>
  <c r="E292" i="3"/>
  <c r="D293" i="3"/>
  <c r="E293" i="3"/>
  <c r="D294" i="3"/>
  <c r="E294" i="3"/>
  <c r="D295" i="3"/>
  <c r="E295" i="3"/>
  <c r="D296" i="3"/>
  <c r="E296" i="3"/>
  <c r="D297" i="3"/>
  <c r="E297" i="3"/>
  <c r="D298" i="3"/>
  <c r="E298" i="3"/>
  <c r="D299" i="3"/>
  <c r="E299" i="3"/>
  <c r="D300" i="3"/>
  <c r="E300" i="3"/>
  <c r="D301" i="3"/>
  <c r="E301" i="3"/>
  <c r="D302" i="3"/>
  <c r="E302" i="3"/>
  <c r="D303" i="3"/>
  <c r="E303" i="3"/>
  <c r="D304" i="3"/>
  <c r="E304" i="3"/>
  <c r="D305" i="3"/>
  <c r="E305" i="3"/>
  <c r="D306" i="3"/>
  <c r="E306" i="3"/>
  <c r="D307" i="3"/>
  <c r="E307" i="3"/>
  <c r="D308" i="3"/>
  <c r="E308" i="3"/>
  <c r="D309" i="3"/>
  <c r="E309" i="3"/>
  <c r="D310" i="3"/>
  <c r="E310" i="3"/>
  <c r="D311" i="3"/>
  <c r="E311" i="3"/>
  <c r="D312" i="3"/>
  <c r="E312" i="3"/>
  <c r="D313" i="3"/>
  <c r="E313" i="3"/>
  <c r="D314" i="3"/>
  <c r="E314" i="3"/>
  <c r="D315" i="3"/>
  <c r="E315" i="3"/>
  <c r="D316" i="3"/>
  <c r="E316" i="3"/>
  <c r="D317" i="3"/>
  <c r="E317" i="3"/>
  <c r="D318" i="3"/>
  <c r="E318" i="3"/>
  <c r="D319" i="3"/>
  <c r="E319" i="3"/>
  <c r="D320" i="3"/>
  <c r="E320" i="3"/>
  <c r="D321" i="3"/>
  <c r="E321" i="3"/>
  <c r="D322" i="3"/>
  <c r="E322" i="3"/>
  <c r="D323" i="3"/>
  <c r="E323" i="3"/>
  <c r="D324" i="3"/>
  <c r="E324" i="3"/>
  <c r="D325" i="3"/>
  <c r="E325" i="3"/>
  <c r="D326" i="3"/>
  <c r="E326" i="3"/>
  <c r="D327" i="3"/>
  <c r="E327" i="3"/>
  <c r="D328" i="3"/>
  <c r="E328" i="3"/>
  <c r="D329" i="3"/>
  <c r="E329" i="3"/>
  <c r="D330" i="3"/>
  <c r="E330" i="3"/>
  <c r="D331" i="3"/>
  <c r="E331" i="3"/>
  <c r="D332" i="3"/>
  <c r="E332" i="3"/>
  <c r="D333" i="3"/>
  <c r="E333" i="3"/>
  <c r="D334" i="3"/>
  <c r="E334" i="3"/>
  <c r="D335" i="3"/>
  <c r="E335" i="3"/>
  <c r="D336" i="3"/>
  <c r="E336" i="3"/>
  <c r="D337" i="3"/>
  <c r="E337" i="3"/>
  <c r="D338" i="3"/>
  <c r="E338" i="3"/>
  <c r="D339" i="3"/>
  <c r="E339" i="3"/>
  <c r="D340" i="3"/>
  <c r="E340" i="3"/>
  <c r="D341" i="3"/>
  <c r="E341" i="3"/>
  <c r="D342" i="3"/>
  <c r="E342" i="3"/>
  <c r="D343" i="3"/>
  <c r="E343" i="3"/>
  <c r="D344" i="3"/>
  <c r="E344" i="3"/>
  <c r="D345" i="3"/>
  <c r="E345" i="3"/>
  <c r="D346" i="3"/>
  <c r="E346" i="3"/>
  <c r="D347" i="3"/>
  <c r="E347" i="3"/>
  <c r="D348" i="3"/>
  <c r="E348" i="3"/>
  <c r="D349" i="3"/>
  <c r="E349" i="3"/>
  <c r="D350" i="3"/>
  <c r="E350" i="3"/>
  <c r="D351" i="3"/>
  <c r="E351" i="3"/>
  <c r="D352" i="3"/>
  <c r="E352" i="3"/>
  <c r="D353" i="3"/>
  <c r="E353" i="3"/>
  <c r="D354" i="3"/>
  <c r="E354" i="3"/>
  <c r="D355" i="3"/>
  <c r="E355" i="3"/>
  <c r="D356" i="3"/>
  <c r="E356" i="3"/>
  <c r="D357" i="3"/>
  <c r="E357" i="3"/>
  <c r="D358" i="3"/>
  <c r="E358" i="3"/>
  <c r="D359" i="3"/>
  <c r="E359" i="3"/>
  <c r="D360" i="3"/>
  <c r="E360" i="3"/>
  <c r="D361" i="3"/>
  <c r="E361" i="3"/>
  <c r="D362" i="3"/>
  <c r="E362" i="3"/>
  <c r="F362" i="3" s="1"/>
  <c r="F368" i="3" s="1"/>
  <c r="E7" i="3"/>
  <c r="H7" i="3" s="1"/>
  <c r="D7" i="3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F362" i="1" s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E7" i="1"/>
  <c r="H7" i="1" s="1"/>
  <c r="D7" i="1"/>
  <c r="F368" i="1" l="1"/>
</calcChain>
</file>

<file path=xl/sharedStrings.xml><?xml version="1.0" encoding="utf-8"?>
<sst xmlns="http://schemas.openxmlformats.org/spreadsheetml/2006/main" count="186" uniqueCount="62">
  <si>
    <t>Instruções:</t>
  </si>
  <si>
    <t>Ao abrir o arquivo, subistituir todas as "," por ";".</t>
  </si>
  <si>
    <t>Depois substituir todos os "." por ",".</t>
  </si>
  <si>
    <t>E finalmente, converter a coluna A em número com duas casas decimais.</t>
  </si>
  <si>
    <t>Conversões:</t>
  </si>
  <si>
    <t>A</t>
  </si>
  <si>
    <t>milis</t>
  </si>
  <si>
    <t>seconds</t>
  </si>
  <si>
    <t>data &amp; time</t>
  </si>
  <si>
    <t>Data 1/1/1970</t>
  </si>
  <si>
    <t>3 horas UTC-BR</t>
  </si>
  <si>
    <t>Pontos de Amostra</t>
  </si>
  <si>
    <t>Média</t>
  </si>
  <si>
    <t>Desvio Padrão</t>
  </si>
  <si>
    <t>Mínimo</t>
  </si>
  <si>
    <t>Máximo</t>
  </si>
  <si>
    <t xml:space="preserve">Title        </t>
  </si>
  <si>
    <t>Record 1</t>
  </si>
  <si>
    <t xml:space="preserve"> </t>
  </si>
  <si>
    <t>Record 2</t>
  </si>
  <si>
    <t xml:space="preserve">ID           </t>
  </si>
  <si>
    <t xml:space="preserve">Type         </t>
  </si>
  <si>
    <t>MinAvgMax</t>
  </si>
  <si>
    <t xml:space="preserve">Date         </t>
  </si>
  <si>
    <t>06/13/18</t>
  </si>
  <si>
    <t xml:space="preserve">Time         </t>
  </si>
  <si>
    <t xml:space="preserve">X Scale      </t>
  </si>
  <si>
    <t xml:space="preserve">X At 0%      </t>
  </si>
  <si>
    <t xml:space="preserve">X Resolution </t>
  </si>
  <si>
    <t xml:space="preserve">X Size       </t>
  </si>
  <si>
    <t xml:space="preserve">X Unit       </t>
  </si>
  <si>
    <t>s</t>
  </si>
  <si>
    <t xml:space="preserve">X Label      </t>
  </si>
  <si>
    <t>30 m/Div</t>
  </si>
  <si>
    <t xml:space="preserve">Y Scale      </t>
  </si>
  <si>
    <t xml:space="preserve">Y At 50%     </t>
  </si>
  <si>
    <t xml:space="preserve">Y Resolution </t>
  </si>
  <si>
    <t xml:space="preserve">Y Size       </t>
  </si>
  <si>
    <t xml:space="preserve">Y Unit       </t>
  </si>
  <si>
    <t>V</t>
  </si>
  <si>
    <t xml:space="preserve">Y Label      </t>
  </si>
  <si>
    <t>time seconds</t>
  </si>
  <si>
    <t>Mín</t>
  </si>
  <si>
    <t>Avg</t>
  </si>
  <si>
    <t>Máx</t>
  </si>
  <si>
    <t>1E+308</t>
  </si>
  <si>
    <t>Médias</t>
  </si>
  <si>
    <t>Desvios Padrão</t>
  </si>
  <si>
    <t>Período Medição</t>
  </si>
  <si>
    <t>Período de Medição</t>
  </si>
  <si>
    <t>Overload!</t>
  </si>
  <si>
    <t>Início</t>
  </si>
  <si>
    <t>Término</t>
  </si>
  <si>
    <t>Média leituras por min</t>
  </si>
  <si>
    <t>Média Pontos/ Minuto</t>
  </si>
  <si>
    <t>Os dados marcados em laranja foram utilizados para</t>
  </si>
  <si>
    <t>composição de gráficos e tabelas do trabalho.</t>
  </si>
  <si>
    <t>Anotação:</t>
  </si>
  <si>
    <t>corrente</t>
  </si>
  <si>
    <t>tensão</t>
  </si>
  <si>
    <t>Tensão</t>
  </si>
  <si>
    <t>Corrente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</si>
</sst>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/yy\ h:mm;@"/>
    <numFmt numFmtId="165" formatCode="[$-F400]h:mm:ss\ AM/PM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2">
    <xf numFmtId="0" fontId="0" fillId="0" borderId="0" xfId="0"/>
    <xf numFmtId="2" fontId="0" fillId="0" borderId="0" xfId="0" applyNumberFormat="1"/>
    <xf numFmtId="0" fontId="16" fillId="0" borderId="0" xfId="0" applyFont="1"/>
    <xf numFmtId="1" fontId="0" fillId="0" borderId="0" xfId="0" applyNumberFormat="1"/>
    <xf numFmtId="2" fontId="0" fillId="0" borderId="11" xfId="0" applyNumberFormat="1" applyBorder="1"/>
    <xf numFmtId="1" fontId="16" fillId="0" borderId="0" xfId="0" applyNumberFormat="1" applyFont="1"/>
    <xf numFmtId="0" fontId="16" fillId="33" borderId="10" xfId="0" applyFont="1" applyFill="1" applyBorder="1" applyAlignment="1">
      <alignment horizontal="center" vertical="center"/>
    </xf>
    <xf numFmtId="1" fontId="0" fillId="0" borderId="12" xfId="0" applyNumberFormat="1" applyBorder="1"/>
    <xf numFmtId="2" fontId="16" fillId="33" borderId="10" xfId="0" applyNumberFormat="1" applyFont="1" applyFill="1" applyBorder="1" applyAlignment="1">
      <alignment horizontal="center" vertical="center"/>
    </xf>
    <xf numFmtId="11" fontId="0" fillId="0" borderId="13" xfId="0" applyNumberFormat="1" applyBorder="1" applyAlignment="1">
      <alignment horizontal="center" vertical="center"/>
    </xf>
    <xf numFmtId="165" fontId="0" fillId="0" borderId="0" xfId="0" applyNumberFormat="1"/>
    <xf numFmtId="1" fontId="0" fillId="0" borderId="11" xfId="0" applyNumberFormat="1" applyBorder="1"/>
    <xf numFmtId="0" fontId="0" fillId="0" borderId="0" xfId="0" applyFont="1"/>
    <xf numFmtId="2" fontId="0" fillId="33" borderId="0" xfId="0" applyNumberFormat="1" applyFill="1" applyAlignment="1">
      <alignment horizontal="center" vertical="center"/>
    </xf>
    <xf numFmtId="0" fontId="16" fillId="0" borderId="10" xfId="0" applyNumberFormat="1" applyFont="1" applyBorder="1" applyAlignment="1">
      <alignment horizontal="center" vertical="center"/>
    </xf>
    <xf numFmtId="11" fontId="0" fillId="33" borderId="13" xfId="0" applyNumberFormat="1" applyFill="1" applyBorder="1" applyAlignment="1">
      <alignment horizontal="center" vertical="center"/>
    </xf>
    <xf numFmtId="0" fontId="0" fillId="0" borderId="10" xfId="0" applyBorder="1"/>
    <xf numFmtId="2" fontId="0" fillId="0" borderId="11" xfId="0" applyNumberFormat="1" applyBorder="1" applyAlignment="1">
      <alignment horizontal="center" vertical="center"/>
    </xf>
    <xf numFmtId="11" fontId="0" fillId="0" borderId="14" xfId="0" applyNumberFormat="1" applyBorder="1" applyAlignment="1">
      <alignment horizontal="center" vertical="center"/>
    </xf>
    <xf numFmtId="1" fontId="16" fillId="0" borderId="0" xfId="0" applyNumberFormat="1" applyFont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0" xfId="0" applyNumberFormat="1"/>
    <xf numFmtId="0" fontId="18" fillId="0" borderId="0" xfId="0" applyFont="1"/>
    <xf numFmtId="21" fontId="0" fillId="0" borderId="0" xfId="0" applyNumberFormat="1"/>
    <xf numFmtId="165" fontId="18" fillId="0" borderId="0" xfId="0" applyNumberFormat="1" applyFont="1" applyAlignment="1">
      <alignment horizontal="center" vertical="center"/>
    </xf>
    <xf numFmtId="2" fontId="0" fillId="33" borderId="0" xfId="0" applyNumberFormat="1" applyFill="1"/>
    <xf numFmtId="1" fontId="0" fillId="0" borderId="11" xfId="0" applyNumberFormat="1" applyBorder="1" applyAlignment="1">
      <alignment horizontal="center" vertical="center"/>
    </xf>
    <xf numFmtId="2" fontId="16" fillId="33" borderId="0" xfId="0" applyNumberFormat="1" applyFont="1" applyFill="1"/>
    <xf numFmtId="2" fontId="0" fillId="33" borderId="11" xfId="0" applyNumberFormat="1" applyFill="1" applyBorder="1" applyAlignment="1">
      <alignment horizontal="center" vertical="center"/>
    </xf>
    <xf numFmtId="165" fontId="0" fillId="33" borderId="0" xfId="0" applyNumberFormat="1" applyFill="1" applyAlignment="1">
      <alignment horizontal="center" vertical="center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horizontal="center" vertical="center"/>
    </xf>
    <xf numFmtId="1" fontId="16" fillId="0" borderId="10" xfId="0" applyNumberFormat="1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/>
    <xf numFmtId="0" fontId="16" fillId="0" borderId="0" xfId="0" applyFont="1"/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" fontId="16" fillId="0" borderId="10" xfId="0" applyNumberFormat="1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/>
    <xf numFmtId="2" fontId="0" fillId="0" borderId="0" xfId="0" applyNumberFormat="1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3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2.xml"/><Relationship Id="rId11" Type="http://schemas.openxmlformats.org/officeDocument/2006/relationships/calcChain" Target="calcChain.xml"/><Relationship Id="rId5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Leitura de Corrente Elétrica</a:t>
            </a:r>
            <a:r>
              <a:rPr lang="en-US" baseline="0"/>
              <a:t> com Fluke 43B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log_Fluke!$I$21</c:f>
              <c:strCache>
                <c:ptCount val="1"/>
                <c:pt idx="0">
                  <c:v>Corrente</c:v>
                </c:pt>
              </c:strCache>
            </c:strRef>
          </c:tx>
          <c:spPr>
            <a:ln w="19050">
              <a:solidFill>
                <a:schemeClr val="tx2"/>
              </a:solidFill>
            </a:ln>
          </c:spPr>
          <c:marker>
            <c:symbol val="none"/>
          </c:marker>
          <c:dLbls>
            <c:dLbl>
              <c:idx val="0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2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0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8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7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45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48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50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73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97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09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log_Fluke!$I$23:$I$262</c:f>
              <c:numCache>
                <c:formatCode>0.00</c:formatCode>
                <c:ptCount val="240"/>
                <c:pt idx="0">
                  <c:v>0.63</c:v>
                </c:pt>
                <c:pt idx="1">
                  <c:v>1.25</c:v>
                </c:pt>
                <c:pt idx="2">
                  <c:v>0.87</c:v>
                </c:pt>
                <c:pt idx="3">
                  <c:v>1.2</c:v>
                </c:pt>
                <c:pt idx="4">
                  <c:v>1.34</c:v>
                </c:pt>
                <c:pt idx="5">
                  <c:v>1.33</c:v>
                </c:pt>
                <c:pt idx="6">
                  <c:v>1.38</c:v>
                </c:pt>
                <c:pt idx="7">
                  <c:v>1.31</c:v>
                </c:pt>
                <c:pt idx="8">
                  <c:v>1.34</c:v>
                </c:pt>
                <c:pt idx="9">
                  <c:v>1.33</c:v>
                </c:pt>
                <c:pt idx="10">
                  <c:v>1.33</c:v>
                </c:pt>
                <c:pt idx="11">
                  <c:v>0.74</c:v>
                </c:pt>
                <c:pt idx="12">
                  <c:v>0.74</c:v>
                </c:pt>
                <c:pt idx="13">
                  <c:v>0.74</c:v>
                </c:pt>
                <c:pt idx="14">
                  <c:v>0.73</c:v>
                </c:pt>
                <c:pt idx="15">
                  <c:v>0.8</c:v>
                </c:pt>
                <c:pt idx="16">
                  <c:v>1.0900000000000001</c:v>
                </c:pt>
                <c:pt idx="17">
                  <c:v>0.72</c:v>
                </c:pt>
                <c:pt idx="18">
                  <c:v>0.71</c:v>
                </c:pt>
                <c:pt idx="19">
                  <c:v>0.71</c:v>
                </c:pt>
                <c:pt idx="20">
                  <c:v>0.71</c:v>
                </c:pt>
                <c:pt idx="21">
                  <c:v>1.2</c:v>
                </c:pt>
                <c:pt idx="22">
                  <c:v>1.17</c:v>
                </c:pt>
                <c:pt idx="23">
                  <c:v>1.18</c:v>
                </c:pt>
                <c:pt idx="24">
                  <c:v>1.83</c:v>
                </c:pt>
                <c:pt idx="25">
                  <c:v>1.83</c:v>
                </c:pt>
                <c:pt idx="26">
                  <c:v>1.82</c:v>
                </c:pt>
                <c:pt idx="27">
                  <c:v>1.24</c:v>
                </c:pt>
                <c:pt idx="28">
                  <c:v>1.22</c:v>
                </c:pt>
                <c:pt idx="29">
                  <c:v>1.21</c:v>
                </c:pt>
                <c:pt idx="30">
                  <c:v>1.19</c:v>
                </c:pt>
                <c:pt idx="31">
                  <c:v>1.77</c:v>
                </c:pt>
                <c:pt idx="32">
                  <c:v>2.15</c:v>
                </c:pt>
                <c:pt idx="33">
                  <c:v>1.5</c:v>
                </c:pt>
                <c:pt idx="34">
                  <c:v>1.08</c:v>
                </c:pt>
                <c:pt idx="35">
                  <c:v>1.1399999999999999</c:v>
                </c:pt>
                <c:pt idx="36">
                  <c:v>1.02</c:v>
                </c:pt>
                <c:pt idx="37">
                  <c:v>0.84</c:v>
                </c:pt>
                <c:pt idx="38">
                  <c:v>0.84</c:v>
                </c:pt>
                <c:pt idx="39">
                  <c:v>0.84</c:v>
                </c:pt>
                <c:pt idx="40">
                  <c:v>0.79</c:v>
                </c:pt>
                <c:pt idx="41">
                  <c:v>1.1000000000000001</c:v>
                </c:pt>
                <c:pt idx="42">
                  <c:v>1.35</c:v>
                </c:pt>
                <c:pt idx="43">
                  <c:v>0.93</c:v>
                </c:pt>
                <c:pt idx="44">
                  <c:v>0.76</c:v>
                </c:pt>
                <c:pt idx="45">
                  <c:v>0.77</c:v>
                </c:pt>
                <c:pt idx="46">
                  <c:v>0.75</c:v>
                </c:pt>
                <c:pt idx="47">
                  <c:v>0.73</c:v>
                </c:pt>
                <c:pt idx="48">
                  <c:v>1.42</c:v>
                </c:pt>
                <c:pt idx="49">
                  <c:v>1.54</c:v>
                </c:pt>
                <c:pt idx="50">
                  <c:v>1.46</c:v>
                </c:pt>
                <c:pt idx="51">
                  <c:v>1.49</c:v>
                </c:pt>
                <c:pt idx="52">
                  <c:v>0.74</c:v>
                </c:pt>
                <c:pt idx="53">
                  <c:v>0.64</c:v>
                </c:pt>
                <c:pt idx="54">
                  <c:v>0.63</c:v>
                </c:pt>
                <c:pt idx="55">
                  <c:v>0.63</c:v>
                </c:pt>
                <c:pt idx="56">
                  <c:v>0.63</c:v>
                </c:pt>
                <c:pt idx="57">
                  <c:v>0.63</c:v>
                </c:pt>
                <c:pt idx="58">
                  <c:v>1.03</c:v>
                </c:pt>
                <c:pt idx="59">
                  <c:v>1.44</c:v>
                </c:pt>
                <c:pt idx="60">
                  <c:v>1.47</c:v>
                </c:pt>
                <c:pt idx="61">
                  <c:v>1.49</c:v>
                </c:pt>
                <c:pt idx="62">
                  <c:v>1.48</c:v>
                </c:pt>
                <c:pt idx="63">
                  <c:v>1.47</c:v>
                </c:pt>
                <c:pt idx="64">
                  <c:v>1.53</c:v>
                </c:pt>
                <c:pt idx="65">
                  <c:v>1.56</c:v>
                </c:pt>
                <c:pt idx="66">
                  <c:v>2.0699999999999998</c:v>
                </c:pt>
                <c:pt idx="67">
                  <c:v>1.53</c:v>
                </c:pt>
                <c:pt idx="68">
                  <c:v>1.53</c:v>
                </c:pt>
                <c:pt idx="69">
                  <c:v>1.52</c:v>
                </c:pt>
                <c:pt idx="70">
                  <c:v>1.52</c:v>
                </c:pt>
                <c:pt idx="71">
                  <c:v>1.51</c:v>
                </c:pt>
                <c:pt idx="72">
                  <c:v>1.2</c:v>
                </c:pt>
                <c:pt idx="73">
                  <c:v>0.86</c:v>
                </c:pt>
                <c:pt idx="74">
                  <c:v>0.88</c:v>
                </c:pt>
                <c:pt idx="75">
                  <c:v>1.53</c:v>
                </c:pt>
                <c:pt idx="76">
                  <c:v>1.57</c:v>
                </c:pt>
                <c:pt idx="77">
                  <c:v>3.97</c:v>
                </c:pt>
                <c:pt idx="78">
                  <c:v>7.4</c:v>
                </c:pt>
                <c:pt idx="79">
                  <c:v>7.45</c:v>
                </c:pt>
                <c:pt idx="80">
                  <c:v>7.24</c:v>
                </c:pt>
                <c:pt idx="81">
                  <c:v>3.89</c:v>
                </c:pt>
                <c:pt idx="82" formatCode="0.00E+00">
                  <c:v>0</c:v>
                </c:pt>
                <c:pt idx="83">
                  <c:v>5.25</c:v>
                </c:pt>
                <c:pt idx="84">
                  <c:v>1.97</c:v>
                </c:pt>
                <c:pt idx="85">
                  <c:v>4.79</c:v>
                </c:pt>
                <c:pt idx="86">
                  <c:v>7.27</c:v>
                </c:pt>
                <c:pt idx="87">
                  <c:v>4.72</c:v>
                </c:pt>
                <c:pt idx="88">
                  <c:v>5.17</c:v>
                </c:pt>
                <c:pt idx="89">
                  <c:v>7.07</c:v>
                </c:pt>
                <c:pt idx="90">
                  <c:v>4.75</c:v>
                </c:pt>
                <c:pt idx="91">
                  <c:v>5.07</c:v>
                </c:pt>
                <c:pt idx="92">
                  <c:v>7.38</c:v>
                </c:pt>
                <c:pt idx="93">
                  <c:v>5.57</c:v>
                </c:pt>
                <c:pt idx="94">
                  <c:v>4.59</c:v>
                </c:pt>
                <c:pt idx="95">
                  <c:v>6.8</c:v>
                </c:pt>
                <c:pt idx="96">
                  <c:v>4.8600000000000003</c:v>
                </c:pt>
                <c:pt idx="97">
                  <c:v>5.89</c:v>
                </c:pt>
                <c:pt idx="98">
                  <c:v>5.9</c:v>
                </c:pt>
                <c:pt idx="99">
                  <c:v>4.96</c:v>
                </c:pt>
                <c:pt idx="100">
                  <c:v>7.4</c:v>
                </c:pt>
                <c:pt idx="101">
                  <c:v>4.9800000000000004</c:v>
                </c:pt>
                <c:pt idx="102">
                  <c:v>4.74</c:v>
                </c:pt>
                <c:pt idx="103">
                  <c:v>7.3</c:v>
                </c:pt>
                <c:pt idx="104">
                  <c:v>5.29</c:v>
                </c:pt>
                <c:pt idx="105">
                  <c:v>6.37</c:v>
                </c:pt>
                <c:pt idx="106">
                  <c:v>6.34</c:v>
                </c:pt>
                <c:pt idx="107">
                  <c:v>5.3</c:v>
                </c:pt>
                <c:pt idx="108">
                  <c:v>7.77</c:v>
                </c:pt>
                <c:pt idx="109">
                  <c:v>5.25</c:v>
                </c:pt>
                <c:pt idx="110">
                  <c:v>5.24</c:v>
                </c:pt>
                <c:pt idx="111">
                  <c:v>7.26</c:v>
                </c:pt>
                <c:pt idx="112">
                  <c:v>5.26</c:v>
                </c:pt>
                <c:pt idx="113">
                  <c:v>5.46</c:v>
                </c:pt>
                <c:pt idx="114">
                  <c:v>5.49</c:v>
                </c:pt>
                <c:pt idx="115">
                  <c:v>5.44</c:v>
                </c:pt>
                <c:pt idx="116">
                  <c:v>5.39</c:v>
                </c:pt>
                <c:pt idx="117">
                  <c:v>5.38</c:v>
                </c:pt>
                <c:pt idx="118">
                  <c:v>5.43</c:v>
                </c:pt>
                <c:pt idx="119">
                  <c:v>5.09</c:v>
                </c:pt>
                <c:pt idx="120">
                  <c:v>5.07</c:v>
                </c:pt>
                <c:pt idx="121">
                  <c:v>5.03</c:v>
                </c:pt>
                <c:pt idx="122">
                  <c:v>5.01</c:v>
                </c:pt>
                <c:pt idx="123">
                  <c:v>5.01</c:v>
                </c:pt>
                <c:pt idx="124">
                  <c:v>5.08</c:v>
                </c:pt>
                <c:pt idx="125">
                  <c:v>5.07</c:v>
                </c:pt>
                <c:pt idx="126">
                  <c:v>4.92</c:v>
                </c:pt>
                <c:pt idx="127">
                  <c:v>6.34</c:v>
                </c:pt>
                <c:pt idx="128">
                  <c:v>5.05</c:v>
                </c:pt>
                <c:pt idx="129">
                  <c:v>4.95</c:v>
                </c:pt>
                <c:pt idx="130">
                  <c:v>5.0599999999999996</c:v>
                </c:pt>
                <c:pt idx="131">
                  <c:v>5.04</c:v>
                </c:pt>
                <c:pt idx="132">
                  <c:v>5.04</c:v>
                </c:pt>
                <c:pt idx="133">
                  <c:v>5.03</c:v>
                </c:pt>
                <c:pt idx="134">
                  <c:v>5.05</c:v>
                </c:pt>
                <c:pt idx="135">
                  <c:v>5.01</c:v>
                </c:pt>
                <c:pt idx="136">
                  <c:v>5.03</c:v>
                </c:pt>
                <c:pt idx="137">
                  <c:v>4.97</c:v>
                </c:pt>
                <c:pt idx="138">
                  <c:v>5.04</c:v>
                </c:pt>
                <c:pt idx="139">
                  <c:v>5.12</c:v>
                </c:pt>
                <c:pt idx="140">
                  <c:v>5.15</c:v>
                </c:pt>
                <c:pt idx="141">
                  <c:v>5.18</c:v>
                </c:pt>
                <c:pt idx="142">
                  <c:v>5.13</c:v>
                </c:pt>
                <c:pt idx="143">
                  <c:v>5.15</c:v>
                </c:pt>
                <c:pt idx="144">
                  <c:v>5.17</c:v>
                </c:pt>
                <c:pt idx="145">
                  <c:v>5.17</c:v>
                </c:pt>
                <c:pt idx="146">
                  <c:v>3.42</c:v>
                </c:pt>
                <c:pt idx="147">
                  <c:v>1.92</c:v>
                </c:pt>
                <c:pt idx="148">
                  <c:v>1.88</c:v>
                </c:pt>
                <c:pt idx="149">
                  <c:v>12.33</c:v>
                </c:pt>
                <c:pt idx="150">
                  <c:v>25.96</c:v>
                </c:pt>
                <c:pt idx="151">
                  <c:v>25.97</c:v>
                </c:pt>
                <c:pt idx="152">
                  <c:v>25.87</c:v>
                </c:pt>
                <c:pt idx="153">
                  <c:v>25.94</c:v>
                </c:pt>
                <c:pt idx="154">
                  <c:v>25.3</c:v>
                </c:pt>
                <c:pt idx="155">
                  <c:v>18.45</c:v>
                </c:pt>
                <c:pt idx="156">
                  <c:v>1.82</c:v>
                </c:pt>
                <c:pt idx="157">
                  <c:v>1.75</c:v>
                </c:pt>
                <c:pt idx="158">
                  <c:v>1.71</c:v>
                </c:pt>
                <c:pt idx="159">
                  <c:v>1.75</c:v>
                </c:pt>
                <c:pt idx="160">
                  <c:v>1.68</c:v>
                </c:pt>
                <c:pt idx="161">
                  <c:v>1.77</c:v>
                </c:pt>
                <c:pt idx="162">
                  <c:v>1.81</c:v>
                </c:pt>
                <c:pt idx="163">
                  <c:v>2.57</c:v>
                </c:pt>
                <c:pt idx="164">
                  <c:v>1.79</c:v>
                </c:pt>
                <c:pt idx="165">
                  <c:v>1.77</c:v>
                </c:pt>
                <c:pt idx="166">
                  <c:v>1.78</c:v>
                </c:pt>
                <c:pt idx="167">
                  <c:v>1.66</c:v>
                </c:pt>
                <c:pt idx="168">
                  <c:v>1.62</c:v>
                </c:pt>
                <c:pt idx="169">
                  <c:v>1.71</c:v>
                </c:pt>
                <c:pt idx="170">
                  <c:v>1.79</c:v>
                </c:pt>
                <c:pt idx="171">
                  <c:v>1.75</c:v>
                </c:pt>
                <c:pt idx="172">
                  <c:v>4.57</c:v>
                </c:pt>
                <c:pt idx="173">
                  <c:v>4.18</c:v>
                </c:pt>
                <c:pt idx="174">
                  <c:v>1.75</c:v>
                </c:pt>
                <c:pt idx="175">
                  <c:v>1.73</c:v>
                </c:pt>
                <c:pt idx="176">
                  <c:v>1.77</c:v>
                </c:pt>
                <c:pt idx="177">
                  <c:v>1.78</c:v>
                </c:pt>
                <c:pt idx="178">
                  <c:v>1.75</c:v>
                </c:pt>
                <c:pt idx="179">
                  <c:v>1.64</c:v>
                </c:pt>
                <c:pt idx="180">
                  <c:v>1.53</c:v>
                </c:pt>
                <c:pt idx="181">
                  <c:v>1.46</c:v>
                </c:pt>
                <c:pt idx="182">
                  <c:v>1.49</c:v>
                </c:pt>
                <c:pt idx="183">
                  <c:v>1.54</c:v>
                </c:pt>
                <c:pt idx="184">
                  <c:v>1.8</c:v>
                </c:pt>
                <c:pt idx="185">
                  <c:v>1.92</c:v>
                </c:pt>
                <c:pt idx="186">
                  <c:v>1.94</c:v>
                </c:pt>
                <c:pt idx="187">
                  <c:v>1.9</c:v>
                </c:pt>
                <c:pt idx="188">
                  <c:v>1.87</c:v>
                </c:pt>
                <c:pt idx="189">
                  <c:v>1.85</c:v>
                </c:pt>
                <c:pt idx="190">
                  <c:v>1.85</c:v>
                </c:pt>
                <c:pt idx="191">
                  <c:v>1.87</c:v>
                </c:pt>
                <c:pt idx="192">
                  <c:v>1.83</c:v>
                </c:pt>
                <c:pt idx="193">
                  <c:v>1.73</c:v>
                </c:pt>
                <c:pt idx="194">
                  <c:v>1.72</c:v>
                </c:pt>
                <c:pt idx="195">
                  <c:v>1.82</c:v>
                </c:pt>
                <c:pt idx="196">
                  <c:v>1.77</c:v>
                </c:pt>
                <c:pt idx="197">
                  <c:v>4.57</c:v>
                </c:pt>
                <c:pt idx="198">
                  <c:v>3.62</c:v>
                </c:pt>
                <c:pt idx="199">
                  <c:v>3.56</c:v>
                </c:pt>
                <c:pt idx="200">
                  <c:v>3.23</c:v>
                </c:pt>
                <c:pt idx="201">
                  <c:v>3.21</c:v>
                </c:pt>
                <c:pt idx="202">
                  <c:v>3.23</c:v>
                </c:pt>
                <c:pt idx="203">
                  <c:v>3.18</c:v>
                </c:pt>
                <c:pt idx="204">
                  <c:v>3.18</c:v>
                </c:pt>
                <c:pt idx="205">
                  <c:v>3.17</c:v>
                </c:pt>
                <c:pt idx="206">
                  <c:v>3.17</c:v>
                </c:pt>
                <c:pt idx="207">
                  <c:v>3.18</c:v>
                </c:pt>
                <c:pt idx="208">
                  <c:v>3.17</c:v>
                </c:pt>
                <c:pt idx="209">
                  <c:v>3.17</c:v>
                </c:pt>
                <c:pt idx="210">
                  <c:v>3.99</c:v>
                </c:pt>
                <c:pt idx="211">
                  <c:v>4.8099999999999996</c:v>
                </c:pt>
                <c:pt idx="212">
                  <c:v>4.79</c:v>
                </c:pt>
                <c:pt idx="213">
                  <c:v>4.8</c:v>
                </c:pt>
                <c:pt idx="214">
                  <c:v>5.0199999999999996</c:v>
                </c:pt>
                <c:pt idx="215">
                  <c:v>5.0199999999999996</c:v>
                </c:pt>
                <c:pt idx="216">
                  <c:v>4.99</c:v>
                </c:pt>
                <c:pt idx="217">
                  <c:v>4.8</c:v>
                </c:pt>
                <c:pt idx="218">
                  <c:v>4.79</c:v>
                </c:pt>
                <c:pt idx="219">
                  <c:v>4.79</c:v>
                </c:pt>
                <c:pt idx="220">
                  <c:v>4.79</c:v>
                </c:pt>
                <c:pt idx="221">
                  <c:v>4.79</c:v>
                </c:pt>
                <c:pt idx="222">
                  <c:v>4.79</c:v>
                </c:pt>
                <c:pt idx="223">
                  <c:v>4.8</c:v>
                </c:pt>
                <c:pt idx="224">
                  <c:v>4.79</c:v>
                </c:pt>
                <c:pt idx="225">
                  <c:v>4.79</c:v>
                </c:pt>
                <c:pt idx="226">
                  <c:v>4.82</c:v>
                </c:pt>
                <c:pt idx="227">
                  <c:v>4.84</c:v>
                </c:pt>
                <c:pt idx="228">
                  <c:v>4.84</c:v>
                </c:pt>
                <c:pt idx="229">
                  <c:v>4.84</c:v>
                </c:pt>
                <c:pt idx="230">
                  <c:v>4.84</c:v>
                </c:pt>
                <c:pt idx="231">
                  <c:v>4.84</c:v>
                </c:pt>
                <c:pt idx="232">
                  <c:v>4.8899999999999997</c:v>
                </c:pt>
                <c:pt idx="233">
                  <c:v>4.9400000000000004</c:v>
                </c:pt>
                <c:pt idx="234">
                  <c:v>4.84</c:v>
                </c:pt>
                <c:pt idx="235">
                  <c:v>4.8099999999999996</c:v>
                </c:pt>
                <c:pt idx="236">
                  <c:v>4.83</c:v>
                </c:pt>
                <c:pt idx="237">
                  <c:v>4.83</c:v>
                </c:pt>
                <c:pt idx="238">
                  <c:v>4.83</c:v>
                </c:pt>
                <c:pt idx="239">
                  <c:v>4.95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470720"/>
        <c:axId val="131877696"/>
      </c:lineChart>
      <c:catAx>
        <c:axId val="189470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Pontos de Amostra (4 horas)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31877696"/>
        <c:crosses val="autoZero"/>
        <c:auto val="1"/>
        <c:lblAlgn val="ctr"/>
        <c:lblOffset val="100"/>
        <c:noMultiLvlLbl val="0"/>
      </c:catAx>
      <c:valAx>
        <c:axId val="1318776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Corrente em amperes [A]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18947072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Leitura Corrente Elétrica com Blynk</a:t>
            </a:r>
          </a:p>
          <a:p>
            <a:pPr>
              <a:defRPr/>
            </a:pPr>
            <a:r>
              <a:rPr lang="en-US" sz="1200"/>
              <a:t>Usando</a:t>
            </a:r>
            <a:r>
              <a:rPr lang="en-US" sz="1200" baseline="0"/>
              <a:t> NodeMCU + PZEM004T</a:t>
            </a:r>
            <a:endParaRPr lang="en-US" sz="1200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log_amperes!$B$6</c:f>
              <c:strCache>
                <c:ptCount val="1"/>
                <c:pt idx="0">
                  <c:v>corrente</c:v>
                </c:pt>
              </c:strCache>
            </c:strRef>
          </c:tx>
          <c:spPr>
            <a:ln w="19050">
              <a:solidFill>
                <a:schemeClr val="tx2"/>
              </a:solidFill>
            </a:ln>
          </c:spPr>
          <c:marker>
            <c:symbol val="none"/>
          </c:marker>
          <c:dLbls>
            <c:dLbl>
              <c:idx val="0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3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3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4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57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60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83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09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22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55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log_amperes!$B$7:$B$261</c:f>
              <c:numCache>
                <c:formatCode>0.00</c:formatCode>
                <c:ptCount val="255"/>
                <c:pt idx="0">
                  <c:v>0.61599999999999999</c:v>
                </c:pt>
                <c:pt idx="1">
                  <c:v>1.72142857142857</c:v>
                </c:pt>
                <c:pt idx="2">
                  <c:v>1.1399999999999999</c:v>
                </c:pt>
                <c:pt idx="3">
                  <c:v>0.68</c:v>
                </c:pt>
                <c:pt idx="4">
                  <c:v>1.2725</c:v>
                </c:pt>
                <c:pt idx="5">
                  <c:v>1.4119999999999999</c:v>
                </c:pt>
                <c:pt idx="6">
                  <c:v>1.05</c:v>
                </c:pt>
                <c:pt idx="7">
                  <c:v>1.27</c:v>
                </c:pt>
                <c:pt idx="8">
                  <c:v>1.08</c:v>
                </c:pt>
                <c:pt idx="9">
                  <c:v>1.2725</c:v>
                </c:pt>
                <c:pt idx="10">
                  <c:v>1.3979999999999999</c:v>
                </c:pt>
                <c:pt idx="11">
                  <c:v>0.72</c:v>
                </c:pt>
                <c:pt idx="12">
                  <c:v>0.71124999999999905</c:v>
                </c:pt>
                <c:pt idx="13">
                  <c:v>0.72599999999999998</c:v>
                </c:pt>
                <c:pt idx="14">
                  <c:v>0.70199999999999996</c:v>
                </c:pt>
                <c:pt idx="15">
                  <c:v>0.84250000000000003</c:v>
                </c:pt>
                <c:pt idx="16">
                  <c:v>1.3016666666666601</c:v>
                </c:pt>
                <c:pt idx="17">
                  <c:v>0.69199999999999995</c:v>
                </c:pt>
                <c:pt idx="18">
                  <c:v>0.69333333333333302</c:v>
                </c:pt>
                <c:pt idx="19">
                  <c:v>0.68625000000000003</c:v>
                </c:pt>
                <c:pt idx="20">
                  <c:v>0.68125000000000002</c:v>
                </c:pt>
                <c:pt idx="21">
                  <c:v>0.92666666666666597</c:v>
                </c:pt>
                <c:pt idx="22">
                  <c:v>1.1619999999999999</c:v>
                </c:pt>
                <c:pt idx="23">
                  <c:v>1.16333333333333</c:v>
                </c:pt>
                <c:pt idx="24">
                  <c:v>1.3528571428571401</c:v>
                </c:pt>
                <c:pt idx="25">
                  <c:v>1.964</c:v>
                </c:pt>
                <c:pt idx="26">
                  <c:v>1.77857142857142</c:v>
                </c:pt>
                <c:pt idx="27">
                  <c:v>1.8819999999999999</c:v>
                </c:pt>
                <c:pt idx="28">
                  <c:v>1.2275</c:v>
                </c:pt>
                <c:pt idx="29">
                  <c:v>1.2124999999999999</c:v>
                </c:pt>
                <c:pt idx="30">
                  <c:v>1.1983333333333299</c:v>
                </c:pt>
                <c:pt idx="31">
                  <c:v>1.1779999999999999</c:v>
                </c:pt>
                <c:pt idx="32">
                  <c:v>1.41</c:v>
                </c:pt>
                <c:pt idx="33">
                  <c:v>2.1625000000000001</c:v>
                </c:pt>
                <c:pt idx="34">
                  <c:v>1.556</c:v>
                </c:pt>
                <c:pt idx="35">
                  <c:v>1.0674999999999999</c:v>
                </c:pt>
                <c:pt idx="36">
                  <c:v>1.10375</c:v>
                </c:pt>
                <c:pt idx="37">
                  <c:v>1.1120000000000001</c:v>
                </c:pt>
                <c:pt idx="38">
                  <c:v>0.82125000000000004</c:v>
                </c:pt>
                <c:pt idx="39">
                  <c:v>0.82499999999999996</c:v>
                </c:pt>
                <c:pt idx="40">
                  <c:v>0.82428571428571396</c:v>
                </c:pt>
                <c:pt idx="41">
                  <c:v>0.82250000000000001</c:v>
                </c:pt>
                <c:pt idx="42">
                  <c:v>0.73</c:v>
                </c:pt>
                <c:pt idx="43">
                  <c:v>1.3185714285714201</c:v>
                </c:pt>
                <c:pt idx="44">
                  <c:v>1.6157142857142801</c:v>
                </c:pt>
                <c:pt idx="45">
                  <c:v>0.73399999999999999</c:v>
                </c:pt>
                <c:pt idx="46">
                  <c:v>0.745714285714285</c:v>
                </c:pt>
                <c:pt idx="47">
                  <c:v>0.74374999999999902</c:v>
                </c:pt>
                <c:pt idx="48">
                  <c:v>0.72624999999999995</c:v>
                </c:pt>
                <c:pt idx="49">
                  <c:v>0.72249999999999903</c:v>
                </c:pt>
                <c:pt idx="50">
                  <c:v>1.2675000000000001</c:v>
                </c:pt>
                <c:pt idx="51">
                  <c:v>1.546</c:v>
                </c:pt>
                <c:pt idx="52">
                  <c:v>1.48875</c:v>
                </c:pt>
                <c:pt idx="53">
                  <c:v>1.48857142857142</c:v>
                </c:pt>
                <c:pt idx="54">
                  <c:v>1.00428571428571</c:v>
                </c:pt>
                <c:pt idx="55">
                  <c:v>0.63249999999999995</c:v>
                </c:pt>
                <c:pt idx="56">
                  <c:v>0.62749999999999995</c:v>
                </c:pt>
                <c:pt idx="57">
                  <c:v>0.62</c:v>
                </c:pt>
                <c:pt idx="58">
                  <c:v>0.62374999999999903</c:v>
                </c:pt>
                <c:pt idx="59">
                  <c:v>0.62</c:v>
                </c:pt>
                <c:pt idx="60">
                  <c:v>0.622</c:v>
                </c:pt>
                <c:pt idx="61">
                  <c:v>1.1183333333333301</c:v>
                </c:pt>
                <c:pt idx="62">
                  <c:v>1.4114285714285699</c:v>
                </c:pt>
                <c:pt idx="63">
                  <c:v>1.45799999999999</c:v>
                </c:pt>
                <c:pt idx="64">
                  <c:v>1.47399999999999</c:v>
                </c:pt>
                <c:pt idx="65">
                  <c:v>1.47166666666666</c:v>
                </c:pt>
                <c:pt idx="66">
                  <c:v>1.46285714285714</c:v>
                </c:pt>
                <c:pt idx="67">
                  <c:v>1.52</c:v>
                </c:pt>
                <c:pt idx="68">
                  <c:v>1.538</c:v>
                </c:pt>
                <c:pt idx="69">
                  <c:v>1.5274999999999901</c:v>
                </c:pt>
                <c:pt idx="70">
                  <c:v>1.51833333333333</c:v>
                </c:pt>
                <c:pt idx="71">
                  <c:v>1.518</c:v>
                </c:pt>
                <c:pt idx="72">
                  <c:v>1.5162499999999901</c:v>
                </c:pt>
                <c:pt idx="73">
                  <c:v>1.5062499999999901</c:v>
                </c:pt>
                <c:pt idx="74">
                  <c:v>1.4950000000000001</c:v>
                </c:pt>
                <c:pt idx="75">
                  <c:v>1.5149999999999999</c:v>
                </c:pt>
                <c:pt idx="76">
                  <c:v>0.82750000000000001</c:v>
                </c:pt>
                <c:pt idx="77">
                  <c:v>0.869999999999999</c:v>
                </c:pt>
                <c:pt idx="78">
                  <c:v>0.86166666666666603</c:v>
                </c:pt>
                <c:pt idx="79">
                  <c:v>1.58375</c:v>
                </c:pt>
                <c:pt idx="80">
                  <c:v>1.575</c:v>
                </c:pt>
                <c:pt idx="81">
                  <c:v>3.0680000000000001</c:v>
                </c:pt>
                <c:pt idx="82">
                  <c:v>7.4199999999999902</c:v>
                </c:pt>
                <c:pt idx="83">
                  <c:v>7.4337499999999901</c:v>
                </c:pt>
                <c:pt idx="84">
                  <c:v>7.4637499999999903</c:v>
                </c:pt>
                <c:pt idx="85">
                  <c:v>5.4637500000000001</c:v>
                </c:pt>
                <c:pt idx="86">
                  <c:v>1.9</c:v>
                </c:pt>
                <c:pt idx="87">
                  <c:v>4.1283333333333303</c:v>
                </c:pt>
                <c:pt idx="88">
                  <c:v>3.71285714285714</c:v>
                </c:pt>
                <c:pt idx="89">
                  <c:v>1.365</c:v>
                </c:pt>
                <c:pt idx="90">
                  <c:v>6.1</c:v>
                </c:pt>
                <c:pt idx="91">
                  <c:v>6.0716666666666601</c:v>
                </c:pt>
                <c:pt idx="92">
                  <c:v>4.7233333333333301</c:v>
                </c:pt>
                <c:pt idx="93">
                  <c:v>5.3925000000000001</c:v>
                </c:pt>
                <c:pt idx="94">
                  <c:v>7.4279999999999999</c:v>
                </c:pt>
                <c:pt idx="95">
                  <c:v>4.7612499999999898</c:v>
                </c:pt>
                <c:pt idx="96">
                  <c:v>4.7616666666666596</c:v>
                </c:pt>
                <c:pt idx="97">
                  <c:v>7.3885714285714199</c:v>
                </c:pt>
                <c:pt idx="98">
                  <c:v>6.0674999999999999</c:v>
                </c:pt>
                <c:pt idx="99">
                  <c:v>4.67</c:v>
                </c:pt>
                <c:pt idx="100">
                  <c:v>6.2462499999999999</c:v>
                </c:pt>
                <c:pt idx="101">
                  <c:v>4.8949999999999996</c:v>
                </c:pt>
                <c:pt idx="102">
                  <c:v>4.8871428571428499</c:v>
                </c:pt>
                <c:pt idx="103">
                  <c:v>7.0716666666666601</c:v>
                </c:pt>
                <c:pt idx="104">
                  <c:v>4.75</c:v>
                </c:pt>
                <c:pt idx="105">
                  <c:v>6.3540000000000001</c:v>
                </c:pt>
                <c:pt idx="106">
                  <c:v>7.42</c:v>
                </c:pt>
                <c:pt idx="107">
                  <c:v>4.75142857142857</c:v>
                </c:pt>
                <c:pt idx="108">
                  <c:v>5.2919999999999998</c:v>
                </c:pt>
                <c:pt idx="109">
                  <c:v>6.51</c:v>
                </c:pt>
                <c:pt idx="110">
                  <c:v>5.2949999999999999</c:v>
                </c:pt>
                <c:pt idx="111">
                  <c:v>6.4899999999999904</c:v>
                </c:pt>
                <c:pt idx="112">
                  <c:v>6.2216666666666596</c:v>
                </c:pt>
                <c:pt idx="113">
                  <c:v>5.31</c:v>
                </c:pt>
                <c:pt idx="114">
                  <c:v>7.32</c:v>
                </c:pt>
                <c:pt idx="115">
                  <c:v>5.6049999999999898</c:v>
                </c:pt>
                <c:pt idx="116">
                  <c:v>5.2524999999999897</c:v>
                </c:pt>
                <c:pt idx="117">
                  <c:v>6.5949999999999998</c:v>
                </c:pt>
                <c:pt idx="118">
                  <c:v>6.2562499999999996</c:v>
                </c:pt>
                <c:pt idx="119">
                  <c:v>5.4074999999999998</c:v>
                </c:pt>
                <c:pt idx="120">
                  <c:v>5.5</c:v>
                </c:pt>
                <c:pt idx="121">
                  <c:v>5.5012499999999998</c:v>
                </c:pt>
                <c:pt idx="122">
                  <c:v>5.4175000000000004</c:v>
                </c:pt>
                <c:pt idx="123">
                  <c:v>5.3959999999999999</c:v>
                </c:pt>
                <c:pt idx="124">
                  <c:v>5.3983333333333299</c:v>
                </c:pt>
                <c:pt idx="125">
                  <c:v>5.40625</c:v>
                </c:pt>
                <c:pt idx="126">
                  <c:v>5.0785714285714203</c:v>
                </c:pt>
                <c:pt idx="127">
                  <c:v>5.0739999999999998</c:v>
                </c:pt>
                <c:pt idx="128">
                  <c:v>5.0299999999999896</c:v>
                </c:pt>
                <c:pt idx="129">
                  <c:v>5.016</c:v>
                </c:pt>
                <c:pt idx="130">
                  <c:v>5.0185714285714198</c:v>
                </c:pt>
                <c:pt idx="131">
                  <c:v>5.09</c:v>
                </c:pt>
                <c:pt idx="132">
                  <c:v>5.0879999999999903</c:v>
                </c:pt>
                <c:pt idx="133">
                  <c:v>5.0783333333333296</c:v>
                </c:pt>
                <c:pt idx="134">
                  <c:v>4.8739999999999997</c:v>
                </c:pt>
                <c:pt idx="135">
                  <c:v>4.9749999999999996</c:v>
                </c:pt>
                <c:pt idx="136">
                  <c:v>5.0549999999999997</c:v>
                </c:pt>
                <c:pt idx="137">
                  <c:v>5.0759999999999996</c:v>
                </c:pt>
                <c:pt idx="138">
                  <c:v>5.0516666666666596</c:v>
                </c:pt>
                <c:pt idx="139">
                  <c:v>5.0587499999999999</c:v>
                </c:pt>
                <c:pt idx="140">
                  <c:v>5.0516666666666596</c:v>
                </c:pt>
                <c:pt idx="141">
                  <c:v>5.0449999999999999</c:v>
                </c:pt>
                <c:pt idx="142">
                  <c:v>5.05</c:v>
                </c:pt>
                <c:pt idx="143">
                  <c:v>5.0359999999999996</c:v>
                </c:pt>
                <c:pt idx="144">
                  <c:v>5.0339999999999998</c:v>
                </c:pt>
                <c:pt idx="145">
                  <c:v>5.0250000000000004</c:v>
                </c:pt>
                <c:pt idx="146">
                  <c:v>5.0299999999999896</c:v>
                </c:pt>
                <c:pt idx="147">
                  <c:v>5.1285714285714201</c:v>
                </c:pt>
                <c:pt idx="148">
                  <c:v>5.1516666666666602</c:v>
                </c:pt>
                <c:pt idx="149">
                  <c:v>5.19</c:v>
                </c:pt>
                <c:pt idx="150">
                  <c:v>5.1749999999999998</c:v>
                </c:pt>
                <c:pt idx="151">
                  <c:v>5.1133333333333297</c:v>
                </c:pt>
                <c:pt idx="152">
                  <c:v>5.1639999999999997</c:v>
                </c:pt>
                <c:pt idx="153">
                  <c:v>5.1716666666666598</c:v>
                </c:pt>
                <c:pt idx="154">
                  <c:v>5.1775000000000002</c:v>
                </c:pt>
                <c:pt idx="155">
                  <c:v>2.7362499999999899</c:v>
                </c:pt>
                <c:pt idx="156">
                  <c:v>1.9266666666666601</c:v>
                </c:pt>
                <c:pt idx="157">
                  <c:v>1.8428571428571401</c:v>
                </c:pt>
                <c:pt idx="158">
                  <c:v>11.74</c:v>
                </c:pt>
                <c:pt idx="159">
                  <c:v>25.313333333333301</c:v>
                </c:pt>
                <c:pt idx="160">
                  <c:v>25.302499999999998</c:v>
                </c:pt>
                <c:pt idx="161">
                  <c:v>25.192</c:v>
                </c:pt>
                <c:pt idx="162">
                  <c:v>25.25</c:v>
                </c:pt>
                <c:pt idx="163">
                  <c:v>24.7925</c:v>
                </c:pt>
                <c:pt idx="164">
                  <c:v>24.54</c:v>
                </c:pt>
                <c:pt idx="165">
                  <c:v>1.84</c:v>
                </c:pt>
                <c:pt idx="166">
                  <c:v>1.7862499999999999</c:v>
                </c:pt>
                <c:pt idx="167">
                  <c:v>1.6924999999999999</c:v>
                </c:pt>
                <c:pt idx="168">
                  <c:v>1.728</c:v>
                </c:pt>
                <c:pt idx="169">
                  <c:v>1.716</c:v>
                </c:pt>
                <c:pt idx="170">
                  <c:v>1.6879999999999999</c:v>
                </c:pt>
                <c:pt idx="171">
                  <c:v>1.77199999999999</c:v>
                </c:pt>
                <c:pt idx="172">
                  <c:v>1.8299999999999901</c:v>
                </c:pt>
                <c:pt idx="173">
                  <c:v>1.7775000000000001</c:v>
                </c:pt>
                <c:pt idx="174">
                  <c:v>1.8420000000000001</c:v>
                </c:pt>
                <c:pt idx="175">
                  <c:v>1.7999999999999901</c:v>
                </c:pt>
                <c:pt idx="176">
                  <c:v>1.7762500000000001</c:v>
                </c:pt>
                <c:pt idx="177">
                  <c:v>1.724</c:v>
                </c:pt>
                <c:pt idx="178">
                  <c:v>1.6120000000000001</c:v>
                </c:pt>
                <c:pt idx="179">
                  <c:v>1.7175</c:v>
                </c:pt>
                <c:pt idx="180">
                  <c:v>1.79571428571428</c:v>
                </c:pt>
                <c:pt idx="181">
                  <c:v>1.7424999999999999</c:v>
                </c:pt>
                <c:pt idx="182">
                  <c:v>2.3699999999999899</c:v>
                </c:pt>
                <c:pt idx="183">
                  <c:v>5.1639999999999997</c:v>
                </c:pt>
                <c:pt idx="184">
                  <c:v>3.0859999999999901</c:v>
                </c:pt>
                <c:pt idx="185">
                  <c:v>1.76249999999999</c:v>
                </c:pt>
                <c:pt idx="186">
                  <c:v>1.7175</c:v>
                </c:pt>
                <c:pt idx="187">
                  <c:v>1.77799999999999</c:v>
                </c:pt>
                <c:pt idx="188">
                  <c:v>1.77833333333333</c:v>
                </c:pt>
                <c:pt idx="189">
                  <c:v>1.7124999999999999</c:v>
                </c:pt>
                <c:pt idx="190">
                  <c:v>1.6019999999999901</c:v>
                </c:pt>
                <c:pt idx="191">
                  <c:v>1.5616666666666601</c:v>
                </c:pt>
                <c:pt idx="192">
                  <c:v>1.496</c:v>
                </c:pt>
                <c:pt idx="193">
                  <c:v>1.50285714285714</c:v>
                </c:pt>
                <c:pt idx="194">
                  <c:v>1.6033333333333299</c:v>
                </c:pt>
                <c:pt idx="195">
                  <c:v>1.548</c:v>
                </c:pt>
                <c:pt idx="196">
                  <c:v>1.9833333333333301</c:v>
                </c:pt>
                <c:pt idx="197">
                  <c:v>1.96571428571428</c:v>
                </c:pt>
                <c:pt idx="198">
                  <c:v>1.9024999999999901</c:v>
                </c:pt>
                <c:pt idx="199">
                  <c:v>1.8875</c:v>
                </c:pt>
                <c:pt idx="200">
                  <c:v>1.8987499999999999</c:v>
                </c:pt>
                <c:pt idx="201">
                  <c:v>1.855</c:v>
                </c:pt>
                <c:pt idx="202">
                  <c:v>1.9099999999999899</c:v>
                </c:pt>
                <c:pt idx="203">
                  <c:v>1.9079999999999999</c:v>
                </c:pt>
                <c:pt idx="204">
                  <c:v>1.8274999999999999</c:v>
                </c:pt>
                <c:pt idx="205">
                  <c:v>1.6859999999999999</c:v>
                </c:pt>
                <c:pt idx="206">
                  <c:v>1.74285714285714</c:v>
                </c:pt>
                <c:pt idx="207">
                  <c:v>1.8099999999999901</c:v>
                </c:pt>
                <c:pt idx="208">
                  <c:v>1.7875000000000001</c:v>
                </c:pt>
                <c:pt idx="209">
                  <c:v>4.47</c:v>
                </c:pt>
                <c:pt idx="210">
                  <c:v>3.54714285714285</c:v>
                </c:pt>
                <c:pt idx="211">
                  <c:v>3.5633333333333299</c:v>
                </c:pt>
                <c:pt idx="212">
                  <c:v>3.1539999999999901</c:v>
                </c:pt>
                <c:pt idx="213">
                  <c:v>3.1914285714285699</c:v>
                </c:pt>
                <c:pt idx="214">
                  <c:v>3.24799999999999</c:v>
                </c:pt>
                <c:pt idx="215">
                  <c:v>3.1887500000000002</c:v>
                </c:pt>
                <c:pt idx="216">
                  <c:v>3.1812499999999999</c:v>
                </c:pt>
                <c:pt idx="217">
                  <c:v>3.18</c:v>
                </c:pt>
                <c:pt idx="218">
                  <c:v>3.1779999999999999</c:v>
                </c:pt>
                <c:pt idx="219">
                  <c:v>3.17875</c:v>
                </c:pt>
                <c:pt idx="220">
                  <c:v>3.18</c:v>
                </c:pt>
                <c:pt idx="221">
                  <c:v>3.1783333333333301</c:v>
                </c:pt>
                <c:pt idx="222">
                  <c:v>3.1739999999999999</c:v>
                </c:pt>
                <c:pt idx="223">
                  <c:v>4.1659999999999897</c:v>
                </c:pt>
                <c:pt idx="224">
                  <c:v>4.8125</c:v>
                </c:pt>
                <c:pt idx="225">
                  <c:v>4.7916666666666599</c:v>
                </c:pt>
                <c:pt idx="226">
                  <c:v>4.79</c:v>
                </c:pt>
                <c:pt idx="227">
                  <c:v>4.9871428571428504</c:v>
                </c:pt>
                <c:pt idx="228">
                  <c:v>5.0224999999999902</c:v>
                </c:pt>
                <c:pt idx="229">
                  <c:v>5.0199999999999996</c:v>
                </c:pt>
                <c:pt idx="230">
                  <c:v>4.7939999999999996</c:v>
                </c:pt>
                <c:pt idx="231">
                  <c:v>4.7974999999999897</c:v>
                </c:pt>
                <c:pt idx="232">
                  <c:v>4.7887500000000003</c:v>
                </c:pt>
                <c:pt idx="233">
                  <c:v>4.7916666666666599</c:v>
                </c:pt>
                <c:pt idx="234">
                  <c:v>4.7887500000000003</c:v>
                </c:pt>
                <c:pt idx="235">
                  <c:v>4.79</c:v>
                </c:pt>
                <c:pt idx="236">
                  <c:v>4.7933333333333303</c:v>
                </c:pt>
                <c:pt idx="237">
                  <c:v>4.79428571428571</c:v>
                </c:pt>
                <c:pt idx="238">
                  <c:v>4.7933333333333303</c:v>
                </c:pt>
                <c:pt idx="239">
                  <c:v>4.7859999999999996</c:v>
                </c:pt>
                <c:pt idx="240">
                  <c:v>4.8099999999999996</c:v>
                </c:pt>
                <c:pt idx="241">
                  <c:v>4.84375</c:v>
                </c:pt>
                <c:pt idx="242">
                  <c:v>4.8424999999999896</c:v>
                </c:pt>
                <c:pt idx="243">
                  <c:v>4.84</c:v>
                </c:pt>
                <c:pt idx="244">
                  <c:v>4.8439999999999896</c:v>
                </c:pt>
                <c:pt idx="245">
                  <c:v>4.8533333333333299</c:v>
                </c:pt>
                <c:pt idx="246">
                  <c:v>4.8487499999999999</c:v>
                </c:pt>
                <c:pt idx="247">
                  <c:v>4.9375</c:v>
                </c:pt>
                <c:pt idx="248">
                  <c:v>4.9137500000000003</c:v>
                </c:pt>
                <c:pt idx="249">
                  <c:v>4.8</c:v>
                </c:pt>
                <c:pt idx="250">
                  <c:v>4.8025000000000002</c:v>
                </c:pt>
                <c:pt idx="251">
                  <c:v>4.8250000000000002</c:v>
                </c:pt>
                <c:pt idx="252">
                  <c:v>4.8250000000000002</c:v>
                </c:pt>
                <c:pt idx="253">
                  <c:v>4.82</c:v>
                </c:pt>
                <c:pt idx="254">
                  <c:v>4.9379999999999997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546432"/>
        <c:axId val="131880000"/>
      </c:lineChart>
      <c:catAx>
        <c:axId val="1265464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Pontos de Amostra (4 horas)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31880000"/>
        <c:crosses val="autoZero"/>
        <c:auto val="1"/>
        <c:lblAlgn val="ctr"/>
        <c:lblOffset val="100"/>
        <c:noMultiLvlLbl val="0"/>
      </c:catAx>
      <c:valAx>
        <c:axId val="1318800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Corrente em amperes [A]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126546432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Leitura de Tensão Elétrica</a:t>
            </a:r>
            <a:r>
              <a:rPr lang="en-US" baseline="0"/>
              <a:t> com Fluke 43B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log_Fluke!$D$21</c:f>
              <c:strCache>
                <c:ptCount val="1"/>
                <c:pt idx="0">
                  <c:v>Tensão</c:v>
                </c:pt>
              </c:strCache>
            </c:strRef>
          </c:tx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dLbls>
            <c:dLbl>
              <c:idx val="33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4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58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21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32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39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log_Fluke!$D$23:$D$262</c:f>
              <c:numCache>
                <c:formatCode>0.00</c:formatCode>
                <c:ptCount val="240"/>
                <c:pt idx="0">
                  <c:v>231.8</c:v>
                </c:pt>
                <c:pt idx="1">
                  <c:v>230.6</c:v>
                </c:pt>
                <c:pt idx="2">
                  <c:v>231.1</c:v>
                </c:pt>
                <c:pt idx="3">
                  <c:v>230.6</c:v>
                </c:pt>
                <c:pt idx="4">
                  <c:v>230</c:v>
                </c:pt>
                <c:pt idx="5">
                  <c:v>228.8</c:v>
                </c:pt>
                <c:pt idx="6">
                  <c:v>227.5</c:v>
                </c:pt>
                <c:pt idx="7">
                  <c:v>228</c:v>
                </c:pt>
                <c:pt idx="8">
                  <c:v>229.2</c:v>
                </c:pt>
                <c:pt idx="9">
                  <c:v>228.2</c:v>
                </c:pt>
                <c:pt idx="10">
                  <c:v>228.4</c:v>
                </c:pt>
                <c:pt idx="11">
                  <c:v>229.8</c:v>
                </c:pt>
                <c:pt idx="12">
                  <c:v>228.8</c:v>
                </c:pt>
                <c:pt idx="13">
                  <c:v>228.8</c:v>
                </c:pt>
                <c:pt idx="14">
                  <c:v>228.4</c:v>
                </c:pt>
                <c:pt idx="15">
                  <c:v>227.7</c:v>
                </c:pt>
                <c:pt idx="16">
                  <c:v>228.8</c:v>
                </c:pt>
                <c:pt idx="17">
                  <c:v>228.7</c:v>
                </c:pt>
                <c:pt idx="18">
                  <c:v>228.8</c:v>
                </c:pt>
                <c:pt idx="19">
                  <c:v>229.6</c:v>
                </c:pt>
                <c:pt idx="20">
                  <c:v>230</c:v>
                </c:pt>
                <c:pt idx="21">
                  <c:v>230.2</c:v>
                </c:pt>
                <c:pt idx="22">
                  <c:v>230</c:v>
                </c:pt>
                <c:pt idx="23">
                  <c:v>230.5</c:v>
                </c:pt>
                <c:pt idx="24">
                  <c:v>231.2</c:v>
                </c:pt>
                <c:pt idx="25">
                  <c:v>231.3</c:v>
                </c:pt>
                <c:pt idx="26">
                  <c:v>229.8</c:v>
                </c:pt>
                <c:pt idx="27">
                  <c:v>229.7</c:v>
                </c:pt>
                <c:pt idx="28">
                  <c:v>231.5</c:v>
                </c:pt>
                <c:pt idx="29">
                  <c:v>231.3</c:v>
                </c:pt>
                <c:pt idx="30">
                  <c:v>229.4</c:v>
                </c:pt>
                <c:pt idx="31">
                  <c:v>229.4</c:v>
                </c:pt>
                <c:pt idx="32">
                  <c:v>233.2</c:v>
                </c:pt>
                <c:pt idx="33">
                  <c:v>233.5</c:v>
                </c:pt>
                <c:pt idx="34">
                  <c:v>231.5</c:v>
                </c:pt>
                <c:pt idx="35">
                  <c:v>227.8</c:v>
                </c:pt>
                <c:pt idx="36">
                  <c:v>230.1</c:v>
                </c:pt>
                <c:pt idx="37">
                  <c:v>231.1</c:v>
                </c:pt>
                <c:pt idx="38">
                  <c:v>228.5</c:v>
                </c:pt>
                <c:pt idx="39">
                  <c:v>228.9</c:v>
                </c:pt>
                <c:pt idx="40">
                  <c:v>227.4</c:v>
                </c:pt>
                <c:pt idx="41">
                  <c:v>226.7</c:v>
                </c:pt>
                <c:pt idx="42">
                  <c:v>223.9</c:v>
                </c:pt>
                <c:pt idx="43">
                  <c:v>223.7</c:v>
                </c:pt>
                <c:pt idx="44">
                  <c:v>223.9</c:v>
                </c:pt>
                <c:pt idx="45">
                  <c:v>223.9</c:v>
                </c:pt>
                <c:pt idx="46">
                  <c:v>224.3</c:v>
                </c:pt>
                <c:pt idx="47">
                  <c:v>224.5</c:v>
                </c:pt>
                <c:pt idx="48">
                  <c:v>224.3</c:v>
                </c:pt>
                <c:pt idx="49">
                  <c:v>224.5</c:v>
                </c:pt>
                <c:pt idx="50">
                  <c:v>227</c:v>
                </c:pt>
                <c:pt idx="51">
                  <c:v>227.1</c:v>
                </c:pt>
                <c:pt idx="52">
                  <c:v>227.4</c:v>
                </c:pt>
                <c:pt idx="53">
                  <c:v>227.5</c:v>
                </c:pt>
                <c:pt idx="54">
                  <c:v>227.3</c:v>
                </c:pt>
                <c:pt idx="55">
                  <c:v>226.3</c:v>
                </c:pt>
                <c:pt idx="56">
                  <c:v>225.1</c:v>
                </c:pt>
                <c:pt idx="57">
                  <c:v>227.8</c:v>
                </c:pt>
                <c:pt idx="58">
                  <c:v>227.5</c:v>
                </c:pt>
                <c:pt idx="59">
                  <c:v>228</c:v>
                </c:pt>
                <c:pt idx="60">
                  <c:v>227.9</c:v>
                </c:pt>
                <c:pt idx="61">
                  <c:v>228.1</c:v>
                </c:pt>
                <c:pt idx="62">
                  <c:v>228.2</c:v>
                </c:pt>
                <c:pt idx="63">
                  <c:v>228.2</c:v>
                </c:pt>
                <c:pt idx="64">
                  <c:v>227.9</c:v>
                </c:pt>
                <c:pt idx="65">
                  <c:v>227.3</c:v>
                </c:pt>
                <c:pt idx="66">
                  <c:v>226.5</c:v>
                </c:pt>
                <c:pt idx="67">
                  <c:v>225.2</c:v>
                </c:pt>
                <c:pt idx="68">
                  <c:v>224.6</c:v>
                </c:pt>
                <c:pt idx="69">
                  <c:v>223.8</c:v>
                </c:pt>
                <c:pt idx="70">
                  <c:v>223.6</c:v>
                </c:pt>
                <c:pt idx="71">
                  <c:v>222.4</c:v>
                </c:pt>
                <c:pt idx="72">
                  <c:v>216.1</c:v>
                </c:pt>
                <c:pt idx="73">
                  <c:v>218.9</c:v>
                </c:pt>
                <c:pt idx="74">
                  <c:v>214.6</c:v>
                </c:pt>
                <c:pt idx="75">
                  <c:v>216.4</c:v>
                </c:pt>
                <c:pt idx="76">
                  <c:v>219</c:v>
                </c:pt>
                <c:pt idx="77">
                  <c:v>219.7</c:v>
                </c:pt>
                <c:pt idx="78">
                  <c:v>216</c:v>
                </c:pt>
                <c:pt idx="79">
                  <c:v>221.3</c:v>
                </c:pt>
                <c:pt idx="80">
                  <c:v>220.4</c:v>
                </c:pt>
                <c:pt idx="81">
                  <c:v>220.8</c:v>
                </c:pt>
                <c:pt idx="82">
                  <c:v>222.2</c:v>
                </c:pt>
                <c:pt idx="83">
                  <c:v>224.4</c:v>
                </c:pt>
                <c:pt idx="84">
                  <c:v>229</c:v>
                </c:pt>
                <c:pt idx="85">
                  <c:v>227</c:v>
                </c:pt>
                <c:pt idx="86">
                  <c:v>224.4</c:v>
                </c:pt>
                <c:pt idx="87">
                  <c:v>224.9</c:v>
                </c:pt>
                <c:pt idx="88">
                  <c:v>225.3</c:v>
                </c:pt>
                <c:pt idx="89">
                  <c:v>224.2</c:v>
                </c:pt>
                <c:pt idx="90">
                  <c:v>225.5</c:v>
                </c:pt>
                <c:pt idx="91">
                  <c:v>224.9</c:v>
                </c:pt>
                <c:pt idx="92">
                  <c:v>221.2</c:v>
                </c:pt>
                <c:pt idx="93">
                  <c:v>221.8</c:v>
                </c:pt>
                <c:pt idx="94">
                  <c:v>221.8</c:v>
                </c:pt>
                <c:pt idx="95">
                  <c:v>222.1</c:v>
                </c:pt>
                <c:pt idx="96">
                  <c:v>226.7</c:v>
                </c:pt>
                <c:pt idx="97">
                  <c:v>226</c:v>
                </c:pt>
                <c:pt idx="98">
                  <c:v>225.8</c:v>
                </c:pt>
                <c:pt idx="99">
                  <c:v>226.4</c:v>
                </c:pt>
                <c:pt idx="100">
                  <c:v>223.8</c:v>
                </c:pt>
                <c:pt idx="101">
                  <c:v>225.7</c:v>
                </c:pt>
                <c:pt idx="102">
                  <c:v>227.6</c:v>
                </c:pt>
                <c:pt idx="103">
                  <c:v>226.7</c:v>
                </c:pt>
                <c:pt idx="104">
                  <c:v>227.5</c:v>
                </c:pt>
                <c:pt idx="105">
                  <c:v>227.9</c:v>
                </c:pt>
                <c:pt idx="106">
                  <c:v>228.1</c:v>
                </c:pt>
                <c:pt idx="107">
                  <c:v>228.8</c:v>
                </c:pt>
                <c:pt idx="108">
                  <c:v>227.6</c:v>
                </c:pt>
                <c:pt idx="109">
                  <c:v>229.1</c:v>
                </c:pt>
                <c:pt idx="110">
                  <c:v>228.7</c:v>
                </c:pt>
                <c:pt idx="111">
                  <c:v>227.4</c:v>
                </c:pt>
                <c:pt idx="112">
                  <c:v>227.9</c:v>
                </c:pt>
                <c:pt idx="113">
                  <c:v>228.4</c:v>
                </c:pt>
                <c:pt idx="114">
                  <c:v>228.7</c:v>
                </c:pt>
                <c:pt idx="115">
                  <c:v>228.1</c:v>
                </c:pt>
                <c:pt idx="116">
                  <c:v>221.5</c:v>
                </c:pt>
                <c:pt idx="117">
                  <c:v>221.1</c:v>
                </c:pt>
                <c:pt idx="118">
                  <c:v>219.4</c:v>
                </c:pt>
                <c:pt idx="119">
                  <c:v>219.6</c:v>
                </c:pt>
                <c:pt idx="120">
                  <c:v>218.1</c:v>
                </c:pt>
                <c:pt idx="121">
                  <c:v>222.9</c:v>
                </c:pt>
                <c:pt idx="122">
                  <c:v>226.1</c:v>
                </c:pt>
                <c:pt idx="123">
                  <c:v>225.8</c:v>
                </c:pt>
                <c:pt idx="124">
                  <c:v>225.9</c:v>
                </c:pt>
                <c:pt idx="125">
                  <c:v>223</c:v>
                </c:pt>
                <c:pt idx="126">
                  <c:v>222</c:v>
                </c:pt>
                <c:pt idx="127">
                  <c:v>223.6</c:v>
                </c:pt>
                <c:pt idx="128">
                  <c:v>223.1</c:v>
                </c:pt>
                <c:pt idx="129">
                  <c:v>224.7</c:v>
                </c:pt>
                <c:pt idx="130">
                  <c:v>225.2</c:v>
                </c:pt>
                <c:pt idx="131">
                  <c:v>220.9</c:v>
                </c:pt>
                <c:pt idx="132">
                  <c:v>220.2</c:v>
                </c:pt>
                <c:pt idx="133">
                  <c:v>217.9</c:v>
                </c:pt>
                <c:pt idx="134">
                  <c:v>221.7</c:v>
                </c:pt>
                <c:pt idx="135">
                  <c:v>218.5</c:v>
                </c:pt>
                <c:pt idx="136">
                  <c:v>220.2</c:v>
                </c:pt>
                <c:pt idx="137">
                  <c:v>221.2</c:v>
                </c:pt>
                <c:pt idx="138">
                  <c:v>223.2</c:v>
                </c:pt>
                <c:pt idx="139">
                  <c:v>227.3</c:v>
                </c:pt>
                <c:pt idx="140">
                  <c:v>226.5</c:v>
                </c:pt>
                <c:pt idx="141">
                  <c:v>225.2</c:v>
                </c:pt>
                <c:pt idx="142">
                  <c:v>223.8</c:v>
                </c:pt>
                <c:pt idx="143">
                  <c:v>223.6</c:v>
                </c:pt>
                <c:pt idx="144">
                  <c:v>225.2</c:v>
                </c:pt>
                <c:pt idx="145">
                  <c:v>227.1</c:v>
                </c:pt>
                <c:pt idx="146">
                  <c:v>228.5</c:v>
                </c:pt>
                <c:pt idx="147">
                  <c:v>224.1</c:v>
                </c:pt>
                <c:pt idx="148">
                  <c:v>226.5</c:v>
                </c:pt>
                <c:pt idx="149">
                  <c:v>220.1</c:v>
                </c:pt>
                <c:pt idx="150">
                  <c:v>219.6</c:v>
                </c:pt>
                <c:pt idx="151">
                  <c:v>219.8</c:v>
                </c:pt>
                <c:pt idx="152">
                  <c:v>219.3</c:v>
                </c:pt>
                <c:pt idx="153">
                  <c:v>219.4</c:v>
                </c:pt>
                <c:pt idx="154">
                  <c:v>219.5</c:v>
                </c:pt>
                <c:pt idx="155">
                  <c:v>223.2</c:v>
                </c:pt>
                <c:pt idx="156">
                  <c:v>231.5</c:v>
                </c:pt>
                <c:pt idx="157">
                  <c:v>231.8</c:v>
                </c:pt>
                <c:pt idx="158">
                  <c:v>232.3</c:v>
                </c:pt>
                <c:pt idx="159">
                  <c:v>231.9</c:v>
                </c:pt>
                <c:pt idx="160">
                  <c:v>231.4</c:v>
                </c:pt>
                <c:pt idx="161">
                  <c:v>231.6</c:v>
                </c:pt>
                <c:pt idx="162">
                  <c:v>231.5</c:v>
                </c:pt>
                <c:pt idx="163">
                  <c:v>230.6</c:v>
                </c:pt>
                <c:pt idx="164">
                  <c:v>228.2</c:v>
                </c:pt>
                <c:pt idx="165">
                  <c:v>227</c:v>
                </c:pt>
                <c:pt idx="166">
                  <c:v>227</c:v>
                </c:pt>
                <c:pt idx="167">
                  <c:v>227.3</c:v>
                </c:pt>
                <c:pt idx="168">
                  <c:v>226.9</c:v>
                </c:pt>
                <c:pt idx="169">
                  <c:v>227.1</c:v>
                </c:pt>
                <c:pt idx="170">
                  <c:v>228.1</c:v>
                </c:pt>
                <c:pt idx="171">
                  <c:v>230.8</c:v>
                </c:pt>
                <c:pt idx="172">
                  <c:v>229.5</c:v>
                </c:pt>
                <c:pt idx="173">
                  <c:v>228.9</c:v>
                </c:pt>
                <c:pt idx="174">
                  <c:v>231.1</c:v>
                </c:pt>
                <c:pt idx="175">
                  <c:v>230.6</c:v>
                </c:pt>
                <c:pt idx="176">
                  <c:v>231.3</c:v>
                </c:pt>
                <c:pt idx="177">
                  <c:v>231.2</c:v>
                </c:pt>
                <c:pt idx="178">
                  <c:v>231.3</c:v>
                </c:pt>
                <c:pt idx="179">
                  <c:v>231.2</c:v>
                </c:pt>
                <c:pt idx="180">
                  <c:v>231.2</c:v>
                </c:pt>
                <c:pt idx="181">
                  <c:v>230.8</c:v>
                </c:pt>
                <c:pt idx="182">
                  <c:v>230.6</c:v>
                </c:pt>
                <c:pt idx="183">
                  <c:v>230.1</c:v>
                </c:pt>
                <c:pt idx="184">
                  <c:v>227</c:v>
                </c:pt>
                <c:pt idx="185">
                  <c:v>223.7</c:v>
                </c:pt>
                <c:pt idx="186">
                  <c:v>226</c:v>
                </c:pt>
                <c:pt idx="187">
                  <c:v>226.9</c:v>
                </c:pt>
                <c:pt idx="188">
                  <c:v>230.3</c:v>
                </c:pt>
                <c:pt idx="189">
                  <c:v>230.9</c:v>
                </c:pt>
                <c:pt idx="190">
                  <c:v>228.5</c:v>
                </c:pt>
                <c:pt idx="191">
                  <c:v>225.6</c:v>
                </c:pt>
                <c:pt idx="192">
                  <c:v>225.1</c:v>
                </c:pt>
                <c:pt idx="193">
                  <c:v>229</c:v>
                </c:pt>
                <c:pt idx="194">
                  <c:v>230.6</c:v>
                </c:pt>
                <c:pt idx="195">
                  <c:v>230.1</c:v>
                </c:pt>
                <c:pt idx="196">
                  <c:v>230.7</c:v>
                </c:pt>
                <c:pt idx="197">
                  <c:v>229.1</c:v>
                </c:pt>
                <c:pt idx="198">
                  <c:v>229.1</c:v>
                </c:pt>
                <c:pt idx="199">
                  <c:v>222.7</c:v>
                </c:pt>
                <c:pt idx="200">
                  <c:v>219</c:v>
                </c:pt>
                <c:pt idx="201">
                  <c:v>219.4</c:v>
                </c:pt>
                <c:pt idx="202">
                  <c:v>218.5</c:v>
                </c:pt>
                <c:pt idx="203">
                  <c:v>217.2</c:v>
                </c:pt>
                <c:pt idx="204">
                  <c:v>217.7</c:v>
                </c:pt>
                <c:pt idx="205">
                  <c:v>217.1</c:v>
                </c:pt>
                <c:pt idx="206">
                  <c:v>217.1</c:v>
                </c:pt>
                <c:pt idx="207">
                  <c:v>216.4</c:v>
                </c:pt>
                <c:pt idx="208">
                  <c:v>215.2</c:v>
                </c:pt>
                <c:pt idx="209">
                  <c:v>213.9</c:v>
                </c:pt>
                <c:pt idx="210">
                  <c:v>213.7</c:v>
                </c:pt>
                <c:pt idx="211">
                  <c:v>213.4</c:v>
                </c:pt>
                <c:pt idx="212">
                  <c:v>209.5</c:v>
                </c:pt>
                <c:pt idx="213">
                  <c:v>209.5</c:v>
                </c:pt>
                <c:pt idx="214">
                  <c:v>209.5</c:v>
                </c:pt>
                <c:pt idx="215">
                  <c:v>210.5</c:v>
                </c:pt>
                <c:pt idx="216">
                  <c:v>209.6</c:v>
                </c:pt>
                <c:pt idx="217">
                  <c:v>210.1</c:v>
                </c:pt>
                <c:pt idx="218">
                  <c:v>208.8</c:v>
                </c:pt>
                <c:pt idx="219">
                  <c:v>208.4</c:v>
                </c:pt>
                <c:pt idx="220">
                  <c:v>208.4</c:v>
                </c:pt>
                <c:pt idx="221">
                  <c:v>208.3</c:v>
                </c:pt>
                <c:pt idx="222">
                  <c:v>208.9</c:v>
                </c:pt>
                <c:pt idx="223">
                  <c:v>209.9</c:v>
                </c:pt>
                <c:pt idx="224">
                  <c:v>210.3</c:v>
                </c:pt>
                <c:pt idx="225">
                  <c:v>209.8</c:v>
                </c:pt>
                <c:pt idx="226">
                  <c:v>217</c:v>
                </c:pt>
                <c:pt idx="227">
                  <c:v>214</c:v>
                </c:pt>
                <c:pt idx="228">
                  <c:v>214</c:v>
                </c:pt>
                <c:pt idx="229">
                  <c:v>214.2</c:v>
                </c:pt>
                <c:pt idx="230">
                  <c:v>216.1</c:v>
                </c:pt>
                <c:pt idx="231">
                  <c:v>218.9</c:v>
                </c:pt>
                <c:pt idx="232">
                  <c:v>219.3</c:v>
                </c:pt>
                <c:pt idx="233">
                  <c:v>218</c:v>
                </c:pt>
                <c:pt idx="234">
                  <c:v>211.7</c:v>
                </c:pt>
                <c:pt idx="235">
                  <c:v>214.6</c:v>
                </c:pt>
                <c:pt idx="236">
                  <c:v>217.7</c:v>
                </c:pt>
                <c:pt idx="237">
                  <c:v>219.1</c:v>
                </c:pt>
                <c:pt idx="238">
                  <c:v>218.9</c:v>
                </c:pt>
                <c:pt idx="239">
                  <c:v>223.7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547968"/>
        <c:axId val="131881152"/>
      </c:lineChart>
      <c:catAx>
        <c:axId val="126547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Pontos de amostra (4 horas)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31881152"/>
        <c:crosses val="autoZero"/>
        <c:auto val="1"/>
        <c:lblAlgn val="ctr"/>
        <c:lblOffset val="100"/>
        <c:noMultiLvlLbl val="0"/>
      </c:catAx>
      <c:valAx>
        <c:axId val="1318811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t-BR"/>
                  <a:t>Níveis</a:t>
                </a:r>
                <a:r>
                  <a:rPr lang="pt-BR" baseline="0"/>
                  <a:t> de t</a:t>
                </a:r>
                <a:r>
                  <a:rPr lang="pt-BR"/>
                  <a:t>ensão em volts [V]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12654796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Leitura Tensão com Blynk</a:t>
            </a:r>
            <a:endParaRPr lang="pt-BR">
              <a:effectLst/>
            </a:endParaRPr>
          </a:p>
          <a:p>
            <a:pPr>
              <a:defRPr/>
            </a:pPr>
            <a:r>
              <a:rPr lang="en-US" sz="1200" b="1" i="0" baseline="0">
                <a:effectLst/>
              </a:rPr>
              <a:t>Usando NodeMCU + PZEM004T</a:t>
            </a:r>
            <a:endParaRPr lang="pt-BR" sz="1200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log_volts!$B$6</c:f>
              <c:strCache>
                <c:ptCount val="1"/>
                <c:pt idx="0">
                  <c:v>tensão</c:v>
                </c:pt>
              </c:strCache>
            </c:strRef>
          </c:tx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dLbls>
            <c:dLbl>
              <c:idx val="34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8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67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34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46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49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54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47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Pos val="r"/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log_volts!$B$7:$B$261</c:f>
              <c:numCache>
                <c:formatCode>0.00</c:formatCode>
                <c:ptCount val="255"/>
                <c:pt idx="0">
                  <c:v>231.4</c:v>
                </c:pt>
                <c:pt idx="1">
                  <c:v>230.2</c:v>
                </c:pt>
                <c:pt idx="2">
                  <c:v>231</c:v>
                </c:pt>
                <c:pt idx="3">
                  <c:v>230.65</c:v>
                </c:pt>
                <c:pt idx="4">
                  <c:v>229.97142857142799</c:v>
                </c:pt>
                <c:pt idx="5">
                  <c:v>229.166666666666</c:v>
                </c:pt>
                <c:pt idx="6">
                  <c:v>226.97142857142799</c:v>
                </c:pt>
                <c:pt idx="7">
                  <c:v>227.29999999999899</c:v>
                </c:pt>
                <c:pt idx="8">
                  <c:v>227.9</c:v>
                </c:pt>
                <c:pt idx="9">
                  <c:v>227.85</c:v>
                </c:pt>
                <c:pt idx="10">
                  <c:v>228.84</c:v>
                </c:pt>
                <c:pt idx="11">
                  <c:v>229.55</c:v>
                </c:pt>
                <c:pt idx="12">
                  <c:v>228.21249999999901</c:v>
                </c:pt>
                <c:pt idx="13">
                  <c:v>228.3</c:v>
                </c:pt>
                <c:pt idx="14">
                  <c:v>228.083333333333</c:v>
                </c:pt>
                <c:pt idx="15">
                  <c:v>227.42500000000001</c:v>
                </c:pt>
                <c:pt idx="16">
                  <c:v>228.57142857142799</c:v>
                </c:pt>
                <c:pt idx="17">
                  <c:v>228.55</c:v>
                </c:pt>
                <c:pt idx="18">
                  <c:v>228.44999999999899</c:v>
                </c:pt>
                <c:pt idx="19">
                  <c:v>229.02499999999901</c:v>
                </c:pt>
                <c:pt idx="20">
                  <c:v>229.61249999999899</c:v>
                </c:pt>
                <c:pt idx="21">
                  <c:v>229.95</c:v>
                </c:pt>
                <c:pt idx="22">
                  <c:v>229.14999999999901</c:v>
                </c:pt>
                <c:pt idx="23">
                  <c:v>230.71666666666599</c:v>
                </c:pt>
                <c:pt idx="24">
                  <c:v>230.15714285714199</c:v>
                </c:pt>
                <c:pt idx="25">
                  <c:v>230.916666666666</c:v>
                </c:pt>
                <c:pt idx="26">
                  <c:v>230.78571428571399</c:v>
                </c:pt>
                <c:pt idx="27">
                  <c:v>228.51999999999899</c:v>
                </c:pt>
                <c:pt idx="28">
                  <c:v>229.66</c:v>
                </c:pt>
                <c:pt idx="29">
                  <c:v>231.51249999999999</c:v>
                </c:pt>
                <c:pt idx="30">
                  <c:v>230.88333333333301</c:v>
                </c:pt>
                <c:pt idx="31">
                  <c:v>229.2</c:v>
                </c:pt>
                <c:pt idx="32">
                  <c:v>229.12</c:v>
                </c:pt>
                <c:pt idx="33">
                  <c:v>232.48750000000001</c:v>
                </c:pt>
                <c:pt idx="34">
                  <c:v>233.21666666666599</c:v>
                </c:pt>
                <c:pt idx="35">
                  <c:v>231.6</c:v>
                </c:pt>
                <c:pt idx="36">
                  <c:v>227.98749999999899</c:v>
                </c:pt>
                <c:pt idx="37">
                  <c:v>228.5</c:v>
                </c:pt>
                <c:pt idx="38">
                  <c:v>230.51249999999999</c:v>
                </c:pt>
                <c:pt idx="39">
                  <c:v>229.685714285714</c:v>
                </c:pt>
                <c:pt idx="40">
                  <c:v>227.48571428571401</c:v>
                </c:pt>
                <c:pt idx="41">
                  <c:v>228.35999999999899</c:v>
                </c:pt>
                <c:pt idx="42">
                  <c:v>226.64999999999901</c:v>
                </c:pt>
                <c:pt idx="43">
                  <c:v>226.1</c:v>
                </c:pt>
                <c:pt idx="44">
                  <c:v>223.085714285714</c:v>
                </c:pt>
                <c:pt idx="45">
                  <c:v>223.48333333333301</c:v>
                </c:pt>
                <c:pt idx="46">
                  <c:v>223.38571428571399</c:v>
                </c:pt>
                <c:pt idx="47">
                  <c:v>223.46250000000001</c:v>
                </c:pt>
                <c:pt idx="48">
                  <c:v>223.87499999999901</c:v>
                </c:pt>
                <c:pt idx="49">
                  <c:v>224.22499999999999</c:v>
                </c:pt>
                <c:pt idx="50">
                  <c:v>223.78749999999999</c:v>
                </c:pt>
                <c:pt idx="51">
                  <c:v>224.04</c:v>
                </c:pt>
                <c:pt idx="52">
                  <c:v>226.07499999999999</c:v>
                </c:pt>
                <c:pt idx="53">
                  <c:v>226.75714285714199</c:v>
                </c:pt>
                <c:pt idx="54">
                  <c:v>226.92857142857099</c:v>
                </c:pt>
                <c:pt idx="55">
                  <c:v>227.51999999999899</c:v>
                </c:pt>
                <c:pt idx="56">
                  <c:v>226.9</c:v>
                </c:pt>
                <c:pt idx="57">
                  <c:v>227.07499999999999</c:v>
                </c:pt>
                <c:pt idx="58">
                  <c:v>224.91249999999999</c:v>
                </c:pt>
                <c:pt idx="59">
                  <c:v>226.04999999999899</c:v>
                </c:pt>
                <c:pt idx="60">
                  <c:v>227.7</c:v>
                </c:pt>
                <c:pt idx="61">
                  <c:v>226.98333333333301</c:v>
                </c:pt>
                <c:pt idx="62">
                  <c:v>227.685714285714</c:v>
                </c:pt>
                <c:pt idx="63">
                  <c:v>227.63333333333301</c:v>
                </c:pt>
                <c:pt idx="64">
                  <c:v>227.683333333333</c:v>
                </c:pt>
                <c:pt idx="65">
                  <c:v>227.75</c:v>
                </c:pt>
                <c:pt idx="66">
                  <c:v>227.7</c:v>
                </c:pt>
                <c:pt idx="67">
                  <c:v>227.38333333333301</c:v>
                </c:pt>
                <c:pt idx="68">
                  <c:v>227.016666666666</c:v>
                </c:pt>
                <c:pt idx="69">
                  <c:v>226.379999999999</c:v>
                </c:pt>
                <c:pt idx="70">
                  <c:v>225.2</c:v>
                </c:pt>
                <c:pt idx="71">
                  <c:v>224.65</c:v>
                </c:pt>
                <c:pt idx="72">
                  <c:v>223.95</c:v>
                </c:pt>
                <c:pt idx="73">
                  <c:v>222.98750000000001</c:v>
                </c:pt>
                <c:pt idx="74">
                  <c:v>223.65</c:v>
                </c:pt>
                <c:pt idx="75">
                  <c:v>221.18</c:v>
                </c:pt>
                <c:pt idx="76">
                  <c:v>215.125</c:v>
                </c:pt>
                <c:pt idx="77">
                  <c:v>218.7</c:v>
                </c:pt>
                <c:pt idx="78">
                  <c:v>214</c:v>
                </c:pt>
                <c:pt idx="79">
                  <c:v>215.9375</c:v>
                </c:pt>
                <c:pt idx="80">
                  <c:v>218.06</c:v>
                </c:pt>
                <c:pt idx="81">
                  <c:v>220.06666666666601</c:v>
                </c:pt>
                <c:pt idx="82">
                  <c:v>215.35</c:v>
                </c:pt>
                <c:pt idx="83">
                  <c:v>218.4375</c:v>
                </c:pt>
                <c:pt idx="84">
                  <c:v>221.474999999999</c:v>
                </c:pt>
                <c:pt idx="85">
                  <c:v>220.01249999999999</c:v>
                </c:pt>
                <c:pt idx="86">
                  <c:v>221.625</c:v>
                </c:pt>
                <c:pt idx="87">
                  <c:v>220.85</c:v>
                </c:pt>
                <c:pt idx="88">
                  <c:v>227.75714285714199</c:v>
                </c:pt>
                <c:pt idx="89">
                  <c:v>229.11428571428499</c:v>
                </c:pt>
                <c:pt idx="90">
                  <c:v>224.74</c:v>
                </c:pt>
                <c:pt idx="91">
                  <c:v>224.49999999999901</c:v>
                </c:pt>
                <c:pt idx="92">
                  <c:v>224.9</c:v>
                </c:pt>
                <c:pt idx="93">
                  <c:v>224.71250000000001</c:v>
                </c:pt>
                <c:pt idx="94">
                  <c:v>223.833333333333</c:v>
                </c:pt>
                <c:pt idx="95">
                  <c:v>225.17499999999899</c:v>
                </c:pt>
                <c:pt idx="96">
                  <c:v>225.11428571428499</c:v>
                </c:pt>
                <c:pt idx="97">
                  <c:v>220.65714285714199</c:v>
                </c:pt>
                <c:pt idx="98">
                  <c:v>221.4375</c:v>
                </c:pt>
                <c:pt idx="99">
                  <c:v>221.8</c:v>
                </c:pt>
                <c:pt idx="100">
                  <c:v>221.0625</c:v>
                </c:pt>
                <c:pt idx="101">
                  <c:v>225.27500000000001</c:v>
                </c:pt>
                <c:pt idx="102">
                  <c:v>226.78571428571399</c:v>
                </c:pt>
                <c:pt idx="103">
                  <c:v>224.683333333333</c:v>
                </c:pt>
                <c:pt idx="104">
                  <c:v>226.67500000000001</c:v>
                </c:pt>
                <c:pt idx="105">
                  <c:v>224.4</c:v>
                </c:pt>
                <c:pt idx="106">
                  <c:v>223.68</c:v>
                </c:pt>
                <c:pt idx="107">
                  <c:v>226.271428571428</c:v>
                </c:pt>
                <c:pt idx="108">
                  <c:v>226.98333333333301</c:v>
                </c:pt>
                <c:pt idx="109">
                  <c:v>226.72499999999999</c:v>
                </c:pt>
                <c:pt idx="110">
                  <c:v>227.06</c:v>
                </c:pt>
                <c:pt idx="111">
                  <c:v>227.52857142857101</c:v>
                </c:pt>
                <c:pt idx="112">
                  <c:v>227.933333333333</c:v>
                </c:pt>
                <c:pt idx="113">
                  <c:v>228.5</c:v>
                </c:pt>
                <c:pt idx="114">
                  <c:v>227.52499999999901</c:v>
                </c:pt>
                <c:pt idx="115">
                  <c:v>228.33750000000001</c:v>
                </c:pt>
                <c:pt idx="116">
                  <c:v>228.47499999999999</c:v>
                </c:pt>
                <c:pt idx="117">
                  <c:v>227.88749999999999</c:v>
                </c:pt>
                <c:pt idx="118">
                  <c:v>226.9375</c:v>
                </c:pt>
                <c:pt idx="119">
                  <c:v>227.96249999999901</c:v>
                </c:pt>
                <c:pt idx="120">
                  <c:v>228.11999999999901</c:v>
                </c:pt>
                <c:pt idx="121">
                  <c:v>228.5</c:v>
                </c:pt>
                <c:pt idx="122">
                  <c:v>226.15</c:v>
                </c:pt>
                <c:pt idx="123">
                  <c:v>221.54999999999899</c:v>
                </c:pt>
                <c:pt idx="124">
                  <c:v>219.1</c:v>
                </c:pt>
                <c:pt idx="125">
                  <c:v>219.21249999999901</c:v>
                </c:pt>
                <c:pt idx="126">
                  <c:v>219.099999999999</c:v>
                </c:pt>
                <c:pt idx="127">
                  <c:v>217.666666666666</c:v>
                </c:pt>
                <c:pt idx="128">
                  <c:v>223.61666666666599</c:v>
                </c:pt>
                <c:pt idx="129">
                  <c:v>225.8</c:v>
                </c:pt>
                <c:pt idx="130">
                  <c:v>225.662499999999</c:v>
                </c:pt>
                <c:pt idx="131">
                  <c:v>225.46666666666599</c:v>
                </c:pt>
                <c:pt idx="132">
                  <c:v>222.8</c:v>
                </c:pt>
                <c:pt idx="133">
                  <c:v>219.933333333333</c:v>
                </c:pt>
                <c:pt idx="134">
                  <c:v>224.1</c:v>
                </c:pt>
                <c:pt idx="135">
                  <c:v>224.06666666666601</c:v>
                </c:pt>
                <c:pt idx="136">
                  <c:v>222.4</c:v>
                </c:pt>
                <c:pt idx="137">
                  <c:v>225.67999999999901</c:v>
                </c:pt>
                <c:pt idx="138">
                  <c:v>224.61666666666599</c:v>
                </c:pt>
                <c:pt idx="139">
                  <c:v>220.65</c:v>
                </c:pt>
                <c:pt idx="140">
                  <c:v>219.916666666666</c:v>
                </c:pt>
                <c:pt idx="141">
                  <c:v>218.38</c:v>
                </c:pt>
                <c:pt idx="142">
                  <c:v>222.1</c:v>
                </c:pt>
                <c:pt idx="143">
                  <c:v>217.88333333333301</c:v>
                </c:pt>
                <c:pt idx="144">
                  <c:v>219.166666666666</c:v>
                </c:pt>
                <c:pt idx="145">
                  <c:v>221.1</c:v>
                </c:pt>
                <c:pt idx="146">
                  <c:v>221.9</c:v>
                </c:pt>
                <c:pt idx="147">
                  <c:v>227.02499999999901</c:v>
                </c:pt>
                <c:pt idx="148">
                  <c:v>226.31666666666601</c:v>
                </c:pt>
                <c:pt idx="149">
                  <c:v>225.01249999999999</c:v>
                </c:pt>
                <c:pt idx="150">
                  <c:v>224.42500000000001</c:v>
                </c:pt>
                <c:pt idx="151">
                  <c:v>222.875</c:v>
                </c:pt>
                <c:pt idx="152">
                  <c:v>223.35999999999899</c:v>
                </c:pt>
                <c:pt idx="153">
                  <c:v>226.25</c:v>
                </c:pt>
                <c:pt idx="154">
                  <c:v>227.14</c:v>
                </c:pt>
                <c:pt idx="155">
                  <c:v>228.41249999999999</c:v>
                </c:pt>
                <c:pt idx="156">
                  <c:v>224.52857142857101</c:v>
                </c:pt>
                <c:pt idx="157">
                  <c:v>227.771428571428</c:v>
                </c:pt>
                <c:pt idx="158">
                  <c:v>219.42857142857099</c:v>
                </c:pt>
                <c:pt idx="159">
                  <c:v>219.14999999999901</c:v>
                </c:pt>
                <c:pt idx="160">
                  <c:v>219.2</c:v>
                </c:pt>
                <c:pt idx="161">
                  <c:v>218.666666666666</c:v>
                </c:pt>
                <c:pt idx="162">
                  <c:v>218.81666666666601</c:v>
                </c:pt>
                <c:pt idx="163">
                  <c:v>218.849999999999</c:v>
                </c:pt>
                <c:pt idx="164">
                  <c:v>219.21250000000001</c:v>
                </c:pt>
                <c:pt idx="165">
                  <c:v>231.14</c:v>
                </c:pt>
                <c:pt idx="166">
                  <c:v>231.41249999999999</c:v>
                </c:pt>
                <c:pt idx="167">
                  <c:v>231.73749999999899</c:v>
                </c:pt>
                <c:pt idx="168">
                  <c:v>231.85</c:v>
                </c:pt>
                <c:pt idx="169">
                  <c:v>231.13333333333301</c:v>
                </c:pt>
                <c:pt idx="170">
                  <c:v>231.26</c:v>
                </c:pt>
                <c:pt idx="171">
                  <c:v>231.166666666666</c:v>
                </c:pt>
                <c:pt idx="172">
                  <c:v>231.183333333333</c:v>
                </c:pt>
                <c:pt idx="173">
                  <c:v>229.62499999999901</c:v>
                </c:pt>
                <c:pt idx="174">
                  <c:v>227.63333333333301</c:v>
                </c:pt>
                <c:pt idx="175">
                  <c:v>226.54</c:v>
                </c:pt>
                <c:pt idx="176">
                  <c:v>226.875</c:v>
                </c:pt>
                <c:pt idx="177">
                  <c:v>226.96666666666599</c:v>
                </c:pt>
                <c:pt idx="178">
                  <c:v>226.45</c:v>
                </c:pt>
                <c:pt idx="179">
                  <c:v>226.78</c:v>
                </c:pt>
                <c:pt idx="180">
                  <c:v>227.07142857142799</c:v>
                </c:pt>
                <c:pt idx="181">
                  <c:v>229.32</c:v>
                </c:pt>
                <c:pt idx="182">
                  <c:v>230.79999999999899</c:v>
                </c:pt>
                <c:pt idx="183">
                  <c:v>228.14999999999901</c:v>
                </c:pt>
                <c:pt idx="184">
                  <c:v>229.9</c:v>
                </c:pt>
                <c:pt idx="185">
                  <c:v>230.29999999999899</c:v>
                </c:pt>
                <c:pt idx="186">
                  <c:v>230.6</c:v>
                </c:pt>
                <c:pt idx="187">
                  <c:v>231</c:v>
                </c:pt>
                <c:pt idx="188">
                  <c:v>230.833333333333</c:v>
                </c:pt>
                <c:pt idx="189">
                  <c:v>231.04999999999899</c:v>
                </c:pt>
                <c:pt idx="190">
                  <c:v>230.8</c:v>
                </c:pt>
                <c:pt idx="191">
                  <c:v>230.833333333333</c:v>
                </c:pt>
                <c:pt idx="192">
                  <c:v>230.583333333333</c:v>
                </c:pt>
                <c:pt idx="193">
                  <c:v>230.24285714285699</c:v>
                </c:pt>
                <c:pt idx="194">
                  <c:v>230.016666666666</c:v>
                </c:pt>
                <c:pt idx="195">
                  <c:v>227.666666666666</c:v>
                </c:pt>
                <c:pt idx="196">
                  <c:v>223.957142857142</c:v>
                </c:pt>
                <c:pt idx="197">
                  <c:v>224.92857142857099</c:v>
                </c:pt>
                <c:pt idx="198">
                  <c:v>226.6</c:v>
                </c:pt>
                <c:pt idx="199">
                  <c:v>228.01249999999999</c:v>
                </c:pt>
                <c:pt idx="200">
                  <c:v>230.64999999999901</c:v>
                </c:pt>
                <c:pt idx="201">
                  <c:v>229.78749999999999</c:v>
                </c:pt>
                <c:pt idx="202">
                  <c:v>227.44</c:v>
                </c:pt>
                <c:pt idx="203">
                  <c:v>224.81666666666601</c:v>
                </c:pt>
                <c:pt idx="204">
                  <c:v>224.6</c:v>
                </c:pt>
                <c:pt idx="205">
                  <c:v>229.39999999999901</c:v>
                </c:pt>
                <c:pt idx="206">
                  <c:v>230.542857142857</c:v>
                </c:pt>
                <c:pt idx="207">
                  <c:v>230</c:v>
                </c:pt>
                <c:pt idx="208">
                  <c:v>230.219999999999</c:v>
                </c:pt>
                <c:pt idx="209">
                  <c:v>228.879999999999</c:v>
                </c:pt>
                <c:pt idx="210">
                  <c:v>229.042857142857</c:v>
                </c:pt>
                <c:pt idx="211">
                  <c:v>224.11666666666599</c:v>
                </c:pt>
                <c:pt idx="212">
                  <c:v>218.45</c:v>
                </c:pt>
                <c:pt idx="213">
                  <c:v>219.1</c:v>
                </c:pt>
                <c:pt idx="214">
                  <c:v>218.33999999999901</c:v>
                </c:pt>
                <c:pt idx="215">
                  <c:v>217.33750000000001</c:v>
                </c:pt>
                <c:pt idx="216">
                  <c:v>217.3</c:v>
                </c:pt>
                <c:pt idx="217">
                  <c:v>217.166666666666</c:v>
                </c:pt>
                <c:pt idx="218">
                  <c:v>216.683333333333</c:v>
                </c:pt>
                <c:pt idx="219">
                  <c:v>216.4375</c:v>
                </c:pt>
                <c:pt idx="220">
                  <c:v>215.94</c:v>
                </c:pt>
                <c:pt idx="221">
                  <c:v>214.585714285714</c:v>
                </c:pt>
                <c:pt idx="222">
                  <c:v>213.42</c:v>
                </c:pt>
                <c:pt idx="223">
                  <c:v>213.23333333333301</c:v>
                </c:pt>
                <c:pt idx="224">
                  <c:v>213.45999999999901</c:v>
                </c:pt>
                <c:pt idx="225">
                  <c:v>208.766666666666</c:v>
                </c:pt>
                <c:pt idx="226">
                  <c:v>209.06666666666601</c:v>
                </c:pt>
                <c:pt idx="227">
                  <c:v>208.271428571428</c:v>
                </c:pt>
                <c:pt idx="228">
                  <c:v>209.98750000000001</c:v>
                </c:pt>
                <c:pt idx="229">
                  <c:v>209.13333333333301</c:v>
                </c:pt>
                <c:pt idx="230">
                  <c:v>209.36666666666599</c:v>
                </c:pt>
                <c:pt idx="231">
                  <c:v>210.2</c:v>
                </c:pt>
                <c:pt idx="232">
                  <c:v>208.2</c:v>
                </c:pt>
                <c:pt idx="233">
                  <c:v>207.74999999999901</c:v>
                </c:pt>
                <c:pt idx="234">
                  <c:v>207.79999999999899</c:v>
                </c:pt>
                <c:pt idx="235">
                  <c:v>208.224999999999</c:v>
                </c:pt>
                <c:pt idx="236">
                  <c:v>208.22499999999999</c:v>
                </c:pt>
                <c:pt idx="237">
                  <c:v>209.65714285714199</c:v>
                </c:pt>
                <c:pt idx="238">
                  <c:v>209.54999999999899</c:v>
                </c:pt>
                <c:pt idx="239">
                  <c:v>209.2</c:v>
                </c:pt>
                <c:pt idx="240">
                  <c:v>215.95</c:v>
                </c:pt>
                <c:pt idx="241">
                  <c:v>213.67500000000001</c:v>
                </c:pt>
                <c:pt idx="242">
                  <c:v>212.74</c:v>
                </c:pt>
                <c:pt idx="243">
                  <c:v>213.73750000000001</c:v>
                </c:pt>
                <c:pt idx="244">
                  <c:v>214.766666666666</c:v>
                </c:pt>
                <c:pt idx="245">
                  <c:v>216.833333333333</c:v>
                </c:pt>
                <c:pt idx="246">
                  <c:v>219.91249999999999</c:v>
                </c:pt>
                <c:pt idx="247">
                  <c:v>217.44</c:v>
                </c:pt>
                <c:pt idx="248">
                  <c:v>214.79999999999899</c:v>
                </c:pt>
                <c:pt idx="249">
                  <c:v>212.25</c:v>
                </c:pt>
                <c:pt idx="250">
                  <c:v>215</c:v>
                </c:pt>
                <c:pt idx="251">
                  <c:v>218.66</c:v>
                </c:pt>
                <c:pt idx="252">
                  <c:v>218.48333333333301</c:v>
                </c:pt>
                <c:pt idx="253">
                  <c:v>218.5</c:v>
                </c:pt>
                <c:pt idx="254">
                  <c:v>223.74999999999901</c:v>
                </c:pt>
              </c:numCache>
            </c:numRef>
          </c:val>
          <c:smooth val="0"/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26549504"/>
        <c:axId val="175888000"/>
      </c:lineChart>
      <c:catAx>
        <c:axId val="126549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Pontos de amostra (4 horas)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75888000"/>
        <c:crosses val="autoZero"/>
        <c:auto val="1"/>
        <c:lblAlgn val="ctr"/>
        <c:lblOffset val="100"/>
        <c:noMultiLvlLbl val="0"/>
      </c:catAx>
      <c:valAx>
        <c:axId val="1758880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Níveis de tensão em volts [V]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12654950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9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511811024" right="0.511811024" top="0.78740157499999996" bottom="0.78740157499999996" header="0.31496062000000002" footer="0.31496062000000002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09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15" workbookViewId="0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38601" cy="5994633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629775" cy="5991225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638601" cy="5994633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632674" cy="5980043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0"/>
  <sheetViews>
    <sheetView workbookViewId="0">
      <selection activeCell="A263" sqref="A263"/>
    </sheetView>
  </sheetViews>
  <sheetFormatPr defaultRowHeight="15" x14ac:dyDescent="0.25"/>
  <cols>
    <col min="1" max="1" width="9.140625" style="46"/>
    <col min="2" max="2" width="8.140625" bestFit="1" customWidth="1"/>
    <col min="3" max="3" width="14.140625" style="3" bestFit="1" customWidth="1"/>
    <col min="4" max="4" width="11" bestFit="1" customWidth="1"/>
    <col min="5" max="5" width="12.7109375" bestFit="1" customWidth="1"/>
    <col min="6" max="6" width="14.42578125" customWidth="1"/>
    <col min="7" max="7" width="14.28515625" bestFit="1" customWidth="1"/>
  </cols>
  <sheetData>
    <row r="1" spans="1:8" x14ac:dyDescent="0.25">
      <c r="A1" s="38" t="s">
        <v>57</v>
      </c>
      <c r="F1" s="2" t="s">
        <v>0</v>
      </c>
    </row>
    <row r="2" spans="1:8" x14ac:dyDescent="0.25">
      <c r="A2" s="46" t="s">
        <v>55</v>
      </c>
      <c r="F2" t="s">
        <v>1</v>
      </c>
    </row>
    <row r="3" spans="1:8" x14ac:dyDescent="0.25">
      <c r="A3" s="46" t="s">
        <v>56</v>
      </c>
      <c r="F3" t="s">
        <v>2</v>
      </c>
    </row>
    <row r="4" spans="1:8" x14ac:dyDescent="0.25">
      <c r="F4" t="s">
        <v>3</v>
      </c>
    </row>
    <row r="5" spans="1:8" x14ac:dyDescent="0.25">
      <c r="B5" s="30"/>
      <c r="C5" s="30"/>
      <c r="D5" s="30"/>
      <c r="E5" s="30"/>
      <c r="F5" s="31" t="s">
        <v>4</v>
      </c>
      <c r="G5" s="30"/>
    </row>
    <row r="6" spans="1:8" x14ac:dyDescent="0.25">
      <c r="B6" s="8" t="s">
        <v>59</v>
      </c>
      <c r="C6" s="33" t="s">
        <v>6</v>
      </c>
      <c r="D6" s="34" t="s">
        <v>7</v>
      </c>
      <c r="E6" s="34" t="s">
        <v>8</v>
      </c>
      <c r="F6" s="32" t="s">
        <v>9</v>
      </c>
      <c r="G6" s="32" t="s">
        <v>10</v>
      </c>
    </row>
    <row r="7" spans="1:8" x14ac:dyDescent="0.25">
      <c r="A7" s="12">
        <v>1</v>
      </c>
      <c r="B7" s="25">
        <v>231.4</v>
      </c>
      <c r="C7" s="3">
        <v>1528916580000</v>
      </c>
      <c r="D7" s="35">
        <f>C7/1000</f>
        <v>1528916580</v>
      </c>
      <c r="E7" s="36">
        <f>((D7-$G$7)/(60*60*24))+$F$7</f>
        <v>43264.668749999997</v>
      </c>
      <c r="F7" s="19">
        <f>DATE(1970,1,1)</f>
        <v>25569</v>
      </c>
      <c r="G7" s="49">
        <f>60*60*3</f>
        <v>10800</v>
      </c>
      <c r="H7" s="23">
        <f>TIME(HOUR(E7),MINUTE(E7),SECOND(E7))</f>
        <v>0.66875000000000007</v>
      </c>
    </row>
    <row r="8" spans="1:8" x14ac:dyDescent="0.25">
      <c r="A8" s="12">
        <v>2</v>
      </c>
      <c r="B8" s="25">
        <v>230.2</v>
      </c>
      <c r="C8" s="3">
        <v>1528916640000</v>
      </c>
      <c r="D8" s="35">
        <f t="shared" ref="D8:D71" si="0">C8/1000</f>
        <v>1528916640</v>
      </c>
      <c r="E8" s="36">
        <f t="shared" ref="E8:E71" si="1">((D8-$G$7)/(60*60*24))+$F$7</f>
        <v>43264.669444444444</v>
      </c>
    </row>
    <row r="9" spans="1:8" x14ac:dyDescent="0.25">
      <c r="A9" s="12">
        <v>3</v>
      </c>
      <c r="B9" s="25">
        <v>231</v>
      </c>
      <c r="C9" s="3">
        <v>1528916700000</v>
      </c>
      <c r="D9" s="35">
        <f t="shared" si="0"/>
        <v>1528916700</v>
      </c>
      <c r="E9" s="36">
        <f t="shared" si="1"/>
        <v>43264.670138888891</v>
      </c>
    </row>
    <row r="10" spans="1:8" x14ac:dyDescent="0.25">
      <c r="A10" s="12">
        <v>4</v>
      </c>
      <c r="B10" s="25">
        <v>230.65</v>
      </c>
      <c r="C10" s="3">
        <v>1528916760000</v>
      </c>
      <c r="D10" s="35">
        <f t="shared" si="0"/>
        <v>1528916760</v>
      </c>
      <c r="E10" s="36">
        <f t="shared" si="1"/>
        <v>43264.670833333337</v>
      </c>
    </row>
    <row r="11" spans="1:8" x14ac:dyDescent="0.25">
      <c r="A11" s="12">
        <v>5</v>
      </c>
      <c r="B11" s="25">
        <v>229.97142857142799</v>
      </c>
      <c r="C11" s="3">
        <v>1528916820000</v>
      </c>
      <c r="D11" s="35">
        <f t="shared" si="0"/>
        <v>1528916820</v>
      </c>
      <c r="E11" s="36">
        <f t="shared" si="1"/>
        <v>43264.671527777777</v>
      </c>
    </row>
    <row r="12" spans="1:8" x14ac:dyDescent="0.25">
      <c r="A12" s="12">
        <v>6</v>
      </c>
      <c r="B12" s="25">
        <v>229.166666666666</v>
      </c>
      <c r="C12" s="3">
        <v>1528916880000</v>
      </c>
      <c r="D12" s="35">
        <f t="shared" si="0"/>
        <v>1528916880</v>
      </c>
      <c r="E12" s="36">
        <f t="shared" si="1"/>
        <v>43264.672222222223</v>
      </c>
    </row>
    <row r="13" spans="1:8" x14ac:dyDescent="0.25">
      <c r="A13" s="12">
        <v>7</v>
      </c>
      <c r="B13" s="25">
        <v>226.97142857142799</v>
      </c>
      <c r="C13" s="3">
        <v>1528916940000</v>
      </c>
      <c r="D13" s="35">
        <f t="shared" si="0"/>
        <v>1528916940</v>
      </c>
      <c r="E13" s="36">
        <f t="shared" si="1"/>
        <v>43264.672916666663</v>
      </c>
    </row>
    <row r="14" spans="1:8" x14ac:dyDescent="0.25">
      <c r="A14" s="12">
        <v>8</v>
      </c>
      <c r="B14" s="25">
        <v>227.29999999999899</v>
      </c>
      <c r="C14" s="3">
        <v>1528917000000</v>
      </c>
      <c r="D14" s="35">
        <f t="shared" si="0"/>
        <v>1528917000</v>
      </c>
      <c r="E14" s="36">
        <f t="shared" si="1"/>
        <v>43264.673611111109</v>
      </c>
    </row>
    <row r="15" spans="1:8" x14ac:dyDescent="0.25">
      <c r="A15" s="12">
        <v>9</v>
      </c>
      <c r="B15" s="25">
        <v>227.9</v>
      </c>
      <c r="C15" s="3">
        <v>1528917120000</v>
      </c>
      <c r="D15" s="35">
        <f t="shared" si="0"/>
        <v>1528917120</v>
      </c>
      <c r="E15" s="36">
        <f t="shared" si="1"/>
        <v>43264.675000000003</v>
      </c>
    </row>
    <row r="16" spans="1:8" x14ac:dyDescent="0.25">
      <c r="A16" s="12">
        <v>10</v>
      </c>
      <c r="B16" s="25">
        <v>227.85</v>
      </c>
      <c r="C16" s="3">
        <v>1528917180000</v>
      </c>
      <c r="D16" s="35">
        <f t="shared" si="0"/>
        <v>1528917180</v>
      </c>
      <c r="E16" s="36">
        <f t="shared" si="1"/>
        <v>43264.67569444445</v>
      </c>
    </row>
    <row r="17" spans="1:5" x14ac:dyDescent="0.25">
      <c r="A17" s="12">
        <v>11</v>
      </c>
      <c r="B17" s="25">
        <v>228.84</v>
      </c>
      <c r="C17" s="3">
        <v>1528917240000</v>
      </c>
      <c r="D17" s="35">
        <f t="shared" si="0"/>
        <v>1528917240</v>
      </c>
      <c r="E17" s="36">
        <f t="shared" si="1"/>
        <v>43264.676388888889</v>
      </c>
    </row>
    <row r="18" spans="1:5" x14ac:dyDescent="0.25">
      <c r="A18" s="12">
        <v>12</v>
      </c>
      <c r="B18" s="25">
        <v>229.55</v>
      </c>
      <c r="C18" s="3">
        <v>1528917300000</v>
      </c>
      <c r="D18" s="35">
        <f t="shared" si="0"/>
        <v>1528917300</v>
      </c>
      <c r="E18" s="36">
        <f t="shared" si="1"/>
        <v>43264.677083333328</v>
      </c>
    </row>
    <row r="19" spans="1:5" x14ac:dyDescent="0.25">
      <c r="A19" s="12">
        <v>13</v>
      </c>
      <c r="B19" s="25">
        <v>228.21249999999901</v>
      </c>
      <c r="C19" s="3">
        <v>1528917360000</v>
      </c>
      <c r="D19" s="35">
        <f t="shared" si="0"/>
        <v>1528917360</v>
      </c>
      <c r="E19" s="36">
        <f t="shared" si="1"/>
        <v>43264.677777777775</v>
      </c>
    </row>
    <row r="20" spans="1:5" x14ac:dyDescent="0.25">
      <c r="A20" s="12">
        <v>14</v>
      </c>
      <c r="B20" s="25">
        <v>228.3</v>
      </c>
      <c r="C20" s="3">
        <v>1528917420000</v>
      </c>
      <c r="D20" s="35">
        <f t="shared" si="0"/>
        <v>1528917420</v>
      </c>
      <c r="E20" s="36">
        <f t="shared" si="1"/>
        <v>43264.678472222222</v>
      </c>
    </row>
    <row r="21" spans="1:5" x14ac:dyDescent="0.25">
      <c r="A21" s="12">
        <v>15</v>
      </c>
      <c r="B21" s="25">
        <v>228.083333333333</v>
      </c>
      <c r="C21" s="3">
        <v>1528917480000</v>
      </c>
      <c r="D21" s="35">
        <f t="shared" si="0"/>
        <v>1528917480</v>
      </c>
      <c r="E21" s="36">
        <f t="shared" si="1"/>
        <v>43264.679166666669</v>
      </c>
    </row>
    <row r="22" spans="1:5" x14ac:dyDescent="0.25">
      <c r="A22" s="12">
        <v>16</v>
      </c>
      <c r="B22" s="25">
        <v>227.42500000000001</v>
      </c>
      <c r="C22" s="3">
        <v>1528917540000</v>
      </c>
      <c r="D22" s="35">
        <f t="shared" si="0"/>
        <v>1528917540</v>
      </c>
      <c r="E22" s="36">
        <f t="shared" si="1"/>
        <v>43264.679861111115</v>
      </c>
    </row>
    <row r="23" spans="1:5" x14ac:dyDescent="0.25">
      <c r="A23" s="12">
        <v>17</v>
      </c>
      <c r="B23" s="25">
        <v>228.57142857142799</v>
      </c>
      <c r="C23" s="3">
        <v>1528917600000</v>
      </c>
      <c r="D23" s="35">
        <f t="shared" si="0"/>
        <v>1528917600</v>
      </c>
      <c r="E23" s="36">
        <f t="shared" si="1"/>
        <v>43264.680555555555</v>
      </c>
    </row>
    <row r="24" spans="1:5" x14ac:dyDescent="0.25">
      <c r="A24" s="12">
        <v>18</v>
      </c>
      <c r="B24" s="25">
        <v>228.55</v>
      </c>
      <c r="C24" s="3">
        <v>1528917660000</v>
      </c>
      <c r="D24" s="35">
        <f t="shared" si="0"/>
        <v>1528917660</v>
      </c>
      <c r="E24" s="36">
        <f t="shared" si="1"/>
        <v>43264.681250000001</v>
      </c>
    </row>
    <row r="25" spans="1:5" x14ac:dyDescent="0.25">
      <c r="A25" s="12">
        <v>19</v>
      </c>
      <c r="B25" s="25">
        <v>228.44999999999899</v>
      </c>
      <c r="C25" s="3">
        <v>1528917720000</v>
      </c>
      <c r="D25" s="35">
        <f t="shared" si="0"/>
        <v>1528917720</v>
      </c>
      <c r="E25" s="36">
        <f t="shared" si="1"/>
        <v>43264.681944444441</v>
      </c>
    </row>
    <row r="26" spans="1:5" x14ac:dyDescent="0.25">
      <c r="A26" s="12">
        <v>20</v>
      </c>
      <c r="B26" s="25">
        <v>229.02499999999901</v>
      </c>
      <c r="C26" s="3">
        <v>1528917780000</v>
      </c>
      <c r="D26" s="35">
        <f t="shared" si="0"/>
        <v>1528917780</v>
      </c>
      <c r="E26" s="36">
        <f t="shared" si="1"/>
        <v>43264.682638888888</v>
      </c>
    </row>
    <row r="27" spans="1:5" x14ac:dyDescent="0.25">
      <c r="A27" s="12">
        <v>21</v>
      </c>
      <c r="B27" s="25">
        <v>229.61249999999899</v>
      </c>
      <c r="C27" s="3">
        <v>1528917840000</v>
      </c>
      <c r="D27" s="35">
        <f t="shared" si="0"/>
        <v>1528917840</v>
      </c>
      <c r="E27" s="36">
        <f t="shared" si="1"/>
        <v>43264.683333333334</v>
      </c>
    </row>
    <row r="28" spans="1:5" x14ac:dyDescent="0.25">
      <c r="A28" s="12">
        <v>22</v>
      </c>
      <c r="B28" s="25">
        <v>229.95</v>
      </c>
      <c r="C28" s="3">
        <v>1528917900000</v>
      </c>
      <c r="D28" s="35">
        <f t="shared" si="0"/>
        <v>1528917900</v>
      </c>
      <c r="E28" s="36">
        <f t="shared" si="1"/>
        <v>43264.684027777781</v>
      </c>
    </row>
    <row r="29" spans="1:5" x14ac:dyDescent="0.25">
      <c r="A29" s="12">
        <v>23</v>
      </c>
      <c r="B29" s="25">
        <v>229.14999999999901</v>
      </c>
      <c r="C29" s="3">
        <v>1528917960000</v>
      </c>
      <c r="D29" s="35">
        <f t="shared" si="0"/>
        <v>1528917960</v>
      </c>
      <c r="E29" s="36">
        <f t="shared" si="1"/>
        <v>43264.68472222222</v>
      </c>
    </row>
    <row r="30" spans="1:5" x14ac:dyDescent="0.25">
      <c r="A30" s="12">
        <v>24</v>
      </c>
      <c r="B30" s="25">
        <v>230.71666666666599</v>
      </c>
      <c r="C30" s="3">
        <v>1528918020000</v>
      </c>
      <c r="D30" s="35">
        <f t="shared" si="0"/>
        <v>1528918020</v>
      </c>
      <c r="E30" s="36">
        <f t="shared" si="1"/>
        <v>43264.685416666667</v>
      </c>
    </row>
    <row r="31" spans="1:5" x14ac:dyDescent="0.25">
      <c r="A31" s="12">
        <v>25</v>
      </c>
      <c r="B31" s="25">
        <v>230.15714285714199</v>
      </c>
      <c r="C31" s="3">
        <v>1528918080000</v>
      </c>
      <c r="D31" s="35">
        <f t="shared" si="0"/>
        <v>1528918080</v>
      </c>
      <c r="E31" s="36">
        <f t="shared" si="1"/>
        <v>43264.686111111107</v>
      </c>
    </row>
    <row r="32" spans="1:5" x14ac:dyDescent="0.25">
      <c r="A32" s="12">
        <v>26</v>
      </c>
      <c r="B32" s="25">
        <v>230.916666666666</v>
      </c>
      <c r="C32" s="3">
        <v>1528918140000</v>
      </c>
      <c r="D32" s="35">
        <f t="shared" si="0"/>
        <v>1528918140</v>
      </c>
      <c r="E32" s="36">
        <f t="shared" si="1"/>
        <v>43264.686805555553</v>
      </c>
    </row>
    <row r="33" spans="1:5" x14ac:dyDescent="0.25">
      <c r="A33" s="12">
        <v>27</v>
      </c>
      <c r="B33" s="25">
        <v>230.78571428571399</v>
      </c>
      <c r="C33" s="3">
        <v>1528918200000</v>
      </c>
      <c r="D33" s="35">
        <f t="shared" si="0"/>
        <v>1528918200</v>
      </c>
      <c r="E33" s="36">
        <f t="shared" si="1"/>
        <v>43264.6875</v>
      </c>
    </row>
    <row r="34" spans="1:5" x14ac:dyDescent="0.25">
      <c r="A34" s="12">
        <v>28</v>
      </c>
      <c r="B34" s="25">
        <v>228.51999999999899</v>
      </c>
      <c r="C34" s="3">
        <v>1528918260000</v>
      </c>
      <c r="D34" s="35">
        <f t="shared" si="0"/>
        <v>1528918260</v>
      </c>
      <c r="E34" s="36">
        <f t="shared" si="1"/>
        <v>43264.688194444447</v>
      </c>
    </row>
    <row r="35" spans="1:5" x14ac:dyDescent="0.25">
      <c r="A35" s="12">
        <v>29</v>
      </c>
      <c r="B35" s="25">
        <v>229.66</v>
      </c>
      <c r="C35" s="3">
        <v>1528918320000</v>
      </c>
      <c r="D35" s="35">
        <f t="shared" si="0"/>
        <v>1528918320</v>
      </c>
      <c r="E35" s="36">
        <f t="shared" si="1"/>
        <v>43264.688888888893</v>
      </c>
    </row>
    <row r="36" spans="1:5" x14ac:dyDescent="0.25">
      <c r="A36" s="12">
        <v>30</v>
      </c>
      <c r="B36" s="25">
        <v>231.51249999999999</v>
      </c>
      <c r="C36" s="3">
        <v>1528918380000</v>
      </c>
      <c r="D36" s="35">
        <f t="shared" si="0"/>
        <v>1528918380</v>
      </c>
      <c r="E36" s="36">
        <f t="shared" si="1"/>
        <v>43264.689583333333</v>
      </c>
    </row>
    <row r="37" spans="1:5" x14ac:dyDescent="0.25">
      <c r="A37" s="12">
        <v>31</v>
      </c>
      <c r="B37" s="25">
        <v>230.88333333333301</v>
      </c>
      <c r="C37" s="3">
        <v>1528918440000</v>
      </c>
      <c r="D37" s="35">
        <f t="shared" si="0"/>
        <v>1528918440</v>
      </c>
      <c r="E37" s="36">
        <f t="shared" si="1"/>
        <v>43264.69027777778</v>
      </c>
    </row>
    <row r="38" spans="1:5" x14ac:dyDescent="0.25">
      <c r="A38" s="12">
        <v>32</v>
      </c>
      <c r="B38" s="25">
        <v>229.2</v>
      </c>
      <c r="C38" s="3">
        <v>1528918500000</v>
      </c>
      <c r="D38" s="35">
        <f t="shared" si="0"/>
        <v>1528918500</v>
      </c>
      <c r="E38" s="36">
        <f t="shared" si="1"/>
        <v>43264.690972222219</v>
      </c>
    </row>
    <row r="39" spans="1:5" x14ac:dyDescent="0.25">
      <c r="A39" s="12">
        <v>33</v>
      </c>
      <c r="B39" s="25">
        <v>229.12</v>
      </c>
      <c r="C39" s="3">
        <v>1528918560000</v>
      </c>
      <c r="D39" s="35">
        <f t="shared" si="0"/>
        <v>1528918560</v>
      </c>
      <c r="E39" s="36">
        <f t="shared" si="1"/>
        <v>43264.691666666666</v>
      </c>
    </row>
    <row r="40" spans="1:5" x14ac:dyDescent="0.25">
      <c r="A40" s="12">
        <v>34</v>
      </c>
      <c r="B40" s="25">
        <v>232.48750000000001</v>
      </c>
      <c r="C40" s="3">
        <v>1528918620000</v>
      </c>
      <c r="D40" s="35">
        <f t="shared" si="0"/>
        <v>1528918620</v>
      </c>
      <c r="E40" s="36">
        <f t="shared" si="1"/>
        <v>43264.692361111112</v>
      </c>
    </row>
    <row r="41" spans="1:5" x14ac:dyDescent="0.25">
      <c r="A41" s="12">
        <v>35</v>
      </c>
      <c r="B41" s="25">
        <v>233.21666666666599</v>
      </c>
      <c r="C41" s="3">
        <v>1528918680000</v>
      </c>
      <c r="D41" s="35">
        <f t="shared" si="0"/>
        <v>1528918680</v>
      </c>
      <c r="E41" s="36">
        <f t="shared" si="1"/>
        <v>43264.693055555559</v>
      </c>
    </row>
    <row r="42" spans="1:5" x14ac:dyDescent="0.25">
      <c r="A42" s="12">
        <v>36</v>
      </c>
      <c r="B42" s="25">
        <v>231.6</v>
      </c>
      <c r="C42" s="3">
        <v>1528918740000</v>
      </c>
      <c r="D42" s="35">
        <f t="shared" si="0"/>
        <v>1528918740</v>
      </c>
      <c r="E42" s="36">
        <f t="shared" si="1"/>
        <v>43264.693749999999</v>
      </c>
    </row>
    <row r="43" spans="1:5" x14ac:dyDescent="0.25">
      <c r="A43" s="12">
        <v>37</v>
      </c>
      <c r="B43" s="25">
        <v>227.98749999999899</v>
      </c>
      <c r="C43" s="3">
        <v>1528918800000</v>
      </c>
      <c r="D43" s="35">
        <f t="shared" si="0"/>
        <v>1528918800</v>
      </c>
      <c r="E43" s="36">
        <f t="shared" si="1"/>
        <v>43264.694444444445</v>
      </c>
    </row>
    <row r="44" spans="1:5" x14ac:dyDescent="0.25">
      <c r="A44" s="12">
        <v>38</v>
      </c>
      <c r="B44" s="25">
        <v>228.5</v>
      </c>
      <c r="C44" s="3">
        <v>1528918860000</v>
      </c>
      <c r="D44" s="35">
        <f t="shared" si="0"/>
        <v>1528918860</v>
      </c>
      <c r="E44" s="36">
        <f t="shared" si="1"/>
        <v>43264.695138888885</v>
      </c>
    </row>
    <row r="45" spans="1:5" x14ac:dyDescent="0.25">
      <c r="A45" s="12">
        <v>39</v>
      </c>
      <c r="B45" s="25">
        <v>230.51249999999999</v>
      </c>
      <c r="C45" s="3">
        <v>1528918920000</v>
      </c>
      <c r="D45" s="35">
        <f t="shared" si="0"/>
        <v>1528918920</v>
      </c>
      <c r="E45" s="36">
        <f t="shared" si="1"/>
        <v>43264.695833333331</v>
      </c>
    </row>
    <row r="46" spans="1:5" x14ac:dyDescent="0.25">
      <c r="A46" s="12">
        <v>40</v>
      </c>
      <c r="B46" s="25">
        <v>229.685714285714</v>
      </c>
      <c r="C46" s="3">
        <v>1528918980000</v>
      </c>
      <c r="D46" s="35">
        <f t="shared" si="0"/>
        <v>1528918980</v>
      </c>
      <c r="E46" s="36">
        <f t="shared" si="1"/>
        <v>43264.696527777778</v>
      </c>
    </row>
    <row r="47" spans="1:5" x14ac:dyDescent="0.25">
      <c r="A47" s="12">
        <v>41</v>
      </c>
      <c r="B47" s="25">
        <v>227.48571428571401</v>
      </c>
      <c r="C47" s="3">
        <v>1528919040000</v>
      </c>
      <c r="D47" s="35">
        <f t="shared" si="0"/>
        <v>1528919040</v>
      </c>
      <c r="E47" s="36">
        <f t="shared" si="1"/>
        <v>43264.697222222225</v>
      </c>
    </row>
    <row r="48" spans="1:5" x14ac:dyDescent="0.25">
      <c r="A48" s="12">
        <v>42</v>
      </c>
      <c r="B48" s="25">
        <v>228.35999999999899</v>
      </c>
      <c r="C48" s="3">
        <v>1528919100000</v>
      </c>
      <c r="D48" s="35">
        <f t="shared" si="0"/>
        <v>1528919100</v>
      </c>
      <c r="E48" s="36">
        <f t="shared" si="1"/>
        <v>43264.697916666672</v>
      </c>
    </row>
    <row r="49" spans="1:5" x14ac:dyDescent="0.25">
      <c r="A49" s="12">
        <v>43</v>
      </c>
      <c r="B49" s="25">
        <v>226.64999999999901</v>
      </c>
      <c r="C49" s="3">
        <v>1528919160000</v>
      </c>
      <c r="D49" s="35">
        <f t="shared" si="0"/>
        <v>1528919160</v>
      </c>
      <c r="E49" s="36">
        <f t="shared" si="1"/>
        <v>43264.698611111111</v>
      </c>
    </row>
    <row r="50" spans="1:5" x14ac:dyDescent="0.25">
      <c r="A50" s="12">
        <v>44</v>
      </c>
      <c r="B50" s="25">
        <v>226.1</v>
      </c>
      <c r="C50" s="3">
        <v>1528919220000</v>
      </c>
      <c r="D50" s="35">
        <f t="shared" si="0"/>
        <v>1528919220</v>
      </c>
      <c r="E50" s="36">
        <f t="shared" si="1"/>
        <v>43264.69930555555</v>
      </c>
    </row>
    <row r="51" spans="1:5" x14ac:dyDescent="0.25">
      <c r="A51" s="12">
        <v>45</v>
      </c>
      <c r="B51" s="25">
        <v>223.085714285714</v>
      </c>
      <c r="C51" s="3">
        <v>1528919280000</v>
      </c>
      <c r="D51" s="35">
        <f t="shared" si="0"/>
        <v>1528919280</v>
      </c>
      <c r="E51" s="36">
        <f t="shared" si="1"/>
        <v>43264.7</v>
      </c>
    </row>
    <row r="52" spans="1:5" x14ac:dyDescent="0.25">
      <c r="A52" s="12">
        <v>46</v>
      </c>
      <c r="B52" s="25">
        <v>223.48333333333301</v>
      </c>
      <c r="C52" s="3">
        <v>1528919340000</v>
      </c>
      <c r="D52" s="35">
        <f t="shared" si="0"/>
        <v>1528919340</v>
      </c>
      <c r="E52" s="36">
        <f t="shared" si="1"/>
        <v>43264.700694444444</v>
      </c>
    </row>
    <row r="53" spans="1:5" x14ac:dyDescent="0.25">
      <c r="A53" s="12">
        <v>47</v>
      </c>
      <c r="B53" s="25">
        <v>223.38571428571399</v>
      </c>
      <c r="C53" s="3">
        <v>1528919400000</v>
      </c>
      <c r="D53" s="35">
        <f t="shared" si="0"/>
        <v>1528919400</v>
      </c>
      <c r="E53" s="36">
        <f t="shared" si="1"/>
        <v>43264.701388888891</v>
      </c>
    </row>
    <row r="54" spans="1:5" x14ac:dyDescent="0.25">
      <c r="A54" s="12">
        <v>48</v>
      </c>
      <c r="B54" s="25">
        <v>223.46250000000001</v>
      </c>
      <c r="C54" s="3">
        <v>1528919460000</v>
      </c>
      <c r="D54" s="35">
        <f t="shared" si="0"/>
        <v>1528919460</v>
      </c>
      <c r="E54" s="36">
        <f t="shared" si="1"/>
        <v>43264.702083333337</v>
      </c>
    </row>
    <row r="55" spans="1:5" x14ac:dyDescent="0.25">
      <c r="A55" s="12">
        <v>49</v>
      </c>
      <c r="B55" s="25">
        <v>223.87499999999901</v>
      </c>
      <c r="C55" s="3">
        <v>1528919520000</v>
      </c>
      <c r="D55" s="35">
        <f t="shared" si="0"/>
        <v>1528919520</v>
      </c>
      <c r="E55" s="36">
        <f t="shared" si="1"/>
        <v>43264.702777777777</v>
      </c>
    </row>
    <row r="56" spans="1:5" x14ac:dyDescent="0.25">
      <c r="A56" s="12">
        <v>50</v>
      </c>
      <c r="B56" s="25">
        <v>224.22499999999999</v>
      </c>
      <c r="C56" s="3">
        <v>1528919580000</v>
      </c>
      <c r="D56" s="35">
        <f t="shared" si="0"/>
        <v>1528919580</v>
      </c>
      <c r="E56" s="36">
        <f t="shared" si="1"/>
        <v>43264.703472222223</v>
      </c>
    </row>
    <row r="57" spans="1:5" x14ac:dyDescent="0.25">
      <c r="A57" s="12">
        <v>51</v>
      </c>
      <c r="B57" s="25">
        <v>223.78749999999999</v>
      </c>
      <c r="C57" s="3">
        <v>1528919640000</v>
      </c>
      <c r="D57" s="35">
        <f t="shared" si="0"/>
        <v>1528919640</v>
      </c>
      <c r="E57" s="36">
        <f t="shared" si="1"/>
        <v>43264.704166666663</v>
      </c>
    </row>
    <row r="58" spans="1:5" x14ac:dyDescent="0.25">
      <c r="A58" s="12">
        <v>52</v>
      </c>
      <c r="B58" s="25">
        <v>224.04</v>
      </c>
      <c r="C58" s="3">
        <v>1528919700000</v>
      </c>
      <c r="D58" s="35">
        <f t="shared" si="0"/>
        <v>1528919700</v>
      </c>
      <c r="E58" s="36">
        <f t="shared" si="1"/>
        <v>43264.704861111109</v>
      </c>
    </row>
    <row r="59" spans="1:5" x14ac:dyDescent="0.25">
      <c r="A59" s="12">
        <v>53</v>
      </c>
      <c r="B59" s="25">
        <v>226.07499999999999</v>
      </c>
      <c r="C59" s="3">
        <v>1528919760000</v>
      </c>
      <c r="D59" s="35">
        <f t="shared" si="0"/>
        <v>1528919760</v>
      </c>
      <c r="E59" s="36">
        <f t="shared" si="1"/>
        <v>43264.705555555556</v>
      </c>
    </row>
    <row r="60" spans="1:5" x14ac:dyDescent="0.25">
      <c r="A60" s="12">
        <v>54</v>
      </c>
      <c r="B60" s="25">
        <v>226.75714285714199</v>
      </c>
      <c r="C60" s="3">
        <v>1528919820000</v>
      </c>
      <c r="D60" s="35">
        <f t="shared" si="0"/>
        <v>1528919820</v>
      </c>
      <c r="E60" s="36">
        <f t="shared" si="1"/>
        <v>43264.706250000003</v>
      </c>
    </row>
    <row r="61" spans="1:5" x14ac:dyDescent="0.25">
      <c r="A61" s="12">
        <v>55</v>
      </c>
      <c r="B61" s="25">
        <v>226.92857142857099</v>
      </c>
      <c r="C61" s="3">
        <v>1528919880000</v>
      </c>
      <c r="D61" s="35">
        <f t="shared" si="0"/>
        <v>1528919880</v>
      </c>
      <c r="E61" s="36">
        <f t="shared" si="1"/>
        <v>43264.70694444445</v>
      </c>
    </row>
    <row r="62" spans="1:5" x14ac:dyDescent="0.25">
      <c r="A62" s="12">
        <v>56</v>
      </c>
      <c r="B62" s="25">
        <v>227.51999999999899</v>
      </c>
      <c r="C62" s="3">
        <v>1528919940000</v>
      </c>
      <c r="D62" s="35">
        <f t="shared" si="0"/>
        <v>1528919940</v>
      </c>
      <c r="E62" s="36">
        <f t="shared" si="1"/>
        <v>43264.707638888889</v>
      </c>
    </row>
    <row r="63" spans="1:5" x14ac:dyDescent="0.25">
      <c r="A63" s="12">
        <v>57</v>
      </c>
      <c r="B63" s="25">
        <v>226.9</v>
      </c>
      <c r="C63" s="3">
        <v>1528920000000</v>
      </c>
      <c r="D63" s="35">
        <f t="shared" si="0"/>
        <v>1528920000</v>
      </c>
      <c r="E63" s="36">
        <f t="shared" si="1"/>
        <v>43264.708333333328</v>
      </c>
    </row>
    <row r="64" spans="1:5" x14ac:dyDescent="0.25">
      <c r="A64" s="12">
        <v>58</v>
      </c>
      <c r="B64" s="25">
        <v>227.07499999999999</v>
      </c>
      <c r="C64" s="3">
        <v>1528920060000</v>
      </c>
      <c r="D64" s="35">
        <f t="shared" si="0"/>
        <v>1528920060</v>
      </c>
      <c r="E64" s="36">
        <f t="shared" si="1"/>
        <v>43264.709027777775</v>
      </c>
    </row>
    <row r="65" spans="1:5" x14ac:dyDescent="0.25">
      <c r="A65" s="12">
        <v>59</v>
      </c>
      <c r="B65" s="25">
        <v>224.91249999999999</v>
      </c>
      <c r="C65" s="3">
        <v>1528920120000</v>
      </c>
      <c r="D65" s="35">
        <f t="shared" si="0"/>
        <v>1528920120</v>
      </c>
      <c r="E65" s="36">
        <f t="shared" si="1"/>
        <v>43264.709722222222</v>
      </c>
    </row>
    <row r="66" spans="1:5" x14ac:dyDescent="0.25">
      <c r="A66" s="12">
        <v>60</v>
      </c>
      <c r="B66" s="25">
        <v>226.04999999999899</v>
      </c>
      <c r="C66" s="3">
        <v>1528920180000</v>
      </c>
      <c r="D66" s="35">
        <f t="shared" si="0"/>
        <v>1528920180</v>
      </c>
      <c r="E66" s="36">
        <f t="shared" si="1"/>
        <v>43264.710416666669</v>
      </c>
    </row>
    <row r="67" spans="1:5" x14ac:dyDescent="0.25">
      <c r="A67" s="12">
        <v>61</v>
      </c>
      <c r="B67" s="25">
        <v>227.7</v>
      </c>
      <c r="C67" s="3">
        <v>1528920240000</v>
      </c>
      <c r="D67" s="35">
        <f t="shared" si="0"/>
        <v>1528920240</v>
      </c>
      <c r="E67" s="36">
        <f t="shared" si="1"/>
        <v>43264.711111111115</v>
      </c>
    </row>
    <row r="68" spans="1:5" x14ac:dyDescent="0.25">
      <c r="A68" s="12">
        <v>62</v>
      </c>
      <c r="B68" s="25">
        <v>226.98333333333301</v>
      </c>
      <c r="C68" s="3">
        <v>1528920300000</v>
      </c>
      <c r="D68" s="35">
        <f t="shared" si="0"/>
        <v>1528920300</v>
      </c>
      <c r="E68" s="36">
        <f t="shared" si="1"/>
        <v>43264.711805555555</v>
      </c>
    </row>
    <row r="69" spans="1:5" x14ac:dyDescent="0.25">
      <c r="A69" s="12">
        <v>63</v>
      </c>
      <c r="B69" s="25">
        <v>227.685714285714</v>
      </c>
      <c r="C69" s="3">
        <v>1528920360000</v>
      </c>
      <c r="D69" s="35">
        <f t="shared" si="0"/>
        <v>1528920360</v>
      </c>
      <c r="E69" s="36">
        <f t="shared" si="1"/>
        <v>43264.712500000001</v>
      </c>
    </row>
    <row r="70" spans="1:5" x14ac:dyDescent="0.25">
      <c r="A70" s="12">
        <v>64</v>
      </c>
      <c r="B70" s="25">
        <v>227.63333333333301</v>
      </c>
      <c r="C70" s="3">
        <v>1528920420000</v>
      </c>
      <c r="D70" s="35">
        <f t="shared" si="0"/>
        <v>1528920420</v>
      </c>
      <c r="E70" s="36">
        <f t="shared" si="1"/>
        <v>43264.713194444441</v>
      </c>
    </row>
    <row r="71" spans="1:5" x14ac:dyDescent="0.25">
      <c r="A71" s="12">
        <v>65</v>
      </c>
      <c r="B71" s="25">
        <v>227.683333333333</v>
      </c>
      <c r="C71" s="3">
        <v>1528920480000</v>
      </c>
      <c r="D71" s="35">
        <f t="shared" si="0"/>
        <v>1528920480</v>
      </c>
      <c r="E71" s="36">
        <f t="shared" si="1"/>
        <v>43264.713888888888</v>
      </c>
    </row>
    <row r="72" spans="1:5" x14ac:dyDescent="0.25">
      <c r="A72" s="12">
        <v>66</v>
      </c>
      <c r="B72" s="25">
        <v>227.75</v>
      </c>
      <c r="C72" s="3">
        <v>1528920540000</v>
      </c>
      <c r="D72" s="35">
        <f t="shared" ref="D72:D135" si="2">C72/1000</f>
        <v>1528920540</v>
      </c>
      <c r="E72" s="36">
        <f t="shared" ref="E72:E135" si="3">((D72-$G$7)/(60*60*24))+$F$7</f>
        <v>43264.714583333334</v>
      </c>
    </row>
    <row r="73" spans="1:5" x14ac:dyDescent="0.25">
      <c r="A73" s="12">
        <v>67</v>
      </c>
      <c r="B73" s="25">
        <v>227.7</v>
      </c>
      <c r="C73" s="3">
        <v>1528920600000</v>
      </c>
      <c r="D73" s="35">
        <f t="shared" si="2"/>
        <v>1528920600</v>
      </c>
      <c r="E73" s="36">
        <f t="shared" si="3"/>
        <v>43264.715277777781</v>
      </c>
    </row>
    <row r="74" spans="1:5" x14ac:dyDescent="0.25">
      <c r="A74" s="12">
        <v>68</v>
      </c>
      <c r="B74" s="25">
        <v>227.38333333333301</v>
      </c>
      <c r="C74" s="3">
        <v>1528920660000</v>
      </c>
      <c r="D74" s="35">
        <f t="shared" si="2"/>
        <v>1528920660</v>
      </c>
      <c r="E74" s="36">
        <f t="shared" si="3"/>
        <v>43264.71597222222</v>
      </c>
    </row>
    <row r="75" spans="1:5" x14ac:dyDescent="0.25">
      <c r="A75" s="12">
        <v>69</v>
      </c>
      <c r="B75" s="25">
        <v>227.016666666666</v>
      </c>
      <c r="C75" s="3">
        <v>1528920720000</v>
      </c>
      <c r="D75" s="35">
        <f t="shared" si="2"/>
        <v>1528920720</v>
      </c>
      <c r="E75" s="36">
        <f t="shared" si="3"/>
        <v>43264.716666666667</v>
      </c>
    </row>
    <row r="76" spans="1:5" x14ac:dyDescent="0.25">
      <c r="A76" s="12">
        <v>70</v>
      </c>
      <c r="B76" s="25">
        <v>226.379999999999</v>
      </c>
      <c r="C76" s="3">
        <v>1528920780000</v>
      </c>
      <c r="D76" s="35">
        <f t="shared" si="2"/>
        <v>1528920780</v>
      </c>
      <c r="E76" s="36">
        <f t="shared" si="3"/>
        <v>43264.717361111107</v>
      </c>
    </row>
    <row r="77" spans="1:5" x14ac:dyDescent="0.25">
      <c r="A77" s="12">
        <v>71</v>
      </c>
      <c r="B77" s="25">
        <v>225.2</v>
      </c>
      <c r="C77" s="3">
        <v>1528920840000</v>
      </c>
      <c r="D77" s="35">
        <f t="shared" si="2"/>
        <v>1528920840</v>
      </c>
      <c r="E77" s="36">
        <f t="shared" si="3"/>
        <v>43264.718055555553</v>
      </c>
    </row>
    <row r="78" spans="1:5" x14ac:dyDescent="0.25">
      <c r="A78" s="12">
        <v>72</v>
      </c>
      <c r="B78" s="25">
        <v>224.65</v>
      </c>
      <c r="C78" s="3">
        <v>1528920900000</v>
      </c>
      <c r="D78" s="35">
        <f t="shared" si="2"/>
        <v>1528920900</v>
      </c>
      <c r="E78" s="36">
        <f t="shared" si="3"/>
        <v>43264.71875</v>
      </c>
    </row>
    <row r="79" spans="1:5" x14ac:dyDescent="0.25">
      <c r="A79" s="12">
        <v>73</v>
      </c>
      <c r="B79" s="25">
        <v>223.95</v>
      </c>
      <c r="C79" s="3">
        <v>1528920960000</v>
      </c>
      <c r="D79" s="35">
        <f t="shared" si="2"/>
        <v>1528920960</v>
      </c>
      <c r="E79" s="36">
        <f t="shared" si="3"/>
        <v>43264.719444444447</v>
      </c>
    </row>
    <row r="80" spans="1:5" x14ac:dyDescent="0.25">
      <c r="A80" s="12">
        <v>74</v>
      </c>
      <c r="B80" s="25">
        <v>222.98750000000001</v>
      </c>
      <c r="C80" s="3">
        <v>1528921020000</v>
      </c>
      <c r="D80" s="35">
        <f t="shared" si="2"/>
        <v>1528921020</v>
      </c>
      <c r="E80" s="36">
        <f t="shared" si="3"/>
        <v>43264.720138888893</v>
      </c>
    </row>
    <row r="81" spans="1:5" x14ac:dyDescent="0.25">
      <c r="A81" s="12">
        <v>75</v>
      </c>
      <c r="B81" s="25">
        <v>223.65</v>
      </c>
      <c r="C81" s="3">
        <v>1528921080000</v>
      </c>
      <c r="D81" s="35">
        <f t="shared" si="2"/>
        <v>1528921080</v>
      </c>
      <c r="E81" s="36">
        <f t="shared" si="3"/>
        <v>43264.720833333333</v>
      </c>
    </row>
    <row r="82" spans="1:5" x14ac:dyDescent="0.25">
      <c r="A82" s="12">
        <v>76</v>
      </c>
      <c r="B82" s="25">
        <v>221.18</v>
      </c>
      <c r="C82" s="3">
        <v>1528921140000</v>
      </c>
      <c r="D82" s="35">
        <f t="shared" si="2"/>
        <v>1528921140</v>
      </c>
      <c r="E82" s="36">
        <f t="shared" si="3"/>
        <v>43264.72152777778</v>
      </c>
    </row>
    <row r="83" spans="1:5" x14ac:dyDescent="0.25">
      <c r="A83" s="12">
        <v>77</v>
      </c>
      <c r="B83" s="25">
        <v>215.125</v>
      </c>
      <c r="C83" s="3">
        <v>1528921200000</v>
      </c>
      <c r="D83" s="35">
        <f t="shared" si="2"/>
        <v>1528921200</v>
      </c>
      <c r="E83" s="36">
        <f t="shared" si="3"/>
        <v>43264.722222222219</v>
      </c>
    </row>
    <row r="84" spans="1:5" x14ac:dyDescent="0.25">
      <c r="A84" s="12">
        <v>78</v>
      </c>
      <c r="B84" s="25">
        <v>218.7</v>
      </c>
      <c r="C84" s="3">
        <v>1528921260000</v>
      </c>
      <c r="D84" s="35">
        <f t="shared" si="2"/>
        <v>1528921260</v>
      </c>
      <c r="E84" s="36">
        <f t="shared" si="3"/>
        <v>43264.722916666666</v>
      </c>
    </row>
    <row r="85" spans="1:5" x14ac:dyDescent="0.25">
      <c r="A85" s="12">
        <v>79</v>
      </c>
      <c r="B85" s="25">
        <v>214</v>
      </c>
      <c r="C85" s="3">
        <v>1528921320000</v>
      </c>
      <c r="D85" s="35">
        <f t="shared" si="2"/>
        <v>1528921320</v>
      </c>
      <c r="E85" s="36">
        <f t="shared" si="3"/>
        <v>43264.723611111112</v>
      </c>
    </row>
    <row r="86" spans="1:5" x14ac:dyDescent="0.25">
      <c r="A86" s="12">
        <v>80</v>
      </c>
      <c r="B86" s="25">
        <v>215.9375</v>
      </c>
      <c r="C86" s="3">
        <v>1528921380000</v>
      </c>
      <c r="D86" s="35">
        <f t="shared" si="2"/>
        <v>1528921380</v>
      </c>
      <c r="E86" s="36">
        <f t="shared" si="3"/>
        <v>43264.724305555559</v>
      </c>
    </row>
    <row r="87" spans="1:5" x14ac:dyDescent="0.25">
      <c r="A87" s="12">
        <v>81</v>
      </c>
      <c r="B87" s="25">
        <v>218.06</v>
      </c>
      <c r="C87" s="3">
        <v>1528921440000</v>
      </c>
      <c r="D87" s="35">
        <f t="shared" si="2"/>
        <v>1528921440</v>
      </c>
      <c r="E87" s="36">
        <f t="shared" si="3"/>
        <v>43264.724999999999</v>
      </c>
    </row>
    <row r="88" spans="1:5" x14ac:dyDescent="0.25">
      <c r="A88" s="12">
        <v>82</v>
      </c>
      <c r="B88" s="25">
        <v>220.06666666666601</v>
      </c>
      <c r="C88" s="3">
        <v>1528921500000</v>
      </c>
      <c r="D88" s="35">
        <f t="shared" si="2"/>
        <v>1528921500</v>
      </c>
      <c r="E88" s="36">
        <f t="shared" si="3"/>
        <v>43264.725694444445</v>
      </c>
    </row>
    <row r="89" spans="1:5" x14ac:dyDescent="0.25">
      <c r="A89" s="12">
        <v>83</v>
      </c>
      <c r="B89" s="25">
        <v>215.35</v>
      </c>
      <c r="C89" s="3">
        <v>1528921560000</v>
      </c>
      <c r="D89" s="35">
        <f t="shared" si="2"/>
        <v>1528921560</v>
      </c>
      <c r="E89" s="36">
        <f t="shared" si="3"/>
        <v>43264.726388888885</v>
      </c>
    </row>
    <row r="90" spans="1:5" x14ac:dyDescent="0.25">
      <c r="A90" s="12">
        <v>84</v>
      </c>
      <c r="B90" s="25">
        <v>218.4375</v>
      </c>
      <c r="C90" s="3">
        <v>1528921620000</v>
      </c>
      <c r="D90" s="35">
        <f t="shared" si="2"/>
        <v>1528921620</v>
      </c>
      <c r="E90" s="36">
        <f t="shared" si="3"/>
        <v>43264.727083333331</v>
      </c>
    </row>
    <row r="91" spans="1:5" x14ac:dyDescent="0.25">
      <c r="A91" s="12">
        <v>85</v>
      </c>
      <c r="B91" s="25">
        <v>221.474999999999</v>
      </c>
      <c r="C91" s="3">
        <v>1528921680000</v>
      </c>
      <c r="D91" s="35">
        <f t="shared" si="2"/>
        <v>1528921680</v>
      </c>
      <c r="E91" s="36">
        <f t="shared" si="3"/>
        <v>43264.727777777778</v>
      </c>
    </row>
    <row r="92" spans="1:5" x14ac:dyDescent="0.25">
      <c r="A92" s="12">
        <v>86</v>
      </c>
      <c r="B92" s="25">
        <v>220.01249999999999</v>
      </c>
      <c r="C92" s="3">
        <v>1528921740000</v>
      </c>
      <c r="D92" s="35">
        <f t="shared" si="2"/>
        <v>1528921740</v>
      </c>
      <c r="E92" s="36">
        <f t="shared" si="3"/>
        <v>43264.728472222225</v>
      </c>
    </row>
    <row r="93" spans="1:5" x14ac:dyDescent="0.25">
      <c r="A93" s="12">
        <v>87</v>
      </c>
      <c r="B93" s="25">
        <v>221.625</v>
      </c>
      <c r="C93" s="3">
        <v>1528921800000</v>
      </c>
      <c r="D93" s="35">
        <f t="shared" si="2"/>
        <v>1528921800</v>
      </c>
      <c r="E93" s="36">
        <f t="shared" si="3"/>
        <v>43264.729166666672</v>
      </c>
    </row>
    <row r="94" spans="1:5" x14ac:dyDescent="0.25">
      <c r="A94" s="12">
        <v>88</v>
      </c>
      <c r="B94" s="25">
        <v>220.85</v>
      </c>
      <c r="C94" s="3">
        <v>1528921860000</v>
      </c>
      <c r="D94" s="35">
        <f t="shared" si="2"/>
        <v>1528921860</v>
      </c>
      <c r="E94" s="36">
        <f t="shared" si="3"/>
        <v>43264.729861111111</v>
      </c>
    </row>
    <row r="95" spans="1:5" x14ac:dyDescent="0.25">
      <c r="A95" s="12">
        <v>89</v>
      </c>
      <c r="B95" s="25">
        <v>227.75714285714199</v>
      </c>
      <c r="C95" s="3">
        <v>1528921920000</v>
      </c>
      <c r="D95" s="35">
        <f t="shared" si="2"/>
        <v>1528921920</v>
      </c>
      <c r="E95" s="36">
        <f t="shared" si="3"/>
        <v>43264.73055555555</v>
      </c>
    </row>
    <row r="96" spans="1:5" x14ac:dyDescent="0.25">
      <c r="A96" s="12">
        <v>90</v>
      </c>
      <c r="B96" s="25">
        <v>229.11428571428499</v>
      </c>
      <c r="C96" s="3">
        <v>1528921980000</v>
      </c>
      <c r="D96" s="35">
        <f t="shared" si="2"/>
        <v>1528921980</v>
      </c>
      <c r="E96" s="36">
        <f t="shared" si="3"/>
        <v>43264.731249999997</v>
      </c>
    </row>
    <row r="97" spans="1:5" x14ac:dyDescent="0.25">
      <c r="A97" s="12">
        <v>91</v>
      </c>
      <c r="B97" s="25">
        <v>224.74</v>
      </c>
      <c r="C97" s="3">
        <v>1528922040000</v>
      </c>
      <c r="D97" s="35">
        <f t="shared" si="2"/>
        <v>1528922040</v>
      </c>
      <c r="E97" s="36">
        <f t="shared" si="3"/>
        <v>43264.731944444444</v>
      </c>
    </row>
    <row r="98" spans="1:5" x14ac:dyDescent="0.25">
      <c r="A98" s="12">
        <v>92</v>
      </c>
      <c r="B98" s="25">
        <v>224.49999999999901</v>
      </c>
      <c r="C98" s="3">
        <v>1528922100000</v>
      </c>
      <c r="D98" s="35">
        <f t="shared" si="2"/>
        <v>1528922100</v>
      </c>
      <c r="E98" s="36">
        <f t="shared" si="3"/>
        <v>43264.732638888891</v>
      </c>
    </row>
    <row r="99" spans="1:5" x14ac:dyDescent="0.25">
      <c r="A99" s="12">
        <v>93</v>
      </c>
      <c r="B99" s="25">
        <v>224.9</v>
      </c>
      <c r="C99" s="3">
        <v>1528922160000</v>
      </c>
      <c r="D99" s="35">
        <f t="shared" si="2"/>
        <v>1528922160</v>
      </c>
      <c r="E99" s="36">
        <f t="shared" si="3"/>
        <v>43264.733333333337</v>
      </c>
    </row>
    <row r="100" spans="1:5" x14ac:dyDescent="0.25">
      <c r="A100" s="12">
        <v>94</v>
      </c>
      <c r="B100" s="25">
        <v>224.71250000000001</v>
      </c>
      <c r="C100" s="3">
        <v>1528922220000</v>
      </c>
      <c r="D100" s="35">
        <f t="shared" si="2"/>
        <v>1528922220</v>
      </c>
      <c r="E100" s="36">
        <f t="shared" si="3"/>
        <v>43264.734027777777</v>
      </c>
    </row>
    <row r="101" spans="1:5" x14ac:dyDescent="0.25">
      <c r="A101" s="12">
        <v>95</v>
      </c>
      <c r="B101" s="25">
        <v>223.833333333333</v>
      </c>
      <c r="C101" s="3">
        <v>1528922280000</v>
      </c>
      <c r="D101" s="35">
        <f t="shared" si="2"/>
        <v>1528922280</v>
      </c>
      <c r="E101" s="36">
        <f t="shared" si="3"/>
        <v>43264.734722222223</v>
      </c>
    </row>
    <row r="102" spans="1:5" x14ac:dyDescent="0.25">
      <c r="A102" s="12">
        <v>96</v>
      </c>
      <c r="B102" s="25">
        <v>225.17499999999899</v>
      </c>
      <c r="C102" s="3">
        <v>1528922340000</v>
      </c>
      <c r="D102" s="35">
        <f t="shared" si="2"/>
        <v>1528922340</v>
      </c>
      <c r="E102" s="36">
        <f t="shared" si="3"/>
        <v>43264.735416666663</v>
      </c>
    </row>
    <row r="103" spans="1:5" x14ac:dyDescent="0.25">
      <c r="A103" s="12">
        <v>97</v>
      </c>
      <c r="B103" s="25">
        <v>225.11428571428499</v>
      </c>
      <c r="C103" s="3">
        <v>1528922400000</v>
      </c>
      <c r="D103" s="35">
        <f t="shared" si="2"/>
        <v>1528922400</v>
      </c>
      <c r="E103" s="36">
        <f t="shared" si="3"/>
        <v>43264.736111111109</v>
      </c>
    </row>
    <row r="104" spans="1:5" x14ac:dyDescent="0.25">
      <c r="A104" s="12">
        <v>98</v>
      </c>
      <c r="B104" s="25">
        <v>220.65714285714199</v>
      </c>
      <c r="C104" s="3">
        <v>1528922460000</v>
      </c>
      <c r="D104" s="35">
        <f t="shared" si="2"/>
        <v>1528922460</v>
      </c>
      <c r="E104" s="36">
        <f t="shared" si="3"/>
        <v>43264.736805555556</v>
      </c>
    </row>
    <row r="105" spans="1:5" x14ac:dyDescent="0.25">
      <c r="A105" s="12">
        <v>99</v>
      </c>
      <c r="B105" s="25">
        <v>221.4375</v>
      </c>
      <c r="C105" s="3">
        <v>1528922520000</v>
      </c>
      <c r="D105" s="35">
        <f t="shared" si="2"/>
        <v>1528922520</v>
      </c>
      <c r="E105" s="36">
        <f t="shared" si="3"/>
        <v>43264.737500000003</v>
      </c>
    </row>
    <row r="106" spans="1:5" x14ac:dyDescent="0.25">
      <c r="A106" s="12">
        <v>100</v>
      </c>
      <c r="B106" s="25">
        <v>221.8</v>
      </c>
      <c r="C106" s="3">
        <v>1528922580000</v>
      </c>
      <c r="D106" s="35">
        <f t="shared" si="2"/>
        <v>1528922580</v>
      </c>
      <c r="E106" s="36">
        <f t="shared" si="3"/>
        <v>43264.73819444445</v>
      </c>
    </row>
    <row r="107" spans="1:5" x14ac:dyDescent="0.25">
      <c r="A107" s="12">
        <v>101</v>
      </c>
      <c r="B107" s="25">
        <v>221.0625</v>
      </c>
      <c r="C107" s="3">
        <v>1528922640000</v>
      </c>
      <c r="D107" s="35">
        <f t="shared" si="2"/>
        <v>1528922640</v>
      </c>
      <c r="E107" s="36">
        <f t="shared" si="3"/>
        <v>43264.738888888889</v>
      </c>
    </row>
    <row r="108" spans="1:5" x14ac:dyDescent="0.25">
      <c r="A108" s="12">
        <v>102</v>
      </c>
      <c r="B108" s="25">
        <v>225.27500000000001</v>
      </c>
      <c r="C108" s="3">
        <v>1528922700000</v>
      </c>
      <c r="D108" s="35">
        <f t="shared" si="2"/>
        <v>1528922700</v>
      </c>
      <c r="E108" s="36">
        <f t="shared" si="3"/>
        <v>43264.739583333328</v>
      </c>
    </row>
    <row r="109" spans="1:5" x14ac:dyDescent="0.25">
      <c r="A109" s="12">
        <v>103</v>
      </c>
      <c r="B109" s="25">
        <v>226.78571428571399</v>
      </c>
      <c r="C109" s="3">
        <v>1528922760000</v>
      </c>
      <c r="D109" s="35">
        <f t="shared" si="2"/>
        <v>1528922760</v>
      </c>
      <c r="E109" s="36">
        <f t="shared" si="3"/>
        <v>43264.740277777775</v>
      </c>
    </row>
    <row r="110" spans="1:5" x14ac:dyDescent="0.25">
      <c r="A110" s="12">
        <v>104</v>
      </c>
      <c r="B110" s="25">
        <v>224.683333333333</v>
      </c>
      <c r="C110" s="3">
        <v>1528922820000</v>
      </c>
      <c r="D110" s="35">
        <f t="shared" si="2"/>
        <v>1528922820</v>
      </c>
      <c r="E110" s="36">
        <f t="shared" si="3"/>
        <v>43264.740972222222</v>
      </c>
    </row>
    <row r="111" spans="1:5" x14ac:dyDescent="0.25">
      <c r="A111" s="12">
        <v>105</v>
      </c>
      <c r="B111" s="25">
        <v>226.67500000000001</v>
      </c>
      <c r="C111" s="3">
        <v>1528922880000</v>
      </c>
      <c r="D111" s="35">
        <f t="shared" si="2"/>
        <v>1528922880</v>
      </c>
      <c r="E111" s="36">
        <f t="shared" si="3"/>
        <v>43264.741666666669</v>
      </c>
    </row>
    <row r="112" spans="1:5" x14ac:dyDescent="0.25">
      <c r="A112" s="12">
        <v>106</v>
      </c>
      <c r="B112" s="25">
        <v>224.4</v>
      </c>
      <c r="C112" s="3">
        <v>1528922940000</v>
      </c>
      <c r="D112" s="35">
        <f t="shared" si="2"/>
        <v>1528922940</v>
      </c>
      <c r="E112" s="36">
        <f t="shared" si="3"/>
        <v>43264.742361111115</v>
      </c>
    </row>
    <row r="113" spans="1:5" x14ac:dyDescent="0.25">
      <c r="A113" s="12">
        <v>107</v>
      </c>
      <c r="B113" s="25">
        <v>223.68</v>
      </c>
      <c r="C113" s="3">
        <v>1528923000000</v>
      </c>
      <c r="D113" s="35">
        <f t="shared" si="2"/>
        <v>1528923000</v>
      </c>
      <c r="E113" s="36">
        <f t="shared" si="3"/>
        <v>43264.743055555555</v>
      </c>
    </row>
    <row r="114" spans="1:5" x14ac:dyDescent="0.25">
      <c r="A114" s="12">
        <v>108</v>
      </c>
      <c r="B114" s="25">
        <v>226.271428571428</v>
      </c>
      <c r="C114" s="3">
        <v>1528923060000</v>
      </c>
      <c r="D114" s="35">
        <f t="shared" si="2"/>
        <v>1528923060</v>
      </c>
      <c r="E114" s="36">
        <f t="shared" si="3"/>
        <v>43264.743750000001</v>
      </c>
    </row>
    <row r="115" spans="1:5" x14ac:dyDescent="0.25">
      <c r="A115" s="12">
        <v>109</v>
      </c>
      <c r="B115" s="25">
        <v>226.98333333333301</v>
      </c>
      <c r="C115" s="3">
        <v>1528923120000</v>
      </c>
      <c r="D115" s="35">
        <f t="shared" si="2"/>
        <v>1528923120</v>
      </c>
      <c r="E115" s="36">
        <f t="shared" si="3"/>
        <v>43264.744444444441</v>
      </c>
    </row>
    <row r="116" spans="1:5" x14ac:dyDescent="0.25">
      <c r="A116" s="12">
        <v>110</v>
      </c>
      <c r="B116" s="25">
        <v>226.72499999999999</v>
      </c>
      <c r="C116" s="3">
        <v>1528923180000</v>
      </c>
      <c r="D116" s="35">
        <f t="shared" si="2"/>
        <v>1528923180</v>
      </c>
      <c r="E116" s="36">
        <f t="shared" si="3"/>
        <v>43264.745138888888</v>
      </c>
    </row>
    <row r="117" spans="1:5" x14ac:dyDescent="0.25">
      <c r="A117" s="12">
        <v>111</v>
      </c>
      <c r="B117" s="25">
        <v>227.06</v>
      </c>
      <c r="C117" s="3">
        <v>1528923240000</v>
      </c>
      <c r="D117" s="35">
        <f t="shared" si="2"/>
        <v>1528923240</v>
      </c>
      <c r="E117" s="36">
        <f t="shared" si="3"/>
        <v>43264.745833333334</v>
      </c>
    </row>
    <row r="118" spans="1:5" x14ac:dyDescent="0.25">
      <c r="A118" s="12">
        <v>112</v>
      </c>
      <c r="B118" s="25">
        <v>227.52857142857101</v>
      </c>
      <c r="C118" s="3">
        <v>1528923300000</v>
      </c>
      <c r="D118" s="35">
        <f t="shared" si="2"/>
        <v>1528923300</v>
      </c>
      <c r="E118" s="36">
        <f t="shared" si="3"/>
        <v>43264.746527777781</v>
      </c>
    </row>
    <row r="119" spans="1:5" x14ac:dyDescent="0.25">
      <c r="A119" s="12">
        <v>113</v>
      </c>
      <c r="B119" s="25">
        <v>227.933333333333</v>
      </c>
      <c r="C119" s="3">
        <v>1528923360000</v>
      </c>
      <c r="D119" s="35">
        <f t="shared" si="2"/>
        <v>1528923360</v>
      </c>
      <c r="E119" s="36">
        <f t="shared" si="3"/>
        <v>43264.74722222222</v>
      </c>
    </row>
    <row r="120" spans="1:5" x14ac:dyDescent="0.25">
      <c r="A120" s="12">
        <v>114</v>
      </c>
      <c r="B120" s="25">
        <v>228.5</v>
      </c>
      <c r="C120" s="3">
        <v>1528923420000</v>
      </c>
      <c r="D120" s="35">
        <f t="shared" si="2"/>
        <v>1528923420</v>
      </c>
      <c r="E120" s="36">
        <f t="shared" si="3"/>
        <v>43264.747916666667</v>
      </c>
    </row>
    <row r="121" spans="1:5" x14ac:dyDescent="0.25">
      <c r="A121" s="12">
        <v>115</v>
      </c>
      <c r="B121" s="25">
        <v>227.52499999999901</v>
      </c>
      <c r="C121" s="3">
        <v>1528923480000</v>
      </c>
      <c r="D121" s="35">
        <f t="shared" si="2"/>
        <v>1528923480</v>
      </c>
      <c r="E121" s="36">
        <f t="shared" si="3"/>
        <v>43264.748611111107</v>
      </c>
    </row>
    <row r="122" spans="1:5" x14ac:dyDescent="0.25">
      <c r="A122" s="12">
        <v>116</v>
      </c>
      <c r="B122" s="25">
        <v>228.33750000000001</v>
      </c>
      <c r="C122" s="3">
        <v>1528923540000</v>
      </c>
      <c r="D122" s="35">
        <f t="shared" si="2"/>
        <v>1528923540</v>
      </c>
      <c r="E122" s="36">
        <f t="shared" si="3"/>
        <v>43264.749305555553</v>
      </c>
    </row>
    <row r="123" spans="1:5" x14ac:dyDescent="0.25">
      <c r="A123" s="12">
        <v>117</v>
      </c>
      <c r="B123" s="25">
        <v>228.47499999999999</v>
      </c>
      <c r="C123" s="3">
        <v>1528923600000</v>
      </c>
      <c r="D123" s="35">
        <f t="shared" si="2"/>
        <v>1528923600</v>
      </c>
      <c r="E123" s="36">
        <f t="shared" si="3"/>
        <v>43264.75</v>
      </c>
    </row>
    <row r="124" spans="1:5" x14ac:dyDescent="0.25">
      <c r="A124" s="12">
        <v>118</v>
      </c>
      <c r="B124" s="25">
        <v>227.88749999999999</v>
      </c>
      <c r="C124" s="3">
        <v>1528923660000</v>
      </c>
      <c r="D124" s="35">
        <f t="shared" si="2"/>
        <v>1528923660</v>
      </c>
      <c r="E124" s="36">
        <f t="shared" si="3"/>
        <v>43264.750694444447</v>
      </c>
    </row>
    <row r="125" spans="1:5" x14ac:dyDescent="0.25">
      <c r="A125" s="12">
        <v>119</v>
      </c>
      <c r="B125" s="25">
        <v>226.9375</v>
      </c>
      <c r="C125" s="3">
        <v>1528923720000</v>
      </c>
      <c r="D125" s="35">
        <f t="shared" si="2"/>
        <v>1528923720</v>
      </c>
      <c r="E125" s="36">
        <f t="shared" si="3"/>
        <v>43264.751388888893</v>
      </c>
    </row>
    <row r="126" spans="1:5" x14ac:dyDescent="0.25">
      <c r="A126" s="12">
        <v>120</v>
      </c>
      <c r="B126" s="25">
        <v>227.96249999999901</v>
      </c>
      <c r="C126" s="3">
        <v>1528923780000</v>
      </c>
      <c r="D126" s="35">
        <f t="shared" si="2"/>
        <v>1528923780</v>
      </c>
      <c r="E126" s="36">
        <f t="shared" si="3"/>
        <v>43264.752083333333</v>
      </c>
    </row>
    <row r="127" spans="1:5" x14ac:dyDescent="0.25">
      <c r="A127" s="12">
        <v>121</v>
      </c>
      <c r="B127" s="25">
        <v>228.11999999999901</v>
      </c>
      <c r="C127" s="3">
        <v>1528923840000</v>
      </c>
      <c r="D127" s="35">
        <f t="shared" si="2"/>
        <v>1528923840</v>
      </c>
      <c r="E127" s="36">
        <f t="shared" si="3"/>
        <v>43264.75277777778</v>
      </c>
    </row>
    <row r="128" spans="1:5" x14ac:dyDescent="0.25">
      <c r="A128" s="12">
        <v>122</v>
      </c>
      <c r="B128" s="25">
        <v>228.5</v>
      </c>
      <c r="C128" s="3">
        <v>1528923900000</v>
      </c>
      <c r="D128" s="35">
        <f t="shared" si="2"/>
        <v>1528923900</v>
      </c>
      <c r="E128" s="36">
        <f t="shared" si="3"/>
        <v>43264.753472222219</v>
      </c>
    </row>
    <row r="129" spans="1:5" x14ac:dyDescent="0.25">
      <c r="A129" s="12">
        <v>123</v>
      </c>
      <c r="B129" s="25">
        <v>226.15</v>
      </c>
      <c r="C129" s="3">
        <v>1528923960000</v>
      </c>
      <c r="D129" s="35">
        <f t="shared" si="2"/>
        <v>1528923960</v>
      </c>
      <c r="E129" s="36">
        <f t="shared" si="3"/>
        <v>43264.754166666666</v>
      </c>
    </row>
    <row r="130" spans="1:5" x14ac:dyDescent="0.25">
      <c r="A130" s="12">
        <v>124</v>
      </c>
      <c r="B130" s="25">
        <v>221.54999999999899</v>
      </c>
      <c r="C130" s="3">
        <v>1528924020000</v>
      </c>
      <c r="D130" s="35">
        <f t="shared" si="2"/>
        <v>1528924020</v>
      </c>
      <c r="E130" s="36">
        <f t="shared" si="3"/>
        <v>43264.754861111112</v>
      </c>
    </row>
    <row r="131" spans="1:5" x14ac:dyDescent="0.25">
      <c r="A131" s="12">
        <v>125</v>
      </c>
      <c r="B131" s="25">
        <v>219.1</v>
      </c>
      <c r="C131" s="3">
        <v>1528924080000</v>
      </c>
      <c r="D131" s="35">
        <f t="shared" si="2"/>
        <v>1528924080</v>
      </c>
      <c r="E131" s="36">
        <f t="shared" si="3"/>
        <v>43264.755555555559</v>
      </c>
    </row>
    <row r="132" spans="1:5" x14ac:dyDescent="0.25">
      <c r="A132" s="12">
        <v>126</v>
      </c>
      <c r="B132" s="25">
        <v>219.21249999999901</v>
      </c>
      <c r="C132" s="3">
        <v>1528924140000</v>
      </c>
      <c r="D132" s="35">
        <f t="shared" si="2"/>
        <v>1528924140</v>
      </c>
      <c r="E132" s="36">
        <f t="shared" si="3"/>
        <v>43264.756249999999</v>
      </c>
    </row>
    <row r="133" spans="1:5" x14ac:dyDescent="0.25">
      <c r="A133" s="12">
        <v>127</v>
      </c>
      <c r="B133" s="25">
        <v>219.099999999999</v>
      </c>
      <c r="C133" s="3">
        <v>1528924200000</v>
      </c>
      <c r="D133" s="35">
        <f t="shared" si="2"/>
        <v>1528924200</v>
      </c>
      <c r="E133" s="36">
        <f t="shared" si="3"/>
        <v>43264.756944444445</v>
      </c>
    </row>
    <row r="134" spans="1:5" x14ac:dyDescent="0.25">
      <c r="A134" s="12">
        <v>128</v>
      </c>
      <c r="B134" s="25">
        <v>217.666666666666</v>
      </c>
      <c r="C134" s="3">
        <v>1528924260000</v>
      </c>
      <c r="D134" s="35">
        <f t="shared" si="2"/>
        <v>1528924260</v>
      </c>
      <c r="E134" s="36">
        <f t="shared" si="3"/>
        <v>43264.757638888885</v>
      </c>
    </row>
    <row r="135" spans="1:5" x14ac:dyDescent="0.25">
      <c r="A135" s="12">
        <v>129</v>
      </c>
      <c r="B135" s="25">
        <v>223.61666666666599</v>
      </c>
      <c r="C135" s="3">
        <v>1528924320000</v>
      </c>
      <c r="D135" s="35">
        <f t="shared" si="2"/>
        <v>1528924320</v>
      </c>
      <c r="E135" s="36">
        <f t="shared" si="3"/>
        <v>43264.758333333331</v>
      </c>
    </row>
    <row r="136" spans="1:5" x14ac:dyDescent="0.25">
      <c r="A136" s="12">
        <v>130</v>
      </c>
      <c r="B136" s="25">
        <v>225.8</v>
      </c>
      <c r="C136" s="3">
        <v>1528924380000</v>
      </c>
      <c r="D136" s="35">
        <f t="shared" ref="D136:D199" si="4">C136/1000</f>
        <v>1528924380</v>
      </c>
      <c r="E136" s="36">
        <f t="shared" ref="E136:E199" si="5">((D136-$G$7)/(60*60*24))+$F$7</f>
        <v>43264.759027777778</v>
      </c>
    </row>
    <row r="137" spans="1:5" x14ac:dyDescent="0.25">
      <c r="A137" s="12">
        <v>131</v>
      </c>
      <c r="B137" s="25">
        <v>225.662499999999</v>
      </c>
      <c r="C137" s="3">
        <v>1528924440000</v>
      </c>
      <c r="D137" s="35">
        <f t="shared" si="4"/>
        <v>1528924440</v>
      </c>
      <c r="E137" s="36">
        <f t="shared" si="5"/>
        <v>43264.759722222225</v>
      </c>
    </row>
    <row r="138" spans="1:5" x14ac:dyDescent="0.25">
      <c r="A138" s="12">
        <v>132</v>
      </c>
      <c r="B138" s="25">
        <v>225.46666666666599</v>
      </c>
      <c r="C138" s="3">
        <v>1528924500000</v>
      </c>
      <c r="D138" s="35">
        <f t="shared" si="4"/>
        <v>1528924500</v>
      </c>
      <c r="E138" s="36">
        <f t="shared" si="5"/>
        <v>43264.760416666672</v>
      </c>
    </row>
    <row r="139" spans="1:5" x14ac:dyDescent="0.25">
      <c r="A139" s="12">
        <v>133</v>
      </c>
      <c r="B139" s="25">
        <v>222.8</v>
      </c>
      <c r="C139" s="3">
        <v>1528924560000</v>
      </c>
      <c r="D139" s="35">
        <f t="shared" si="4"/>
        <v>1528924560</v>
      </c>
      <c r="E139" s="36">
        <f t="shared" si="5"/>
        <v>43264.761111111111</v>
      </c>
    </row>
    <row r="140" spans="1:5" x14ac:dyDescent="0.25">
      <c r="A140" s="12">
        <v>134</v>
      </c>
      <c r="B140" s="25">
        <v>219.933333333333</v>
      </c>
      <c r="C140" s="3">
        <v>1528924620000</v>
      </c>
      <c r="D140" s="35">
        <f t="shared" si="4"/>
        <v>1528924620</v>
      </c>
      <c r="E140" s="36">
        <f t="shared" si="5"/>
        <v>43264.76180555555</v>
      </c>
    </row>
    <row r="141" spans="1:5" x14ac:dyDescent="0.25">
      <c r="A141" s="12">
        <v>135</v>
      </c>
      <c r="B141" s="25">
        <v>224.1</v>
      </c>
      <c r="C141" s="3">
        <v>1528924680000</v>
      </c>
      <c r="D141" s="35">
        <f t="shared" si="4"/>
        <v>1528924680</v>
      </c>
      <c r="E141" s="36">
        <f t="shared" si="5"/>
        <v>43264.762499999997</v>
      </c>
    </row>
    <row r="142" spans="1:5" x14ac:dyDescent="0.25">
      <c r="A142" s="12">
        <v>136</v>
      </c>
      <c r="B142" s="25">
        <v>224.06666666666601</v>
      </c>
      <c r="C142" s="3">
        <v>1528924740000</v>
      </c>
      <c r="D142" s="35">
        <f t="shared" si="4"/>
        <v>1528924740</v>
      </c>
      <c r="E142" s="36">
        <f t="shared" si="5"/>
        <v>43264.763194444444</v>
      </c>
    </row>
    <row r="143" spans="1:5" x14ac:dyDescent="0.25">
      <c r="A143" s="12">
        <v>137</v>
      </c>
      <c r="B143" s="25">
        <v>222.4</v>
      </c>
      <c r="C143" s="3">
        <v>1528924800000</v>
      </c>
      <c r="D143" s="35">
        <f t="shared" si="4"/>
        <v>1528924800</v>
      </c>
      <c r="E143" s="36">
        <f t="shared" si="5"/>
        <v>43264.763888888891</v>
      </c>
    </row>
    <row r="144" spans="1:5" x14ac:dyDescent="0.25">
      <c r="A144" s="12">
        <v>138</v>
      </c>
      <c r="B144" s="25">
        <v>225.67999999999901</v>
      </c>
      <c r="C144" s="3">
        <v>1528924860000</v>
      </c>
      <c r="D144" s="35">
        <f t="shared" si="4"/>
        <v>1528924860</v>
      </c>
      <c r="E144" s="36">
        <f t="shared" si="5"/>
        <v>43264.764583333337</v>
      </c>
    </row>
    <row r="145" spans="1:5" x14ac:dyDescent="0.25">
      <c r="A145" s="12">
        <v>139</v>
      </c>
      <c r="B145" s="25">
        <v>224.61666666666599</v>
      </c>
      <c r="C145" s="3">
        <v>1528924920000</v>
      </c>
      <c r="D145" s="35">
        <f t="shared" si="4"/>
        <v>1528924920</v>
      </c>
      <c r="E145" s="36">
        <f t="shared" si="5"/>
        <v>43264.765277777777</v>
      </c>
    </row>
    <row r="146" spans="1:5" x14ac:dyDescent="0.25">
      <c r="A146" s="12">
        <v>140</v>
      </c>
      <c r="B146" s="25">
        <v>220.65</v>
      </c>
      <c r="C146" s="3">
        <v>1528924980000</v>
      </c>
      <c r="D146" s="35">
        <f t="shared" si="4"/>
        <v>1528924980</v>
      </c>
      <c r="E146" s="36">
        <f t="shared" si="5"/>
        <v>43264.765972222223</v>
      </c>
    </row>
    <row r="147" spans="1:5" x14ac:dyDescent="0.25">
      <c r="A147" s="12">
        <v>141</v>
      </c>
      <c r="B147" s="25">
        <v>219.916666666666</v>
      </c>
      <c r="C147" s="3">
        <v>1528925040000</v>
      </c>
      <c r="D147" s="35">
        <f t="shared" si="4"/>
        <v>1528925040</v>
      </c>
      <c r="E147" s="36">
        <f t="shared" si="5"/>
        <v>43264.766666666663</v>
      </c>
    </row>
    <row r="148" spans="1:5" x14ac:dyDescent="0.25">
      <c r="A148" s="12">
        <v>142</v>
      </c>
      <c r="B148" s="25">
        <v>218.38</v>
      </c>
      <c r="C148" s="3">
        <v>1528925100000</v>
      </c>
      <c r="D148" s="35">
        <f t="shared" si="4"/>
        <v>1528925100</v>
      </c>
      <c r="E148" s="36">
        <f t="shared" si="5"/>
        <v>43264.767361111109</v>
      </c>
    </row>
    <row r="149" spans="1:5" x14ac:dyDescent="0.25">
      <c r="A149" s="12">
        <v>143</v>
      </c>
      <c r="B149" s="25">
        <v>222.1</v>
      </c>
      <c r="C149" s="3">
        <v>1528925160000</v>
      </c>
      <c r="D149" s="35">
        <f t="shared" si="4"/>
        <v>1528925160</v>
      </c>
      <c r="E149" s="36">
        <f t="shared" si="5"/>
        <v>43264.768055555556</v>
      </c>
    </row>
    <row r="150" spans="1:5" x14ac:dyDescent="0.25">
      <c r="A150" s="12">
        <v>144</v>
      </c>
      <c r="B150" s="25">
        <v>217.88333333333301</v>
      </c>
      <c r="C150" s="3">
        <v>1528925220000</v>
      </c>
      <c r="D150" s="35">
        <f t="shared" si="4"/>
        <v>1528925220</v>
      </c>
      <c r="E150" s="36">
        <f t="shared" si="5"/>
        <v>43264.768750000003</v>
      </c>
    </row>
    <row r="151" spans="1:5" x14ac:dyDescent="0.25">
      <c r="A151" s="12">
        <v>145</v>
      </c>
      <c r="B151" s="25">
        <v>219.166666666666</v>
      </c>
      <c r="C151" s="3">
        <v>1528925280000</v>
      </c>
      <c r="D151" s="35">
        <f t="shared" si="4"/>
        <v>1528925280</v>
      </c>
      <c r="E151" s="36">
        <f t="shared" si="5"/>
        <v>43264.76944444445</v>
      </c>
    </row>
    <row r="152" spans="1:5" x14ac:dyDescent="0.25">
      <c r="A152" s="12">
        <v>146</v>
      </c>
      <c r="B152" s="25">
        <v>221.1</v>
      </c>
      <c r="C152" s="3">
        <v>1528925340000</v>
      </c>
      <c r="D152" s="35">
        <f t="shared" si="4"/>
        <v>1528925340</v>
      </c>
      <c r="E152" s="36">
        <f t="shared" si="5"/>
        <v>43264.770138888889</v>
      </c>
    </row>
    <row r="153" spans="1:5" x14ac:dyDescent="0.25">
      <c r="A153" s="12">
        <v>147</v>
      </c>
      <c r="B153" s="25">
        <v>221.9</v>
      </c>
      <c r="C153" s="3">
        <v>1528925400000</v>
      </c>
      <c r="D153" s="35">
        <f t="shared" si="4"/>
        <v>1528925400</v>
      </c>
      <c r="E153" s="36">
        <f t="shared" si="5"/>
        <v>43264.770833333328</v>
      </c>
    </row>
    <row r="154" spans="1:5" x14ac:dyDescent="0.25">
      <c r="A154" s="12">
        <v>148</v>
      </c>
      <c r="B154" s="25">
        <v>227.02499999999901</v>
      </c>
      <c r="C154" s="3">
        <v>1528925460000</v>
      </c>
      <c r="D154" s="35">
        <f t="shared" si="4"/>
        <v>1528925460</v>
      </c>
      <c r="E154" s="36">
        <f t="shared" si="5"/>
        <v>43264.771527777775</v>
      </c>
    </row>
    <row r="155" spans="1:5" x14ac:dyDescent="0.25">
      <c r="A155" s="12">
        <v>149</v>
      </c>
      <c r="B155" s="25">
        <v>226.31666666666601</v>
      </c>
      <c r="C155" s="3">
        <v>1528925520000</v>
      </c>
      <c r="D155" s="35">
        <f t="shared" si="4"/>
        <v>1528925520</v>
      </c>
      <c r="E155" s="36">
        <f t="shared" si="5"/>
        <v>43264.772222222222</v>
      </c>
    </row>
    <row r="156" spans="1:5" x14ac:dyDescent="0.25">
      <c r="A156" s="12">
        <v>150</v>
      </c>
      <c r="B156" s="25">
        <v>225.01249999999999</v>
      </c>
      <c r="C156" s="3">
        <v>1528925580000</v>
      </c>
      <c r="D156" s="35">
        <f t="shared" si="4"/>
        <v>1528925580</v>
      </c>
      <c r="E156" s="36">
        <f t="shared" si="5"/>
        <v>43264.772916666669</v>
      </c>
    </row>
    <row r="157" spans="1:5" x14ac:dyDescent="0.25">
      <c r="A157" s="12">
        <v>151</v>
      </c>
      <c r="B157" s="25">
        <v>224.42500000000001</v>
      </c>
      <c r="C157" s="3">
        <v>1528925640000</v>
      </c>
      <c r="D157" s="35">
        <f t="shared" si="4"/>
        <v>1528925640</v>
      </c>
      <c r="E157" s="36">
        <f t="shared" si="5"/>
        <v>43264.773611111115</v>
      </c>
    </row>
    <row r="158" spans="1:5" x14ac:dyDescent="0.25">
      <c r="A158" s="12">
        <v>152</v>
      </c>
      <c r="B158" s="25">
        <v>222.875</v>
      </c>
      <c r="C158" s="3">
        <v>1528925700000</v>
      </c>
      <c r="D158" s="35">
        <f t="shared" si="4"/>
        <v>1528925700</v>
      </c>
      <c r="E158" s="36">
        <f t="shared" si="5"/>
        <v>43264.774305555555</v>
      </c>
    </row>
    <row r="159" spans="1:5" x14ac:dyDescent="0.25">
      <c r="A159" s="12">
        <v>153</v>
      </c>
      <c r="B159" s="25">
        <v>223.35999999999899</v>
      </c>
      <c r="C159" s="3">
        <v>1528925760000</v>
      </c>
      <c r="D159" s="35">
        <f t="shared" si="4"/>
        <v>1528925760</v>
      </c>
      <c r="E159" s="36">
        <f t="shared" si="5"/>
        <v>43264.775000000001</v>
      </c>
    </row>
    <row r="160" spans="1:5" x14ac:dyDescent="0.25">
      <c r="A160" s="12">
        <v>154</v>
      </c>
      <c r="B160" s="25">
        <v>226.25</v>
      </c>
      <c r="C160" s="3">
        <v>1528925820000</v>
      </c>
      <c r="D160" s="35">
        <f t="shared" si="4"/>
        <v>1528925820</v>
      </c>
      <c r="E160" s="36">
        <f t="shared" si="5"/>
        <v>43264.775694444441</v>
      </c>
    </row>
    <row r="161" spans="1:5" x14ac:dyDescent="0.25">
      <c r="A161" s="12">
        <v>155</v>
      </c>
      <c r="B161" s="25">
        <v>227.14</v>
      </c>
      <c r="C161" s="3">
        <v>1528925880000</v>
      </c>
      <c r="D161" s="35">
        <f t="shared" si="4"/>
        <v>1528925880</v>
      </c>
      <c r="E161" s="36">
        <f t="shared" si="5"/>
        <v>43264.776388888888</v>
      </c>
    </row>
    <row r="162" spans="1:5" x14ac:dyDescent="0.25">
      <c r="A162" s="12">
        <v>156</v>
      </c>
      <c r="B162" s="25">
        <v>228.41249999999999</v>
      </c>
      <c r="C162" s="3">
        <v>1528925940000</v>
      </c>
      <c r="D162" s="35">
        <f t="shared" si="4"/>
        <v>1528925940</v>
      </c>
      <c r="E162" s="36">
        <f t="shared" si="5"/>
        <v>43264.777083333334</v>
      </c>
    </row>
    <row r="163" spans="1:5" x14ac:dyDescent="0.25">
      <c r="A163" s="12">
        <v>157</v>
      </c>
      <c r="B163" s="25">
        <v>224.52857142857101</v>
      </c>
      <c r="C163" s="3">
        <v>1528926000000</v>
      </c>
      <c r="D163" s="35">
        <f t="shared" si="4"/>
        <v>1528926000</v>
      </c>
      <c r="E163" s="36">
        <f t="shared" si="5"/>
        <v>43264.777777777781</v>
      </c>
    </row>
    <row r="164" spans="1:5" x14ac:dyDescent="0.25">
      <c r="A164" s="12">
        <v>158</v>
      </c>
      <c r="B164" s="25">
        <v>227.771428571428</v>
      </c>
      <c r="C164" s="3">
        <v>1528926060000</v>
      </c>
      <c r="D164" s="35">
        <f t="shared" si="4"/>
        <v>1528926060</v>
      </c>
      <c r="E164" s="36">
        <f t="shared" si="5"/>
        <v>43264.77847222222</v>
      </c>
    </row>
    <row r="165" spans="1:5" x14ac:dyDescent="0.25">
      <c r="A165" s="12">
        <v>159</v>
      </c>
      <c r="B165" s="25">
        <v>219.42857142857099</v>
      </c>
      <c r="C165" s="3">
        <v>1528926120000</v>
      </c>
      <c r="D165" s="35">
        <f t="shared" si="4"/>
        <v>1528926120</v>
      </c>
      <c r="E165" s="36">
        <f t="shared" si="5"/>
        <v>43264.779166666667</v>
      </c>
    </row>
    <row r="166" spans="1:5" x14ac:dyDescent="0.25">
      <c r="A166" s="12">
        <v>160</v>
      </c>
      <c r="B166" s="25">
        <v>219.14999999999901</v>
      </c>
      <c r="C166" s="3">
        <v>1528926180000</v>
      </c>
      <c r="D166" s="35">
        <f t="shared" si="4"/>
        <v>1528926180</v>
      </c>
      <c r="E166" s="36">
        <f t="shared" si="5"/>
        <v>43264.779861111107</v>
      </c>
    </row>
    <row r="167" spans="1:5" x14ac:dyDescent="0.25">
      <c r="A167" s="12">
        <v>161</v>
      </c>
      <c r="B167" s="25">
        <v>219.2</v>
      </c>
      <c r="C167" s="3">
        <v>1528926240000</v>
      </c>
      <c r="D167" s="35">
        <f t="shared" si="4"/>
        <v>1528926240</v>
      </c>
      <c r="E167" s="36">
        <f t="shared" si="5"/>
        <v>43264.780555555553</v>
      </c>
    </row>
    <row r="168" spans="1:5" x14ac:dyDescent="0.25">
      <c r="A168" s="12">
        <v>162</v>
      </c>
      <c r="B168" s="25">
        <v>218.666666666666</v>
      </c>
      <c r="C168" s="3">
        <v>1528926300000</v>
      </c>
      <c r="D168" s="35">
        <f t="shared" si="4"/>
        <v>1528926300</v>
      </c>
      <c r="E168" s="36">
        <f t="shared" si="5"/>
        <v>43264.78125</v>
      </c>
    </row>
    <row r="169" spans="1:5" x14ac:dyDescent="0.25">
      <c r="A169" s="12">
        <v>163</v>
      </c>
      <c r="B169" s="25">
        <v>218.81666666666601</v>
      </c>
      <c r="C169" s="3">
        <v>1528926360000</v>
      </c>
      <c r="D169" s="35">
        <f t="shared" si="4"/>
        <v>1528926360</v>
      </c>
      <c r="E169" s="36">
        <f t="shared" si="5"/>
        <v>43264.781944444447</v>
      </c>
    </row>
    <row r="170" spans="1:5" x14ac:dyDescent="0.25">
      <c r="A170" s="12">
        <v>164</v>
      </c>
      <c r="B170" s="25">
        <v>218.849999999999</v>
      </c>
      <c r="C170" s="3">
        <v>1528926420000</v>
      </c>
      <c r="D170" s="35">
        <f t="shared" si="4"/>
        <v>1528926420</v>
      </c>
      <c r="E170" s="36">
        <f t="shared" si="5"/>
        <v>43264.782638888893</v>
      </c>
    </row>
    <row r="171" spans="1:5" x14ac:dyDescent="0.25">
      <c r="A171" s="12">
        <v>165</v>
      </c>
      <c r="B171" s="25">
        <v>219.21250000000001</v>
      </c>
      <c r="C171" s="3">
        <v>1528926480000</v>
      </c>
      <c r="D171" s="35">
        <f t="shared" si="4"/>
        <v>1528926480</v>
      </c>
      <c r="E171" s="36">
        <f t="shared" si="5"/>
        <v>43264.783333333333</v>
      </c>
    </row>
    <row r="172" spans="1:5" x14ac:dyDescent="0.25">
      <c r="A172" s="12">
        <v>166</v>
      </c>
      <c r="B172" s="25">
        <v>231.14</v>
      </c>
      <c r="C172" s="3">
        <v>1528926540000</v>
      </c>
      <c r="D172" s="35">
        <f t="shared" si="4"/>
        <v>1528926540</v>
      </c>
      <c r="E172" s="36">
        <f t="shared" si="5"/>
        <v>43264.78402777778</v>
      </c>
    </row>
    <row r="173" spans="1:5" x14ac:dyDescent="0.25">
      <c r="A173" s="12">
        <v>167</v>
      </c>
      <c r="B173" s="25">
        <v>231.41249999999999</v>
      </c>
      <c r="C173" s="3">
        <v>1528926600000</v>
      </c>
      <c r="D173" s="35">
        <f t="shared" si="4"/>
        <v>1528926600</v>
      </c>
      <c r="E173" s="36">
        <f t="shared" si="5"/>
        <v>43264.784722222219</v>
      </c>
    </row>
    <row r="174" spans="1:5" x14ac:dyDescent="0.25">
      <c r="A174" s="12">
        <v>168</v>
      </c>
      <c r="B174" s="25">
        <v>231.73749999999899</v>
      </c>
      <c r="C174" s="3">
        <v>1528926660000</v>
      </c>
      <c r="D174" s="35">
        <f t="shared" si="4"/>
        <v>1528926660</v>
      </c>
      <c r="E174" s="36">
        <f t="shared" si="5"/>
        <v>43264.785416666666</v>
      </c>
    </row>
    <row r="175" spans="1:5" x14ac:dyDescent="0.25">
      <c r="A175" s="12">
        <v>169</v>
      </c>
      <c r="B175" s="25">
        <v>231.85</v>
      </c>
      <c r="C175" s="3">
        <v>1528926720000</v>
      </c>
      <c r="D175" s="35">
        <f t="shared" si="4"/>
        <v>1528926720</v>
      </c>
      <c r="E175" s="36">
        <f t="shared" si="5"/>
        <v>43264.786111111112</v>
      </c>
    </row>
    <row r="176" spans="1:5" x14ac:dyDescent="0.25">
      <c r="A176" s="12">
        <v>170</v>
      </c>
      <c r="B176" s="25">
        <v>231.13333333333301</v>
      </c>
      <c r="C176" s="3">
        <v>1528926780000</v>
      </c>
      <c r="D176" s="35">
        <f t="shared" si="4"/>
        <v>1528926780</v>
      </c>
      <c r="E176" s="36">
        <f t="shared" si="5"/>
        <v>43264.786805555559</v>
      </c>
    </row>
    <row r="177" spans="1:5" x14ac:dyDescent="0.25">
      <c r="A177" s="12">
        <v>171</v>
      </c>
      <c r="B177" s="25">
        <v>231.26</v>
      </c>
      <c r="C177" s="3">
        <v>1528926840000</v>
      </c>
      <c r="D177" s="35">
        <f t="shared" si="4"/>
        <v>1528926840</v>
      </c>
      <c r="E177" s="36">
        <f t="shared" si="5"/>
        <v>43264.787499999999</v>
      </c>
    </row>
    <row r="178" spans="1:5" x14ac:dyDescent="0.25">
      <c r="A178" s="12">
        <v>172</v>
      </c>
      <c r="B178" s="25">
        <v>231.166666666666</v>
      </c>
      <c r="C178" s="3">
        <v>1528926900000</v>
      </c>
      <c r="D178" s="35">
        <f t="shared" si="4"/>
        <v>1528926900</v>
      </c>
      <c r="E178" s="36">
        <f t="shared" si="5"/>
        <v>43264.788194444445</v>
      </c>
    </row>
    <row r="179" spans="1:5" x14ac:dyDescent="0.25">
      <c r="A179" s="12">
        <v>173</v>
      </c>
      <c r="B179" s="25">
        <v>231.183333333333</v>
      </c>
      <c r="C179" s="3">
        <v>1528926960000</v>
      </c>
      <c r="D179" s="35">
        <f t="shared" si="4"/>
        <v>1528926960</v>
      </c>
      <c r="E179" s="36">
        <f t="shared" si="5"/>
        <v>43264.788888888885</v>
      </c>
    </row>
    <row r="180" spans="1:5" x14ac:dyDescent="0.25">
      <c r="A180" s="12">
        <v>174</v>
      </c>
      <c r="B180" s="25">
        <v>229.62499999999901</v>
      </c>
      <c r="C180" s="3">
        <v>1528927020000</v>
      </c>
      <c r="D180" s="35">
        <f t="shared" si="4"/>
        <v>1528927020</v>
      </c>
      <c r="E180" s="36">
        <f t="shared" si="5"/>
        <v>43264.789583333331</v>
      </c>
    </row>
    <row r="181" spans="1:5" x14ac:dyDescent="0.25">
      <c r="A181" s="12">
        <v>175</v>
      </c>
      <c r="B181" s="25">
        <v>227.63333333333301</v>
      </c>
      <c r="C181" s="3">
        <v>1528927080000</v>
      </c>
      <c r="D181" s="35">
        <f t="shared" si="4"/>
        <v>1528927080</v>
      </c>
      <c r="E181" s="36">
        <f t="shared" si="5"/>
        <v>43264.790277777778</v>
      </c>
    </row>
    <row r="182" spans="1:5" x14ac:dyDescent="0.25">
      <c r="A182" s="12">
        <v>176</v>
      </c>
      <c r="B182" s="25">
        <v>226.54</v>
      </c>
      <c r="C182" s="3">
        <v>1528927140000</v>
      </c>
      <c r="D182" s="35">
        <f t="shared" si="4"/>
        <v>1528927140</v>
      </c>
      <c r="E182" s="36">
        <f t="shared" si="5"/>
        <v>43264.790972222225</v>
      </c>
    </row>
    <row r="183" spans="1:5" x14ac:dyDescent="0.25">
      <c r="A183" s="12">
        <v>177</v>
      </c>
      <c r="B183" s="25">
        <v>226.875</v>
      </c>
      <c r="C183" s="3">
        <v>1528927200000</v>
      </c>
      <c r="D183" s="35">
        <f t="shared" si="4"/>
        <v>1528927200</v>
      </c>
      <c r="E183" s="36">
        <f t="shared" si="5"/>
        <v>43264.791666666672</v>
      </c>
    </row>
    <row r="184" spans="1:5" x14ac:dyDescent="0.25">
      <c r="A184" s="12">
        <v>178</v>
      </c>
      <c r="B184" s="25">
        <v>226.96666666666599</v>
      </c>
      <c r="C184" s="3">
        <v>1528927260000</v>
      </c>
      <c r="D184" s="35">
        <f t="shared" si="4"/>
        <v>1528927260</v>
      </c>
      <c r="E184" s="36">
        <f t="shared" si="5"/>
        <v>43264.792361111111</v>
      </c>
    </row>
    <row r="185" spans="1:5" x14ac:dyDescent="0.25">
      <c r="A185" s="12">
        <v>179</v>
      </c>
      <c r="B185" s="25">
        <v>226.45</v>
      </c>
      <c r="C185" s="3">
        <v>1528927320000</v>
      </c>
      <c r="D185" s="35">
        <f t="shared" si="4"/>
        <v>1528927320</v>
      </c>
      <c r="E185" s="36">
        <f t="shared" si="5"/>
        <v>43264.79305555555</v>
      </c>
    </row>
    <row r="186" spans="1:5" x14ac:dyDescent="0.25">
      <c r="A186" s="12">
        <v>180</v>
      </c>
      <c r="B186" s="25">
        <v>226.78</v>
      </c>
      <c r="C186" s="3">
        <v>1528927380000</v>
      </c>
      <c r="D186" s="35">
        <f t="shared" si="4"/>
        <v>1528927380</v>
      </c>
      <c r="E186" s="36">
        <f t="shared" si="5"/>
        <v>43264.793749999997</v>
      </c>
    </row>
    <row r="187" spans="1:5" x14ac:dyDescent="0.25">
      <c r="A187" s="12">
        <v>181</v>
      </c>
      <c r="B187" s="25">
        <v>227.07142857142799</v>
      </c>
      <c r="C187" s="3">
        <v>1528927440000</v>
      </c>
      <c r="D187" s="35">
        <f t="shared" si="4"/>
        <v>1528927440</v>
      </c>
      <c r="E187" s="36">
        <f t="shared" si="5"/>
        <v>43264.794444444444</v>
      </c>
    </row>
    <row r="188" spans="1:5" x14ac:dyDescent="0.25">
      <c r="A188" s="12">
        <v>182</v>
      </c>
      <c r="B188" s="25">
        <v>229.32</v>
      </c>
      <c r="C188" s="3">
        <v>1528927500000</v>
      </c>
      <c r="D188" s="35">
        <f t="shared" si="4"/>
        <v>1528927500</v>
      </c>
      <c r="E188" s="36">
        <f t="shared" si="5"/>
        <v>43264.795138888891</v>
      </c>
    </row>
    <row r="189" spans="1:5" x14ac:dyDescent="0.25">
      <c r="A189" s="12">
        <v>183</v>
      </c>
      <c r="B189" s="25">
        <v>230.79999999999899</v>
      </c>
      <c r="C189" s="3">
        <v>1528927560000</v>
      </c>
      <c r="D189" s="35">
        <f t="shared" si="4"/>
        <v>1528927560</v>
      </c>
      <c r="E189" s="36">
        <f t="shared" si="5"/>
        <v>43264.795833333337</v>
      </c>
    </row>
    <row r="190" spans="1:5" x14ac:dyDescent="0.25">
      <c r="A190" s="12">
        <v>184</v>
      </c>
      <c r="B190" s="25">
        <v>228.14999999999901</v>
      </c>
      <c r="C190" s="3">
        <v>1528927620000</v>
      </c>
      <c r="D190" s="35">
        <f t="shared" si="4"/>
        <v>1528927620</v>
      </c>
      <c r="E190" s="36">
        <f t="shared" si="5"/>
        <v>43264.796527777777</v>
      </c>
    </row>
    <row r="191" spans="1:5" x14ac:dyDescent="0.25">
      <c r="A191" s="12">
        <v>185</v>
      </c>
      <c r="B191" s="25">
        <v>229.9</v>
      </c>
      <c r="C191" s="3">
        <v>1528927680000</v>
      </c>
      <c r="D191" s="35">
        <f t="shared" si="4"/>
        <v>1528927680</v>
      </c>
      <c r="E191" s="36">
        <f t="shared" si="5"/>
        <v>43264.797222222223</v>
      </c>
    </row>
    <row r="192" spans="1:5" x14ac:dyDescent="0.25">
      <c r="A192" s="12">
        <v>186</v>
      </c>
      <c r="B192" s="25">
        <v>230.29999999999899</v>
      </c>
      <c r="C192" s="3">
        <v>1528927740000</v>
      </c>
      <c r="D192" s="35">
        <f t="shared" si="4"/>
        <v>1528927740</v>
      </c>
      <c r="E192" s="36">
        <f t="shared" si="5"/>
        <v>43264.797916666663</v>
      </c>
    </row>
    <row r="193" spans="1:5" x14ac:dyDescent="0.25">
      <c r="A193" s="12">
        <v>187</v>
      </c>
      <c r="B193" s="25">
        <v>230.6</v>
      </c>
      <c r="C193" s="3">
        <v>1528927800000</v>
      </c>
      <c r="D193" s="35">
        <f t="shared" si="4"/>
        <v>1528927800</v>
      </c>
      <c r="E193" s="36">
        <f t="shared" si="5"/>
        <v>43264.798611111109</v>
      </c>
    </row>
    <row r="194" spans="1:5" x14ac:dyDescent="0.25">
      <c r="A194" s="12">
        <v>188</v>
      </c>
      <c r="B194" s="25">
        <v>231</v>
      </c>
      <c r="C194" s="3">
        <v>1528927860000</v>
      </c>
      <c r="D194" s="35">
        <f t="shared" si="4"/>
        <v>1528927860</v>
      </c>
      <c r="E194" s="36">
        <f t="shared" si="5"/>
        <v>43264.799305555556</v>
      </c>
    </row>
    <row r="195" spans="1:5" x14ac:dyDescent="0.25">
      <c r="A195" s="12">
        <v>189</v>
      </c>
      <c r="B195" s="25">
        <v>230.833333333333</v>
      </c>
      <c r="C195" s="3">
        <v>1528927920000</v>
      </c>
      <c r="D195" s="35">
        <f t="shared" si="4"/>
        <v>1528927920</v>
      </c>
      <c r="E195" s="36">
        <f t="shared" si="5"/>
        <v>43264.800000000003</v>
      </c>
    </row>
    <row r="196" spans="1:5" x14ac:dyDescent="0.25">
      <c r="A196" s="12">
        <v>190</v>
      </c>
      <c r="B196" s="25">
        <v>231.04999999999899</v>
      </c>
      <c r="C196" s="3">
        <v>1528927980000</v>
      </c>
      <c r="D196" s="35">
        <f t="shared" si="4"/>
        <v>1528927980</v>
      </c>
      <c r="E196" s="36">
        <f t="shared" si="5"/>
        <v>43264.80069444445</v>
      </c>
    </row>
    <row r="197" spans="1:5" x14ac:dyDescent="0.25">
      <c r="A197" s="12">
        <v>191</v>
      </c>
      <c r="B197" s="25">
        <v>230.8</v>
      </c>
      <c r="C197" s="3">
        <v>1528928040000</v>
      </c>
      <c r="D197" s="35">
        <f t="shared" si="4"/>
        <v>1528928040</v>
      </c>
      <c r="E197" s="36">
        <f t="shared" si="5"/>
        <v>43264.801388888889</v>
      </c>
    </row>
    <row r="198" spans="1:5" x14ac:dyDescent="0.25">
      <c r="A198" s="12">
        <v>192</v>
      </c>
      <c r="B198" s="25">
        <v>230.833333333333</v>
      </c>
      <c r="C198" s="3">
        <v>1528928100000</v>
      </c>
      <c r="D198" s="35">
        <f t="shared" si="4"/>
        <v>1528928100</v>
      </c>
      <c r="E198" s="36">
        <f t="shared" si="5"/>
        <v>43264.802083333328</v>
      </c>
    </row>
    <row r="199" spans="1:5" x14ac:dyDescent="0.25">
      <c r="A199" s="12">
        <v>193</v>
      </c>
      <c r="B199" s="25">
        <v>230.583333333333</v>
      </c>
      <c r="C199" s="3">
        <v>1528928160000</v>
      </c>
      <c r="D199" s="35">
        <f t="shared" si="4"/>
        <v>1528928160</v>
      </c>
      <c r="E199" s="36">
        <f t="shared" si="5"/>
        <v>43264.802777777775</v>
      </c>
    </row>
    <row r="200" spans="1:5" x14ac:dyDescent="0.25">
      <c r="A200" s="12">
        <v>194</v>
      </c>
      <c r="B200" s="25">
        <v>230.24285714285699</v>
      </c>
      <c r="C200" s="3">
        <v>1528928220000</v>
      </c>
      <c r="D200" s="35">
        <f t="shared" ref="D200:D263" si="6">C200/1000</f>
        <v>1528928220</v>
      </c>
      <c r="E200" s="36">
        <f t="shared" ref="E200:E263" si="7">((D200-$G$7)/(60*60*24))+$F$7</f>
        <v>43264.803472222222</v>
      </c>
    </row>
    <row r="201" spans="1:5" x14ac:dyDescent="0.25">
      <c r="A201" s="12">
        <v>195</v>
      </c>
      <c r="B201" s="25">
        <v>230.016666666666</v>
      </c>
      <c r="C201" s="3">
        <v>1528928280000</v>
      </c>
      <c r="D201" s="35">
        <f t="shared" si="6"/>
        <v>1528928280</v>
      </c>
      <c r="E201" s="36">
        <f t="shared" si="7"/>
        <v>43264.804166666669</v>
      </c>
    </row>
    <row r="202" spans="1:5" x14ac:dyDescent="0.25">
      <c r="A202" s="12">
        <v>196</v>
      </c>
      <c r="B202" s="25">
        <v>227.666666666666</v>
      </c>
      <c r="C202" s="3">
        <v>1528928340000</v>
      </c>
      <c r="D202" s="35">
        <f t="shared" si="6"/>
        <v>1528928340</v>
      </c>
      <c r="E202" s="36">
        <f t="shared" si="7"/>
        <v>43264.804861111115</v>
      </c>
    </row>
    <row r="203" spans="1:5" x14ac:dyDescent="0.25">
      <c r="A203" s="12">
        <v>197</v>
      </c>
      <c r="B203" s="25">
        <v>223.957142857142</v>
      </c>
      <c r="C203" s="3">
        <v>1528928400000</v>
      </c>
      <c r="D203" s="35">
        <f t="shared" si="6"/>
        <v>1528928400</v>
      </c>
      <c r="E203" s="36">
        <f t="shared" si="7"/>
        <v>43264.805555555555</v>
      </c>
    </row>
    <row r="204" spans="1:5" x14ac:dyDescent="0.25">
      <c r="A204" s="12">
        <v>198</v>
      </c>
      <c r="B204" s="25">
        <v>224.92857142857099</v>
      </c>
      <c r="C204" s="3">
        <v>1528928460000</v>
      </c>
      <c r="D204" s="35">
        <f t="shared" si="6"/>
        <v>1528928460</v>
      </c>
      <c r="E204" s="36">
        <f t="shared" si="7"/>
        <v>43264.806250000001</v>
      </c>
    </row>
    <row r="205" spans="1:5" x14ac:dyDescent="0.25">
      <c r="A205" s="12">
        <v>199</v>
      </c>
      <c r="B205" s="25">
        <v>226.6</v>
      </c>
      <c r="C205" s="3">
        <v>1528928520000</v>
      </c>
      <c r="D205" s="35">
        <f t="shared" si="6"/>
        <v>1528928520</v>
      </c>
      <c r="E205" s="36">
        <f t="shared" si="7"/>
        <v>43264.806944444441</v>
      </c>
    </row>
    <row r="206" spans="1:5" x14ac:dyDescent="0.25">
      <c r="A206" s="12">
        <v>200</v>
      </c>
      <c r="B206" s="25">
        <v>228.01249999999999</v>
      </c>
      <c r="C206" s="3">
        <v>1528928580000</v>
      </c>
      <c r="D206" s="35">
        <f t="shared" si="6"/>
        <v>1528928580</v>
      </c>
      <c r="E206" s="36">
        <f t="shared" si="7"/>
        <v>43264.807638888888</v>
      </c>
    </row>
    <row r="207" spans="1:5" x14ac:dyDescent="0.25">
      <c r="A207" s="12">
        <v>201</v>
      </c>
      <c r="B207" s="25">
        <v>230.64999999999901</v>
      </c>
      <c r="C207" s="3">
        <v>1528928640000</v>
      </c>
      <c r="D207" s="35">
        <f t="shared" si="6"/>
        <v>1528928640</v>
      </c>
      <c r="E207" s="36">
        <f t="shared" si="7"/>
        <v>43264.808333333334</v>
      </c>
    </row>
    <row r="208" spans="1:5" x14ac:dyDescent="0.25">
      <c r="A208" s="12">
        <v>202</v>
      </c>
      <c r="B208" s="25">
        <v>229.78749999999999</v>
      </c>
      <c r="C208" s="3">
        <v>1528928700000</v>
      </c>
      <c r="D208" s="35">
        <f t="shared" si="6"/>
        <v>1528928700</v>
      </c>
      <c r="E208" s="36">
        <f t="shared" si="7"/>
        <v>43264.809027777781</v>
      </c>
    </row>
    <row r="209" spans="1:5" x14ac:dyDescent="0.25">
      <c r="A209" s="12">
        <v>203</v>
      </c>
      <c r="B209" s="25">
        <v>227.44</v>
      </c>
      <c r="C209" s="3">
        <v>1528928760000</v>
      </c>
      <c r="D209" s="35">
        <f t="shared" si="6"/>
        <v>1528928760</v>
      </c>
      <c r="E209" s="36">
        <f t="shared" si="7"/>
        <v>43264.80972222222</v>
      </c>
    </row>
    <row r="210" spans="1:5" x14ac:dyDescent="0.25">
      <c r="A210" s="12">
        <v>204</v>
      </c>
      <c r="B210" s="25">
        <v>224.81666666666601</v>
      </c>
      <c r="C210" s="3">
        <v>1528928820000</v>
      </c>
      <c r="D210" s="35">
        <f t="shared" si="6"/>
        <v>1528928820</v>
      </c>
      <c r="E210" s="36">
        <f t="shared" si="7"/>
        <v>43264.810416666667</v>
      </c>
    </row>
    <row r="211" spans="1:5" x14ac:dyDescent="0.25">
      <c r="A211" s="12">
        <v>205</v>
      </c>
      <c r="B211" s="25">
        <v>224.6</v>
      </c>
      <c r="C211" s="3">
        <v>1528928880000</v>
      </c>
      <c r="D211" s="35">
        <f t="shared" si="6"/>
        <v>1528928880</v>
      </c>
      <c r="E211" s="36">
        <f t="shared" si="7"/>
        <v>43264.811111111107</v>
      </c>
    </row>
    <row r="212" spans="1:5" x14ac:dyDescent="0.25">
      <c r="A212" s="12">
        <v>206</v>
      </c>
      <c r="B212" s="25">
        <v>229.39999999999901</v>
      </c>
      <c r="C212" s="3">
        <v>1528928940000</v>
      </c>
      <c r="D212" s="35">
        <f t="shared" si="6"/>
        <v>1528928940</v>
      </c>
      <c r="E212" s="36">
        <f t="shared" si="7"/>
        <v>43264.811805555553</v>
      </c>
    </row>
    <row r="213" spans="1:5" x14ac:dyDescent="0.25">
      <c r="A213" s="12">
        <v>207</v>
      </c>
      <c r="B213" s="25">
        <v>230.542857142857</v>
      </c>
      <c r="C213" s="3">
        <v>1528929000000</v>
      </c>
      <c r="D213" s="35">
        <f t="shared" si="6"/>
        <v>1528929000</v>
      </c>
      <c r="E213" s="36">
        <f t="shared" si="7"/>
        <v>43264.8125</v>
      </c>
    </row>
    <row r="214" spans="1:5" x14ac:dyDescent="0.25">
      <c r="A214" s="12">
        <v>208</v>
      </c>
      <c r="B214" s="25">
        <v>230</v>
      </c>
      <c r="C214" s="3">
        <v>1528929060000</v>
      </c>
      <c r="D214" s="35">
        <f t="shared" si="6"/>
        <v>1528929060</v>
      </c>
      <c r="E214" s="36">
        <f t="shared" si="7"/>
        <v>43264.813194444447</v>
      </c>
    </row>
    <row r="215" spans="1:5" x14ac:dyDescent="0.25">
      <c r="A215" s="12">
        <v>209</v>
      </c>
      <c r="B215" s="25">
        <v>230.219999999999</v>
      </c>
      <c r="C215" s="3">
        <v>1528929120000</v>
      </c>
      <c r="D215" s="35">
        <f t="shared" si="6"/>
        <v>1528929120</v>
      </c>
      <c r="E215" s="36">
        <f t="shared" si="7"/>
        <v>43264.813888888893</v>
      </c>
    </row>
    <row r="216" spans="1:5" x14ac:dyDescent="0.25">
      <c r="A216" s="12">
        <v>210</v>
      </c>
      <c r="B216" s="25">
        <v>228.879999999999</v>
      </c>
      <c r="C216" s="3">
        <v>1528929180000</v>
      </c>
      <c r="D216" s="35">
        <f t="shared" si="6"/>
        <v>1528929180</v>
      </c>
      <c r="E216" s="36">
        <f t="shared" si="7"/>
        <v>43264.814583333333</v>
      </c>
    </row>
    <row r="217" spans="1:5" x14ac:dyDescent="0.25">
      <c r="A217" s="12">
        <v>211</v>
      </c>
      <c r="B217" s="25">
        <v>229.042857142857</v>
      </c>
      <c r="C217" s="3">
        <v>1528929240000</v>
      </c>
      <c r="D217" s="35">
        <f t="shared" si="6"/>
        <v>1528929240</v>
      </c>
      <c r="E217" s="36">
        <f t="shared" si="7"/>
        <v>43264.81527777778</v>
      </c>
    </row>
    <row r="218" spans="1:5" x14ac:dyDescent="0.25">
      <c r="A218" s="12">
        <v>212</v>
      </c>
      <c r="B218" s="25">
        <v>224.11666666666599</v>
      </c>
      <c r="C218" s="3">
        <v>1528929300000</v>
      </c>
      <c r="D218" s="35">
        <f t="shared" si="6"/>
        <v>1528929300</v>
      </c>
      <c r="E218" s="36">
        <f t="shared" si="7"/>
        <v>43264.815972222219</v>
      </c>
    </row>
    <row r="219" spans="1:5" x14ac:dyDescent="0.25">
      <c r="A219" s="12">
        <v>213</v>
      </c>
      <c r="B219" s="25">
        <v>218.45</v>
      </c>
      <c r="C219" s="3">
        <v>1528929360000</v>
      </c>
      <c r="D219" s="35">
        <f t="shared" si="6"/>
        <v>1528929360</v>
      </c>
      <c r="E219" s="36">
        <f t="shared" si="7"/>
        <v>43264.816666666666</v>
      </c>
    </row>
    <row r="220" spans="1:5" x14ac:dyDescent="0.25">
      <c r="A220" s="12">
        <v>214</v>
      </c>
      <c r="B220" s="25">
        <v>219.1</v>
      </c>
      <c r="C220" s="3">
        <v>1528929420000</v>
      </c>
      <c r="D220" s="35">
        <f t="shared" si="6"/>
        <v>1528929420</v>
      </c>
      <c r="E220" s="36">
        <f t="shared" si="7"/>
        <v>43264.817361111112</v>
      </c>
    </row>
    <row r="221" spans="1:5" x14ac:dyDescent="0.25">
      <c r="A221" s="12">
        <v>215</v>
      </c>
      <c r="B221" s="25">
        <v>218.33999999999901</v>
      </c>
      <c r="C221" s="3">
        <v>1528929480000</v>
      </c>
      <c r="D221" s="35">
        <f t="shared" si="6"/>
        <v>1528929480</v>
      </c>
      <c r="E221" s="36">
        <f t="shared" si="7"/>
        <v>43264.818055555559</v>
      </c>
    </row>
    <row r="222" spans="1:5" x14ac:dyDescent="0.25">
      <c r="A222" s="12">
        <v>216</v>
      </c>
      <c r="B222" s="25">
        <v>217.33750000000001</v>
      </c>
      <c r="C222" s="3">
        <v>1528929540000</v>
      </c>
      <c r="D222" s="35">
        <f t="shared" si="6"/>
        <v>1528929540</v>
      </c>
      <c r="E222" s="36">
        <f t="shared" si="7"/>
        <v>43264.818749999999</v>
      </c>
    </row>
    <row r="223" spans="1:5" x14ac:dyDescent="0.25">
      <c r="A223" s="12">
        <v>217</v>
      </c>
      <c r="B223" s="25">
        <v>217.3</v>
      </c>
      <c r="C223" s="3">
        <v>1528929600000</v>
      </c>
      <c r="D223" s="35">
        <f t="shared" si="6"/>
        <v>1528929600</v>
      </c>
      <c r="E223" s="36">
        <f t="shared" si="7"/>
        <v>43264.819444444445</v>
      </c>
    </row>
    <row r="224" spans="1:5" x14ac:dyDescent="0.25">
      <c r="A224" s="12">
        <v>218</v>
      </c>
      <c r="B224" s="25">
        <v>217.166666666666</v>
      </c>
      <c r="C224" s="3">
        <v>1528929660000</v>
      </c>
      <c r="D224" s="35">
        <f t="shared" si="6"/>
        <v>1528929660</v>
      </c>
      <c r="E224" s="36">
        <f t="shared" si="7"/>
        <v>43264.820138888885</v>
      </c>
    </row>
    <row r="225" spans="1:5" x14ac:dyDescent="0.25">
      <c r="A225" s="12">
        <v>219</v>
      </c>
      <c r="B225" s="25">
        <v>216.683333333333</v>
      </c>
      <c r="C225" s="3">
        <v>1528929720000</v>
      </c>
      <c r="D225" s="35">
        <f t="shared" si="6"/>
        <v>1528929720</v>
      </c>
      <c r="E225" s="36">
        <f t="shared" si="7"/>
        <v>43264.820833333331</v>
      </c>
    </row>
    <row r="226" spans="1:5" x14ac:dyDescent="0.25">
      <c r="A226" s="12">
        <v>220</v>
      </c>
      <c r="B226" s="25">
        <v>216.4375</v>
      </c>
      <c r="C226" s="3">
        <v>1528929780000</v>
      </c>
      <c r="D226" s="35">
        <f t="shared" si="6"/>
        <v>1528929780</v>
      </c>
      <c r="E226" s="36">
        <f t="shared" si="7"/>
        <v>43264.821527777778</v>
      </c>
    </row>
    <row r="227" spans="1:5" x14ac:dyDescent="0.25">
      <c r="A227" s="12">
        <v>221</v>
      </c>
      <c r="B227" s="25">
        <v>215.94</v>
      </c>
      <c r="C227" s="3">
        <v>1528929840000</v>
      </c>
      <c r="D227" s="35">
        <f t="shared" si="6"/>
        <v>1528929840</v>
      </c>
      <c r="E227" s="36">
        <f t="shared" si="7"/>
        <v>43264.822222222225</v>
      </c>
    </row>
    <row r="228" spans="1:5" x14ac:dyDescent="0.25">
      <c r="A228" s="12">
        <v>222</v>
      </c>
      <c r="B228" s="25">
        <v>214.585714285714</v>
      </c>
      <c r="C228" s="3">
        <v>1528929900000</v>
      </c>
      <c r="D228" s="35">
        <f t="shared" si="6"/>
        <v>1528929900</v>
      </c>
      <c r="E228" s="36">
        <f t="shared" si="7"/>
        <v>43264.822916666672</v>
      </c>
    </row>
    <row r="229" spans="1:5" x14ac:dyDescent="0.25">
      <c r="A229" s="12">
        <v>223</v>
      </c>
      <c r="B229" s="25">
        <v>213.42</v>
      </c>
      <c r="C229" s="3">
        <v>1528929960000</v>
      </c>
      <c r="D229" s="35">
        <f t="shared" si="6"/>
        <v>1528929960</v>
      </c>
      <c r="E229" s="36">
        <f t="shared" si="7"/>
        <v>43264.823611111111</v>
      </c>
    </row>
    <row r="230" spans="1:5" x14ac:dyDescent="0.25">
      <c r="A230" s="12">
        <v>224</v>
      </c>
      <c r="B230" s="25">
        <v>213.23333333333301</v>
      </c>
      <c r="C230" s="3">
        <v>1528930020000</v>
      </c>
      <c r="D230" s="35">
        <f t="shared" si="6"/>
        <v>1528930020</v>
      </c>
      <c r="E230" s="36">
        <f t="shared" si="7"/>
        <v>43264.82430555555</v>
      </c>
    </row>
    <row r="231" spans="1:5" x14ac:dyDescent="0.25">
      <c r="A231" s="12">
        <v>225</v>
      </c>
      <c r="B231" s="25">
        <v>213.45999999999901</v>
      </c>
      <c r="C231" s="3">
        <v>1528930080000</v>
      </c>
      <c r="D231" s="35">
        <f t="shared" si="6"/>
        <v>1528930080</v>
      </c>
      <c r="E231" s="36">
        <f t="shared" si="7"/>
        <v>43264.824999999997</v>
      </c>
    </row>
    <row r="232" spans="1:5" x14ac:dyDescent="0.25">
      <c r="A232" s="12">
        <v>226</v>
      </c>
      <c r="B232" s="25">
        <v>208.766666666666</v>
      </c>
      <c r="C232" s="3">
        <v>1528930140000</v>
      </c>
      <c r="D232" s="35">
        <f t="shared" si="6"/>
        <v>1528930140</v>
      </c>
      <c r="E232" s="36">
        <f t="shared" si="7"/>
        <v>43264.825694444444</v>
      </c>
    </row>
    <row r="233" spans="1:5" x14ac:dyDescent="0.25">
      <c r="A233" s="12">
        <v>227</v>
      </c>
      <c r="B233" s="25">
        <v>209.06666666666601</v>
      </c>
      <c r="C233" s="3">
        <v>1528930200000</v>
      </c>
      <c r="D233" s="35">
        <f t="shared" si="6"/>
        <v>1528930200</v>
      </c>
      <c r="E233" s="36">
        <f t="shared" si="7"/>
        <v>43264.826388888891</v>
      </c>
    </row>
    <row r="234" spans="1:5" x14ac:dyDescent="0.25">
      <c r="A234" s="12">
        <v>228</v>
      </c>
      <c r="B234" s="25">
        <v>208.271428571428</v>
      </c>
      <c r="C234" s="3">
        <v>1528930260000</v>
      </c>
      <c r="D234" s="35">
        <f t="shared" si="6"/>
        <v>1528930260</v>
      </c>
      <c r="E234" s="36">
        <f t="shared" si="7"/>
        <v>43264.827083333337</v>
      </c>
    </row>
    <row r="235" spans="1:5" x14ac:dyDescent="0.25">
      <c r="A235" s="12">
        <v>229</v>
      </c>
      <c r="B235" s="25">
        <v>209.98750000000001</v>
      </c>
      <c r="C235" s="3">
        <v>1528930320000</v>
      </c>
      <c r="D235" s="35">
        <f t="shared" si="6"/>
        <v>1528930320</v>
      </c>
      <c r="E235" s="36">
        <f t="shared" si="7"/>
        <v>43264.827777777777</v>
      </c>
    </row>
    <row r="236" spans="1:5" x14ac:dyDescent="0.25">
      <c r="A236" s="12">
        <v>230</v>
      </c>
      <c r="B236" s="25">
        <v>209.13333333333301</v>
      </c>
      <c r="C236" s="3">
        <v>1528930380000</v>
      </c>
      <c r="D236" s="35">
        <f t="shared" si="6"/>
        <v>1528930380</v>
      </c>
      <c r="E236" s="36">
        <f t="shared" si="7"/>
        <v>43264.828472222223</v>
      </c>
    </row>
    <row r="237" spans="1:5" x14ac:dyDescent="0.25">
      <c r="A237" s="12">
        <v>231</v>
      </c>
      <c r="B237" s="25">
        <v>209.36666666666599</v>
      </c>
      <c r="C237" s="3">
        <v>1528930440000</v>
      </c>
      <c r="D237" s="35">
        <f t="shared" si="6"/>
        <v>1528930440</v>
      </c>
      <c r="E237" s="36">
        <f t="shared" si="7"/>
        <v>43264.829166666663</v>
      </c>
    </row>
    <row r="238" spans="1:5" x14ac:dyDescent="0.25">
      <c r="A238" s="12">
        <v>232</v>
      </c>
      <c r="B238" s="25">
        <v>210.2</v>
      </c>
      <c r="C238" s="3">
        <v>1528930500000</v>
      </c>
      <c r="D238" s="35">
        <f t="shared" si="6"/>
        <v>1528930500</v>
      </c>
      <c r="E238" s="36">
        <f t="shared" si="7"/>
        <v>43264.829861111109</v>
      </c>
    </row>
    <row r="239" spans="1:5" x14ac:dyDescent="0.25">
      <c r="A239" s="12">
        <v>233</v>
      </c>
      <c r="B239" s="25">
        <v>208.2</v>
      </c>
      <c r="C239" s="3">
        <v>1528930560000</v>
      </c>
      <c r="D239" s="35">
        <f t="shared" si="6"/>
        <v>1528930560</v>
      </c>
      <c r="E239" s="36">
        <f t="shared" si="7"/>
        <v>43264.830555555556</v>
      </c>
    </row>
    <row r="240" spans="1:5" x14ac:dyDescent="0.25">
      <c r="A240" s="12">
        <v>234</v>
      </c>
      <c r="B240" s="25">
        <v>207.74999999999901</v>
      </c>
      <c r="C240" s="3">
        <v>1528930620000</v>
      </c>
      <c r="D240" s="35">
        <f t="shared" si="6"/>
        <v>1528930620</v>
      </c>
      <c r="E240" s="36">
        <f t="shared" si="7"/>
        <v>43264.831250000003</v>
      </c>
    </row>
    <row r="241" spans="1:5" x14ac:dyDescent="0.25">
      <c r="A241" s="12">
        <v>235</v>
      </c>
      <c r="B241" s="25">
        <v>207.79999999999899</v>
      </c>
      <c r="C241" s="3">
        <v>1528930680000</v>
      </c>
      <c r="D241" s="35">
        <f t="shared" si="6"/>
        <v>1528930680</v>
      </c>
      <c r="E241" s="36">
        <f t="shared" si="7"/>
        <v>43264.83194444445</v>
      </c>
    </row>
    <row r="242" spans="1:5" x14ac:dyDescent="0.25">
      <c r="A242" s="12">
        <v>236</v>
      </c>
      <c r="B242" s="25">
        <v>208.224999999999</v>
      </c>
      <c r="C242" s="3">
        <v>1528930740000</v>
      </c>
      <c r="D242" s="35">
        <f t="shared" si="6"/>
        <v>1528930740</v>
      </c>
      <c r="E242" s="36">
        <f t="shared" si="7"/>
        <v>43264.832638888889</v>
      </c>
    </row>
    <row r="243" spans="1:5" x14ac:dyDescent="0.25">
      <c r="A243" s="12">
        <v>237</v>
      </c>
      <c r="B243" s="25">
        <v>208.22499999999999</v>
      </c>
      <c r="C243" s="3">
        <v>1528930800000</v>
      </c>
      <c r="D243" s="35">
        <f t="shared" si="6"/>
        <v>1528930800</v>
      </c>
      <c r="E243" s="36">
        <f t="shared" si="7"/>
        <v>43264.833333333328</v>
      </c>
    </row>
    <row r="244" spans="1:5" x14ac:dyDescent="0.25">
      <c r="A244" s="12">
        <v>238</v>
      </c>
      <c r="B244" s="25">
        <v>209.65714285714199</v>
      </c>
      <c r="C244" s="3">
        <v>1528930860000</v>
      </c>
      <c r="D244" s="35">
        <f t="shared" si="6"/>
        <v>1528930860</v>
      </c>
      <c r="E244" s="36">
        <f t="shared" si="7"/>
        <v>43264.834027777775</v>
      </c>
    </row>
    <row r="245" spans="1:5" x14ac:dyDescent="0.25">
      <c r="A245" s="12">
        <v>239</v>
      </c>
      <c r="B245" s="25">
        <v>209.54999999999899</v>
      </c>
      <c r="C245" s="3">
        <v>1528930920000</v>
      </c>
      <c r="D245" s="35">
        <f t="shared" si="6"/>
        <v>1528930920</v>
      </c>
      <c r="E245" s="36">
        <f t="shared" si="7"/>
        <v>43264.834722222222</v>
      </c>
    </row>
    <row r="246" spans="1:5" x14ac:dyDescent="0.25">
      <c r="A246" s="12">
        <v>240</v>
      </c>
      <c r="B246" s="25">
        <v>209.2</v>
      </c>
      <c r="C246" s="3">
        <v>1528930980000</v>
      </c>
      <c r="D246" s="35">
        <f t="shared" si="6"/>
        <v>1528930980</v>
      </c>
      <c r="E246" s="36">
        <f t="shared" si="7"/>
        <v>43264.835416666669</v>
      </c>
    </row>
    <row r="247" spans="1:5" x14ac:dyDescent="0.25">
      <c r="A247" s="12">
        <v>241</v>
      </c>
      <c r="B247" s="25">
        <v>215.95</v>
      </c>
      <c r="C247" s="3">
        <v>1528931040000</v>
      </c>
      <c r="D247" s="35">
        <f t="shared" si="6"/>
        <v>1528931040</v>
      </c>
      <c r="E247" s="36">
        <f t="shared" si="7"/>
        <v>43264.836111111115</v>
      </c>
    </row>
    <row r="248" spans="1:5" x14ac:dyDescent="0.25">
      <c r="A248" s="12">
        <v>242</v>
      </c>
      <c r="B248" s="25">
        <v>213.67500000000001</v>
      </c>
      <c r="C248" s="3">
        <v>1528931100000</v>
      </c>
      <c r="D248" s="35">
        <f t="shared" si="6"/>
        <v>1528931100</v>
      </c>
      <c r="E248" s="36">
        <f t="shared" si="7"/>
        <v>43264.836805555555</v>
      </c>
    </row>
    <row r="249" spans="1:5" x14ac:dyDescent="0.25">
      <c r="A249" s="12">
        <v>243</v>
      </c>
      <c r="B249" s="25">
        <v>212.74</v>
      </c>
      <c r="C249" s="3">
        <v>1528931160000</v>
      </c>
      <c r="D249" s="35">
        <f t="shared" si="6"/>
        <v>1528931160</v>
      </c>
      <c r="E249" s="36">
        <f t="shared" si="7"/>
        <v>43264.837500000001</v>
      </c>
    </row>
    <row r="250" spans="1:5" x14ac:dyDescent="0.25">
      <c r="A250" s="12">
        <v>244</v>
      </c>
      <c r="B250" s="25">
        <v>213.73750000000001</v>
      </c>
      <c r="C250" s="3">
        <v>1528931220000</v>
      </c>
      <c r="D250" s="35">
        <f t="shared" si="6"/>
        <v>1528931220</v>
      </c>
      <c r="E250" s="36">
        <f t="shared" si="7"/>
        <v>43264.838194444441</v>
      </c>
    </row>
    <row r="251" spans="1:5" x14ac:dyDescent="0.25">
      <c r="A251" s="12">
        <v>245</v>
      </c>
      <c r="B251" s="25">
        <v>214.766666666666</v>
      </c>
      <c r="C251" s="3">
        <v>1528931280000</v>
      </c>
      <c r="D251" s="35">
        <f t="shared" si="6"/>
        <v>1528931280</v>
      </c>
      <c r="E251" s="36">
        <f t="shared" si="7"/>
        <v>43264.838888888888</v>
      </c>
    </row>
    <row r="252" spans="1:5" x14ac:dyDescent="0.25">
      <c r="A252" s="12">
        <v>246</v>
      </c>
      <c r="B252" s="25">
        <v>216.833333333333</v>
      </c>
      <c r="C252" s="3">
        <v>1528931340000</v>
      </c>
      <c r="D252" s="35">
        <f t="shared" si="6"/>
        <v>1528931340</v>
      </c>
      <c r="E252" s="36">
        <f t="shared" si="7"/>
        <v>43264.839583333334</v>
      </c>
    </row>
    <row r="253" spans="1:5" x14ac:dyDescent="0.25">
      <c r="A253" s="12">
        <v>247</v>
      </c>
      <c r="B253" s="25">
        <v>219.91249999999999</v>
      </c>
      <c r="C253" s="3">
        <v>1528931400000</v>
      </c>
      <c r="D253" s="35">
        <f t="shared" si="6"/>
        <v>1528931400</v>
      </c>
      <c r="E253" s="36">
        <f t="shared" si="7"/>
        <v>43264.840277777781</v>
      </c>
    </row>
    <row r="254" spans="1:5" x14ac:dyDescent="0.25">
      <c r="A254" s="12">
        <v>248</v>
      </c>
      <c r="B254" s="25">
        <v>217.44</v>
      </c>
      <c r="C254" s="3">
        <v>1528931460000</v>
      </c>
      <c r="D254" s="35">
        <f t="shared" si="6"/>
        <v>1528931460</v>
      </c>
      <c r="E254" s="36">
        <f t="shared" si="7"/>
        <v>43264.84097222222</v>
      </c>
    </row>
    <row r="255" spans="1:5" x14ac:dyDescent="0.25">
      <c r="A255" s="12">
        <v>249</v>
      </c>
      <c r="B255" s="25">
        <v>214.79999999999899</v>
      </c>
      <c r="C255" s="3">
        <v>1528931520000</v>
      </c>
      <c r="D255" s="35">
        <f t="shared" si="6"/>
        <v>1528931520</v>
      </c>
      <c r="E255" s="36">
        <f t="shared" si="7"/>
        <v>43264.841666666667</v>
      </c>
    </row>
    <row r="256" spans="1:5" x14ac:dyDescent="0.25">
      <c r="A256" s="12">
        <v>250</v>
      </c>
      <c r="B256" s="25">
        <v>212.25</v>
      </c>
      <c r="C256" s="3">
        <v>1528931580000</v>
      </c>
      <c r="D256" s="35">
        <f t="shared" si="6"/>
        <v>1528931580</v>
      </c>
      <c r="E256" s="36">
        <f t="shared" si="7"/>
        <v>43264.842361111107</v>
      </c>
    </row>
    <row r="257" spans="1:5" x14ac:dyDescent="0.25">
      <c r="A257" s="12">
        <v>251</v>
      </c>
      <c r="B257" s="25">
        <v>215</v>
      </c>
      <c r="C257" s="3">
        <v>1528931640000</v>
      </c>
      <c r="D257" s="35">
        <f t="shared" si="6"/>
        <v>1528931640</v>
      </c>
      <c r="E257" s="36">
        <f t="shared" si="7"/>
        <v>43264.843055555553</v>
      </c>
    </row>
    <row r="258" spans="1:5" x14ac:dyDescent="0.25">
      <c r="A258" s="12">
        <v>252</v>
      </c>
      <c r="B258" s="25">
        <v>218.66</v>
      </c>
      <c r="C258" s="3">
        <v>1528931700000</v>
      </c>
      <c r="D258" s="35">
        <f t="shared" si="6"/>
        <v>1528931700</v>
      </c>
      <c r="E258" s="36">
        <f t="shared" si="7"/>
        <v>43264.84375</v>
      </c>
    </row>
    <row r="259" spans="1:5" x14ac:dyDescent="0.25">
      <c r="A259" s="12">
        <v>253</v>
      </c>
      <c r="B259" s="25">
        <v>218.48333333333301</v>
      </c>
      <c r="C259" s="3">
        <v>1528931760000</v>
      </c>
      <c r="D259" s="35">
        <f t="shared" si="6"/>
        <v>1528931760</v>
      </c>
      <c r="E259" s="36">
        <f t="shared" si="7"/>
        <v>43264.844444444447</v>
      </c>
    </row>
    <row r="260" spans="1:5" x14ac:dyDescent="0.25">
      <c r="A260" s="12">
        <v>254</v>
      </c>
      <c r="B260" s="25">
        <v>218.5</v>
      </c>
      <c r="C260" s="3">
        <v>1528931820000</v>
      </c>
      <c r="D260" s="35">
        <f t="shared" si="6"/>
        <v>1528931820</v>
      </c>
      <c r="E260" s="36">
        <f t="shared" si="7"/>
        <v>43264.845138888893</v>
      </c>
    </row>
    <row r="261" spans="1:5" x14ac:dyDescent="0.25">
      <c r="A261" s="12">
        <v>255</v>
      </c>
      <c r="B261" s="25">
        <v>223.74999999999901</v>
      </c>
      <c r="C261" s="3">
        <v>1528931880000</v>
      </c>
      <c r="D261" s="35">
        <f t="shared" si="6"/>
        <v>1528931880</v>
      </c>
      <c r="E261" s="36">
        <f t="shared" si="7"/>
        <v>43264.845833333333</v>
      </c>
    </row>
    <row r="262" spans="1:5" x14ac:dyDescent="0.25">
      <c r="B262" s="1">
        <v>224.86666666666599</v>
      </c>
      <c r="C262" s="3">
        <v>1528931940000</v>
      </c>
      <c r="D262" s="35">
        <f t="shared" si="6"/>
        <v>1528931940</v>
      </c>
      <c r="E262" s="36">
        <f t="shared" si="7"/>
        <v>43264.84652777778</v>
      </c>
    </row>
    <row r="263" spans="1:5" x14ac:dyDescent="0.25">
      <c r="B263" s="1">
        <v>225.6</v>
      </c>
      <c r="C263" s="3">
        <v>1528932000000</v>
      </c>
      <c r="D263" s="35">
        <f t="shared" si="6"/>
        <v>1528932000</v>
      </c>
      <c r="E263" s="36">
        <f t="shared" si="7"/>
        <v>43264.847222222219</v>
      </c>
    </row>
    <row r="264" spans="1:5" x14ac:dyDescent="0.25">
      <c r="B264" s="1">
        <v>222.56666666666601</v>
      </c>
      <c r="C264" s="3">
        <v>1528932060000</v>
      </c>
      <c r="D264" s="35">
        <f t="shared" ref="D264:D327" si="8">C264/1000</f>
        <v>1528932060</v>
      </c>
      <c r="E264" s="36">
        <f t="shared" ref="E264:E327" si="9">((D264-$G$7)/(60*60*24))+$F$7</f>
        <v>43264.847916666666</v>
      </c>
    </row>
    <row r="265" spans="1:5" x14ac:dyDescent="0.25">
      <c r="B265" s="1">
        <v>221.6</v>
      </c>
      <c r="C265" s="3">
        <v>1528932120000</v>
      </c>
      <c r="D265" s="35">
        <f t="shared" si="8"/>
        <v>1528932120</v>
      </c>
      <c r="E265" s="36">
        <f t="shared" si="9"/>
        <v>43264.848611111112</v>
      </c>
    </row>
    <row r="266" spans="1:5" x14ac:dyDescent="0.25">
      <c r="B266" s="1">
        <v>214.61666666666599</v>
      </c>
      <c r="C266" s="3">
        <v>1528932180000</v>
      </c>
      <c r="D266" s="35">
        <f t="shared" si="8"/>
        <v>1528932180</v>
      </c>
      <c r="E266" s="36">
        <f t="shared" si="9"/>
        <v>43264.849305555559</v>
      </c>
    </row>
    <row r="267" spans="1:5" x14ac:dyDescent="0.25">
      <c r="B267" s="1">
        <v>214.099999999999</v>
      </c>
      <c r="C267" s="3">
        <v>1528932240000</v>
      </c>
      <c r="D267" s="35">
        <f t="shared" si="8"/>
        <v>1528932240</v>
      </c>
      <c r="E267" s="36">
        <f t="shared" si="9"/>
        <v>43264.85</v>
      </c>
    </row>
    <row r="268" spans="1:5" x14ac:dyDescent="0.25">
      <c r="B268" s="1">
        <v>214.97142857142799</v>
      </c>
      <c r="C268" s="3">
        <v>1528932300000</v>
      </c>
      <c r="D268" s="35">
        <f t="shared" si="8"/>
        <v>1528932300</v>
      </c>
      <c r="E268" s="36">
        <f t="shared" si="9"/>
        <v>43264.850694444445</v>
      </c>
    </row>
    <row r="269" spans="1:5" x14ac:dyDescent="0.25">
      <c r="B269" s="1">
        <v>215</v>
      </c>
      <c r="C269" s="3">
        <v>1528932360000</v>
      </c>
      <c r="D269" s="35">
        <f t="shared" si="8"/>
        <v>1528932360</v>
      </c>
      <c r="E269" s="36">
        <f t="shared" si="9"/>
        <v>43264.851388888885</v>
      </c>
    </row>
    <row r="270" spans="1:5" x14ac:dyDescent="0.25">
      <c r="B270" s="1">
        <v>215.4</v>
      </c>
      <c r="C270" s="3">
        <v>1528932420000</v>
      </c>
      <c r="D270" s="35">
        <f t="shared" si="8"/>
        <v>1528932420</v>
      </c>
      <c r="E270" s="36">
        <f t="shared" si="9"/>
        <v>43264.852083333331</v>
      </c>
    </row>
    <row r="271" spans="1:5" x14ac:dyDescent="0.25">
      <c r="B271" s="1">
        <v>216.333333333333</v>
      </c>
      <c r="C271" s="3">
        <v>1528932480000</v>
      </c>
      <c r="D271" s="35">
        <f t="shared" si="8"/>
        <v>1528932480</v>
      </c>
      <c r="E271" s="36">
        <f t="shared" si="9"/>
        <v>43264.852777777778</v>
      </c>
    </row>
    <row r="272" spans="1:5" x14ac:dyDescent="0.25">
      <c r="B272" s="1">
        <v>217.13333333333301</v>
      </c>
      <c r="C272" s="3">
        <v>1528932540000</v>
      </c>
      <c r="D272" s="35">
        <f t="shared" si="8"/>
        <v>1528932540</v>
      </c>
      <c r="E272" s="36">
        <f t="shared" si="9"/>
        <v>43264.853472222225</v>
      </c>
    </row>
    <row r="273" spans="2:5" x14ac:dyDescent="0.25">
      <c r="B273" s="1">
        <v>216.8125</v>
      </c>
      <c r="C273" s="3">
        <v>1528932600000</v>
      </c>
      <c r="D273" s="35">
        <f t="shared" si="8"/>
        <v>1528932600</v>
      </c>
      <c r="E273" s="36">
        <f t="shared" si="9"/>
        <v>43264.854166666672</v>
      </c>
    </row>
    <row r="274" spans="2:5" x14ac:dyDescent="0.25">
      <c r="B274" s="1">
        <v>217.083333333333</v>
      </c>
      <c r="C274" s="3">
        <v>1528932660000</v>
      </c>
      <c r="D274" s="35">
        <f t="shared" si="8"/>
        <v>1528932660</v>
      </c>
      <c r="E274" s="36">
        <f t="shared" si="9"/>
        <v>43264.854861111111</v>
      </c>
    </row>
    <row r="275" spans="2:5" x14ac:dyDescent="0.25">
      <c r="B275" s="1">
        <v>217.28749999999999</v>
      </c>
      <c r="C275" s="3">
        <v>1528932720000</v>
      </c>
      <c r="D275" s="35">
        <f t="shared" si="8"/>
        <v>1528932720</v>
      </c>
      <c r="E275" s="36">
        <f t="shared" si="9"/>
        <v>43264.85555555555</v>
      </c>
    </row>
    <row r="276" spans="2:5" x14ac:dyDescent="0.25">
      <c r="B276" s="1">
        <v>218.14</v>
      </c>
      <c r="C276" s="3">
        <v>1528932780000</v>
      </c>
      <c r="D276" s="35">
        <f t="shared" si="8"/>
        <v>1528932780</v>
      </c>
      <c r="E276" s="36">
        <f t="shared" si="9"/>
        <v>43264.856249999997</v>
      </c>
    </row>
    <row r="277" spans="2:5" x14ac:dyDescent="0.25">
      <c r="B277" s="1">
        <v>223.23333333333301</v>
      </c>
      <c r="C277" s="3">
        <v>1528932840000</v>
      </c>
      <c r="D277" s="35">
        <f t="shared" si="8"/>
        <v>1528932840</v>
      </c>
      <c r="E277" s="36">
        <f t="shared" si="9"/>
        <v>43264.856944444444</v>
      </c>
    </row>
    <row r="278" spans="2:5" x14ac:dyDescent="0.25">
      <c r="B278" s="1">
        <v>223.414285714285</v>
      </c>
      <c r="C278" s="3">
        <v>1528932900000</v>
      </c>
      <c r="D278" s="35">
        <f t="shared" si="8"/>
        <v>1528932900</v>
      </c>
      <c r="E278" s="36">
        <f t="shared" si="9"/>
        <v>43264.857638888891</v>
      </c>
    </row>
    <row r="279" spans="2:5" x14ac:dyDescent="0.25">
      <c r="B279" s="1">
        <v>223.183333333333</v>
      </c>
      <c r="C279" s="3">
        <v>1528932960000</v>
      </c>
      <c r="D279" s="35">
        <f t="shared" si="8"/>
        <v>1528932960</v>
      </c>
      <c r="E279" s="36">
        <f t="shared" si="9"/>
        <v>43264.858333333337</v>
      </c>
    </row>
    <row r="280" spans="2:5" x14ac:dyDescent="0.25">
      <c r="B280" s="1">
        <v>224.64999999999901</v>
      </c>
      <c r="C280" s="3">
        <v>1528933020000</v>
      </c>
      <c r="D280" s="35">
        <f t="shared" si="8"/>
        <v>1528933020</v>
      </c>
      <c r="E280" s="36">
        <f t="shared" si="9"/>
        <v>43264.859027777777</v>
      </c>
    </row>
    <row r="281" spans="2:5" x14ac:dyDescent="0.25">
      <c r="B281" s="1">
        <v>225.07499999999999</v>
      </c>
      <c r="C281" s="3">
        <v>1528933080000</v>
      </c>
      <c r="D281" s="35">
        <f t="shared" si="8"/>
        <v>1528933080</v>
      </c>
      <c r="E281" s="36">
        <f t="shared" si="9"/>
        <v>43264.859722222223</v>
      </c>
    </row>
    <row r="282" spans="2:5" x14ac:dyDescent="0.25">
      <c r="B282" s="1">
        <v>225.42857142857099</v>
      </c>
      <c r="C282" s="3">
        <v>1528933140000</v>
      </c>
      <c r="D282" s="35">
        <f t="shared" si="8"/>
        <v>1528933140</v>
      </c>
      <c r="E282" s="36">
        <f t="shared" si="9"/>
        <v>43264.860416666663</v>
      </c>
    </row>
    <row r="283" spans="2:5" x14ac:dyDescent="0.25">
      <c r="B283" s="1">
        <v>225.36666666666599</v>
      </c>
      <c r="C283" s="3">
        <v>1528933200000</v>
      </c>
      <c r="D283" s="35">
        <f t="shared" si="8"/>
        <v>1528933200</v>
      </c>
      <c r="E283" s="36">
        <f t="shared" si="9"/>
        <v>43264.861111111109</v>
      </c>
    </row>
    <row r="284" spans="2:5" x14ac:dyDescent="0.25">
      <c r="B284" s="1">
        <v>225.08750000000001</v>
      </c>
      <c r="C284" s="3">
        <v>1528933260000</v>
      </c>
      <c r="D284" s="35">
        <f t="shared" si="8"/>
        <v>1528933260</v>
      </c>
      <c r="E284" s="36">
        <f t="shared" si="9"/>
        <v>43264.861805555556</v>
      </c>
    </row>
    <row r="285" spans="2:5" x14ac:dyDescent="0.25">
      <c r="B285" s="1">
        <v>226.03333333333299</v>
      </c>
      <c r="C285" s="3">
        <v>1528933320000</v>
      </c>
      <c r="D285" s="35">
        <f t="shared" si="8"/>
        <v>1528933320</v>
      </c>
      <c r="E285" s="36">
        <f t="shared" si="9"/>
        <v>43264.862500000003</v>
      </c>
    </row>
    <row r="286" spans="2:5" x14ac:dyDescent="0.25">
      <c r="B286" s="1">
        <v>226.55</v>
      </c>
      <c r="C286" s="3">
        <v>1528933380000</v>
      </c>
      <c r="D286" s="35">
        <f t="shared" si="8"/>
        <v>1528933380</v>
      </c>
      <c r="E286" s="36">
        <f t="shared" si="9"/>
        <v>43264.86319444445</v>
      </c>
    </row>
    <row r="287" spans="2:5" x14ac:dyDescent="0.25">
      <c r="B287" s="1">
        <v>225.96666666666599</v>
      </c>
      <c r="C287" s="3">
        <v>1528933440000</v>
      </c>
      <c r="D287" s="35">
        <f t="shared" si="8"/>
        <v>1528933440</v>
      </c>
      <c r="E287" s="36">
        <f t="shared" si="9"/>
        <v>43264.863888888889</v>
      </c>
    </row>
    <row r="288" spans="2:5" x14ac:dyDescent="0.25">
      <c r="B288" s="1">
        <v>226.36666666666599</v>
      </c>
      <c r="C288" s="3">
        <v>1528933500000</v>
      </c>
      <c r="D288" s="35">
        <f t="shared" si="8"/>
        <v>1528933500</v>
      </c>
      <c r="E288" s="36">
        <f t="shared" si="9"/>
        <v>43264.864583333328</v>
      </c>
    </row>
    <row r="289" spans="2:5" x14ac:dyDescent="0.25">
      <c r="B289" s="1">
        <v>224.48333333333301</v>
      </c>
      <c r="C289" s="3">
        <v>1528933560000</v>
      </c>
      <c r="D289" s="35">
        <f t="shared" si="8"/>
        <v>1528933560</v>
      </c>
      <c r="E289" s="36">
        <f t="shared" si="9"/>
        <v>43264.865277777775</v>
      </c>
    </row>
    <row r="290" spans="2:5" x14ac:dyDescent="0.25">
      <c r="B290" s="1">
        <v>226.979999999999</v>
      </c>
      <c r="C290" s="3">
        <v>1528933620000</v>
      </c>
      <c r="D290" s="35">
        <f t="shared" si="8"/>
        <v>1528933620</v>
      </c>
      <c r="E290" s="36">
        <f t="shared" si="9"/>
        <v>43264.865972222222</v>
      </c>
    </row>
    <row r="291" spans="2:5" x14ac:dyDescent="0.25">
      <c r="B291" s="1">
        <v>227.333333333333</v>
      </c>
      <c r="C291" s="3">
        <v>1528933680000</v>
      </c>
      <c r="D291" s="35">
        <f t="shared" si="8"/>
        <v>1528933680</v>
      </c>
      <c r="E291" s="36">
        <f t="shared" si="9"/>
        <v>43264.866666666669</v>
      </c>
    </row>
    <row r="292" spans="2:5" x14ac:dyDescent="0.25">
      <c r="B292" s="1">
        <v>227.42500000000001</v>
      </c>
      <c r="C292" s="3">
        <v>1528933740000</v>
      </c>
      <c r="D292" s="35">
        <f t="shared" si="8"/>
        <v>1528933740</v>
      </c>
      <c r="E292" s="36">
        <f t="shared" si="9"/>
        <v>43264.867361111115</v>
      </c>
    </row>
    <row r="293" spans="2:5" x14ac:dyDescent="0.25">
      <c r="B293" s="1">
        <v>227.21428571428501</v>
      </c>
      <c r="C293" s="3">
        <v>1528933800000</v>
      </c>
      <c r="D293" s="35">
        <f t="shared" si="8"/>
        <v>1528933800</v>
      </c>
      <c r="E293" s="36">
        <f t="shared" si="9"/>
        <v>43264.868055555555</v>
      </c>
    </row>
    <row r="294" spans="2:5" x14ac:dyDescent="0.25">
      <c r="B294" s="1">
        <v>226.48333333333301</v>
      </c>
      <c r="C294" s="3">
        <v>1528933860000</v>
      </c>
      <c r="D294" s="35">
        <f t="shared" si="8"/>
        <v>1528933860</v>
      </c>
      <c r="E294" s="36">
        <f t="shared" si="9"/>
        <v>43264.868750000001</v>
      </c>
    </row>
    <row r="295" spans="2:5" x14ac:dyDescent="0.25">
      <c r="B295" s="1">
        <v>226.5</v>
      </c>
      <c r="C295" s="3">
        <v>1528933920000</v>
      </c>
      <c r="D295" s="35">
        <f t="shared" si="8"/>
        <v>1528933920</v>
      </c>
      <c r="E295" s="36">
        <f t="shared" si="9"/>
        <v>43264.869444444441</v>
      </c>
    </row>
    <row r="296" spans="2:5" x14ac:dyDescent="0.25">
      <c r="B296" s="1">
        <v>226.57499999999999</v>
      </c>
      <c r="C296" s="3">
        <v>1528933980000</v>
      </c>
      <c r="D296" s="35">
        <f t="shared" si="8"/>
        <v>1528933980</v>
      </c>
      <c r="E296" s="36">
        <f t="shared" si="9"/>
        <v>43264.870138888888</v>
      </c>
    </row>
    <row r="297" spans="2:5" x14ac:dyDescent="0.25">
      <c r="B297" s="1">
        <v>226.98333333333301</v>
      </c>
      <c r="C297" s="3">
        <v>1528934040000</v>
      </c>
      <c r="D297" s="35">
        <f t="shared" si="8"/>
        <v>1528934040</v>
      </c>
      <c r="E297" s="36">
        <f t="shared" si="9"/>
        <v>43264.870833333334</v>
      </c>
    </row>
    <row r="298" spans="2:5" x14ac:dyDescent="0.25">
      <c r="B298" s="1">
        <v>227.11250000000001</v>
      </c>
      <c r="C298" s="3">
        <v>1528934100000</v>
      </c>
      <c r="D298" s="35">
        <f t="shared" si="8"/>
        <v>1528934100</v>
      </c>
      <c r="E298" s="36">
        <f t="shared" si="9"/>
        <v>43264.871527777781</v>
      </c>
    </row>
    <row r="299" spans="2:5" x14ac:dyDescent="0.25">
      <c r="B299" s="1">
        <v>227.01428571428499</v>
      </c>
      <c r="C299" s="3">
        <v>1528934160000</v>
      </c>
      <c r="D299" s="35">
        <f t="shared" si="8"/>
        <v>1528934160</v>
      </c>
      <c r="E299" s="36">
        <f t="shared" si="9"/>
        <v>43264.87222222222</v>
      </c>
    </row>
    <row r="300" spans="2:5" x14ac:dyDescent="0.25">
      <c r="B300" s="1">
        <v>227.48333333333301</v>
      </c>
      <c r="C300" s="3">
        <v>1528934220000</v>
      </c>
      <c r="D300" s="35">
        <f t="shared" si="8"/>
        <v>1528934220</v>
      </c>
      <c r="E300" s="36">
        <f t="shared" si="9"/>
        <v>43264.872916666667</v>
      </c>
    </row>
    <row r="301" spans="2:5" x14ac:dyDescent="0.25">
      <c r="B301" s="1">
        <v>227.32499999999999</v>
      </c>
      <c r="C301" s="3">
        <v>1528934280000</v>
      </c>
      <c r="D301" s="35">
        <f t="shared" si="8"/>
        <v>1528934280</v>
      </c>
      <c r="E301" s="36">
        <f t="shared" si="9"/>
        <v>43264.873611111107</v>
      </c>
    </row>
    <row r="302" spans="2:5" x14ac:dyDescent="0.25">
      <c r="B302" s="1">
        <v>227.01249999999999</v>
      </c>
      <c r="C302" s="3">
        <v>1528934340000</v>
      </c>
      <c r="D302" s="35">
        <f t="shared" si="8"/>
        <v>1528934340</v>
      </c>
      <c r="E302" s="36">
        <f t="shared" si="9"/>
        <v>43264.874305555553</v>
      </c>
    </row>
    <row r="303" spans="2:5" x14ac:dyDescent="0.25">
      <c r="B303" s="1">
        <v>226.083333333333</v>
      </c>
      <c r="C303" s="3">
        <v>1528934400000</v>
      </c>
      <c r="D303" s="35">
        <f t="shared" si="8"/>
        <v>1528934400</v>
      </c>
      <c r="E303" s="36">
        <f t="shared" si="9"/>
        <v>43264.875</v>
      </c>
    </row>
    <row r="304" spans="2:5" x14ac:dyDescent="0.25">
      <c r="B304" s="1">
        <v>220.27999999999901</v>
      </c>
      <c r="C304" s="3">
        <v>1528934460000</v>
      </c>
      <c r="D304" s="35">
        <f t="shared" si="8"/>
        <v>1528934460</v>
      </c>
      <c r="E304" s="36">
        <f t="shared" si="9"/>
        <v>43264.875694444447</v>
      </c>
    </row>
    <row r="305" spans="2:5" x14ac:dyDescent="0.25">
      <c r="B305" s="1">
        <v>219.48333333333301</v>
      </c>
      <c r="C305" s="3">
        <v>1528934520000</v>
      </c>
      <c r="D305" s="35">
        <f t="shared" si="8"/>
        <v>1528934520</v>
      </c>
      <c r="E305" s="36">
        <f t="shared" si="9"/>
        <v>43264.876388888893</v>
      </c>
    </row>
    <row r="306" spans="2:5" x14ac:dyDescent="0.25">
      <c r="B306" s="1">
        <v>219.31666666666601</v>
      </c>
      <c r="C306" s="3">
        <v>1528934580000</v>
      </c>
      <c r="D306" s="35">
        <f t="shared" si="8"/>
        <v>1528934580</v>
      </c>
      <c r="E306" s="36">
        <f t="shared" si="9"/>
        <v>43264.877083333333</v>
      </c>
    </row>
    <row r="307" spans="2:5" x14ac:dyDescent="0.25">
      <c r="B307" s="1">
        <v>221.16249999999999</v>
      </c>
      <c r="C307" s="3">
        <v>1528934640000</v>
      </c>
      <c r="D307" s="35">
        <f t="shared" si="8"/>
        <v>1528934640</v>
      </c>
      <c r="E307" s="36">
        <f t="shared" si="9"/>
        <v>43264.87777777778</v>
      </c>
    </row>
    <row r="308" spans="2:5" x14ac:dyDescent="0.25">
      <c r="B308" s="1">
        <v>221.82499999999999</v>
      </c>
      <c r="C308" s="3">
        <v>1528934700000</v>
      </c>
      <c r="D308" s="35">
        <f t="shared" si="8"/>
        <v>1528934700</v>
      </c>
      <c r="E308" s="36">
        <f t="shared" si="9"/>
        <v>43264.878472222219</v>
      </c>
    </row>
    <row r="309" spans="2:5" x14ac:dyDescent="0.25">
      <c r="B309" s="1">
        <v>223.057142857142</v>
      </c>
      <c r="C309" s="3">
        <v>1528934760000</v>
      </c>
      <c r="D309" s="35">
        <f t="shared" si="8"/>
        <v>1528934760</v>
      </c>
      <c r="E309" s="36">
        <f t="shared" si="9"/>
        <v>43264.879166666666</v>
      </c>
    </row>
    <row r="310" spans="2:5" x14ac:dyDescent="0.25">
      <c r="B310" s="1">
        <v>223.166666666666</v>
      </c>
      <c r="C310" s="3">
        <v>1528934820000</v>
      </c>
      <c r="D310" s="35">
        <f t="shared" si="8"/>
        <v>1528934820</v>
      </c>
      <c r="E310" s="36">
        <f t="shared" si="9"/>
        <v>43264.879861111112</v>
      </c>
    </row>
    <row r="311" spans="2:5" x14ac:dyDescent="0.25">
      <c r="B311" s="1">
        <v>222.916666666666</v>
      </c>
      <c r="C311" s="3">
        <v>1528934880000</v>
      </c>
      <c r="D311" s="35">
        <f t="shared" si="8"/>
        <v>1528934880</v>
      </c>
      <c r="E311" s="36">
        <f t="shared" si="9"/>
        <v>43264.880555555559</v>
      </c>
    </row>
    <row r="312" spans="2:5" x14ac:dyDescent="0.25">
      <c r="B312" s="1">
        <v>222.75714285714199</v>
      </c>
      <c r="C312" s="3">
        <v>1528934940000</v>
      </c>
      <c r="D312" s="35">
        <f t="shared" si="8"/>
        <v>1528934940</v>
      </c>
      <c r="E312" s="36">
        <f t="shared" si="9"/>
        <v>43264.881249999999</v>
      </c>
    </row>
    <row r="313" spans="2:5" x14ac:dyDescent="0.25">
      <c r="B313" s="1">
        <v>222.28749999999999</v>
      </c>
      <c r="C313" s="3">
        <v>1528935000000</v>
      </c>
      <c r="D313" s="35">
        <f t="shared" si="8"/>
        <v>1528935000</v>
      </c>
      <c r="E313" s="36">
        <f t="shared" si="9"/>
        <v>43264.881944444445</v>
      </c>
    </row>
    <row r="314" spans="2:5" x14ac:dyDescent="0.25">
      <c r="B314" s="1">
        <v>221.666666666666</v>
      </c>
      <c r="C314" s="3">
        <v>1528935060000</v>
      </c>
      <c r="D314" s="35">
        <f t="shared" si="8"/>
        <v>1528935060</v>
      </c>
      <c r="E314" s="36">
        <f t="shared" si="9"/>
        <v>43264.882638888885</v>
      </c>
    </row>
    <row r="315" spans="2:5" x14ac:dyDescent="0.25">
      <c r="B315" s="1">
        <v>222.5</v>
      </c>
      <c r="C315" s="3">
        <v>1528935120000</v>
      </c>
      <c r="D315" s="35">
        <f t="shared" si="8"/>
        <v>1528935120</v>
      </c>
      <c r="E315" s="36">
        <f t="shared" si="9"/>
        <v>43264.883333333331</v>
      </c>
    </row>
    <row r="316" spans="2:5" x14ac:dyDescent="0.25">
      <c r="B316" s="1">
        <v>223.42500000000001</v>
      </c>
      <c r="C316" s="3">
        <v>1528935180000</v>
      </c>
      <c r="D316" s="35">
        <f t="shared" si="8"/>
        <v>1528935180</v>
      </c>
      <c r="E316" s="36">
        <f t="shared" si="9"/>
        <v>43264.884027777778</v>
      </c>
    </row>
    <row r="317" spans="2:5" x14ac:dyDescent="0.25">
      <c r="B317" s="1">
        <v>223.96666666666599</v>
      </c>
      <c r="C317" s="3">
        <v>1528935240000</v>
      </c>
      <c r="D317" s="35">
        <f t="shared" si="8"/>
        <v>1528935240</v>
      </c>
      <c r="E317" s="36">
        <f t="shared" si="9"/>
        <v>43264.884722222225</v>
      </c>
    </row>
    <row r="318" spans="2:5" x14ac:dyDescent="0.25">
      <c r="B318" s="1">
        <v>223.32499999999999</v>
      </c>
      <c r="C318" s="3">
        <v>1528935300000</v>
      </c>
      <c r="D318" s="35">
        <f t="shared" si="8"/>
        <v>1528935300</v>
      </c>
      <c r="E318" s="36">
        <f t="shared" si="9"/>
        <v>43264.885416666672</v>
      </c>
    </row>
    <row r="319" spans="2:5" x14ac:dyDescent="0.25">
      <c r="B319" s="1">
        <v>221.79999999999899</v>
      </c>
      <c r="C319" s="3">
        <v>1528935360000</v>
      </c>
      <c r="D319" s="35">
        <f t="shared" si="8"/>
        <v>1528935360</v>
      </c>
      <c r="E319" s="36">
        <f t="shared" si="9"/>
        <v>43264.886111111111</v>
      </c>
    </row>
    <row r="320" spans="2:5" x14ac:dyDescent="0.25">
      <c r="B320" s="1">
        <v>222.02857142857101</v>
      </c>
      <c r="C320" s="3">
        <v>1528935420000</v>
      </c>
      <c r="D320" s="35">
        <f t="shared" si="8"/>
        <v>1528935420</v>
      </c>
      <c r="E320" s="36">
        <f t="shared" si="9"/>
        <v>43264.88680555555</v>
      </c>
    </row>
    <row r="321" spans="2:5" x14ac:dyDescent="0.25">
      <c r="B321" s="1">
        <v>222.666666666666</v>
      </c>
      <c r="C321" s="3">
        <v>1528935480000</v>
      </c>
      <c r="D321" s="35">
        <f t="shared" si="8"/>
        <v>1528935480</v>
      </c>
      <c r="E321" s="36">
        <f t="shared" si="9"/>
        <v>43264.887499999997</v>
      </c>
    </row>
    <row r="322" spans="2:5" x14ac:dyDescent="0.25">
      <c r="B322" s="1">
        <v>222.33750000000001</v>
      </c>
      <c r="C322" s="3">
        <v>1528935540000</v>
      </c>
      <c r="D322" s="35">
        <f t="shared" si="8"/>
        <v>1528935540</v>
      </c>
      <c r="E322" s="36">
        <f t="shared" si="9"/>
        <v>43264.888194444444</v>
      </c>
    </row>
    <row r="323" spans="2:5" x14ac:dyDescent="0.25">
      <c r="B323" s="1">
        <v>222.21249999999901</v>
      </c>
      <c r="C323" s="3">
        <v>1528935600000</v>
      </c>
      <c r="D323" s="35">
        <f t="shared" si="8"/>
        <v>1528935600</v>
      </c>
      <c r="E323" s="36">
        <f t="shared" si="9"/>
        <v>43264.888888888891</v>
      </c>
    </row>
    <row r="324" spans="2:5" x14ac:dyDescent="0.25">
      <c r="B324" s="1">
        <v>222.42499999999899</v>
      </c>
      <c r="C324" s="3">
        <v>1528935660000</v>
      </c>
      <c r="D324" s="35">
        <f t="shared" si="8"/>
        <v>1528935660</v>
      </c>
      <c r="E324" s="36">
        <f t="shared" si="9"/>
        <v>43264.889583333337</v>
      </c>
    </row>
    <row r="325" spans="2:5" x14ac:dyDescent="0.25">
      <c r="B325" s="1">
        <v>225.19999999999899</v>
      </c>
      <c r="C325" s="3">
        <v>1528935720000</v>
      </c>
      <c r="D325" s="35">
        <f t="shared" si="8"/>
        <v>1528935720</v>
      </c>
      <c r="E325" s="36">
        <f t="shared" si="9"/>
        <v>43264.890277777777</v>
      </c>
    </row>
    <row r="326" spans="2:5" x14ac:dyDescent="0.25">
      <c r="B326" s="1">
        <v>226</v>
      </c>
      <c r="C326" s="3">
        <v>1528935780000</v>
      </c>
      <c r="D326" s="35">
        <f t="shared" si="8"/>
        <v>1528935780</v>
      </c>
      <c r="E326" s="36">
        <f t="shared" si="9"/>
        <v>43264.890972222223</v>
      </c>
    </row>
    <row r="327" spans="2:5" x14ac:dyDescent="0.25">
      <c r="B327" s="1">
        <v>225.85999999999899</v>
      </c>
      <c r="C327" s="3">
        <v>1528935840000</v>
      </c>
      <c r="D327" s="35">
        <f t="shared" si="8"/>
        <v>1528935840</v>
      </c>
      <c r="E327" s="36">
        <f t="shared" si="9"/>
        <v>43264.891666666663</v>
      </c>
    </row>
    <row r="328" spans="2:5" x14ac:dyDescent="0.25">
      <c r="B328" s="1">
        <v>226.44</v>
      </c>
      <c r="C328" s="3">
        <v>1528935900000</v>
      </c>
      <c r="D328" s="35">
        <f t="shared" ref="D328:D362" si="10">C328/1000</f>
        <v>1528935900</v>
      </c>
      <c r="E328" s="36">
        <f t="shared" ref="E328:E362" si="11">((D328-$G$7)/(60*60*24))+$F$7</f>
        <v>43264.892361111109</v>
      </c>
    </row>
    <row r="329" spans="2:5" x14ac:dyDescent="0.25">
      <c r="B329" s="1">
        <v>226.81666666666601</v>
      </c>
      <c r="C329" s="3">
        <v>1528935960000</v>
      </c>
      <c r="D329" s="35">
        <f t="shared" si="10"/>
        <v>1528935960</v>
      </c>
      <c r="E329" s="36">
        <f t="shared" si="11"/>
        <v>43264.893055555556</v>
      </c>
    </row>
    <row r="330" spans="2:5" x14ac:dyDescent="0.25">
      <c r="B330" s="1">
        <v>227.2</v>
      </c>
      <c r="C330" s="3">
        <v>1528936020000</v>
      </c>
      <c r="D330" s="35">
        <f t="shared" si="10"/>
        <v>1528936020</v>
      </c>
      <c r="E330" s="36">
        <f t="shared" si="11"/>
        <v>43264.893750000003</v>
      </c>
    </row>
    <row r="331" spans="2:5" x14ac:dyDescent="0.25">
      <c r="B331" s="1">
        <v>227.03333333333299</v>
      </c>
      <c r="C331" s="3">
        <v>1528936080000</v>
      </c>
      <c r="D331" s="35">
        <f t="shared" si="10"/>
        <v>1528936080</v>
      </c>
      <c r="E331" s="36">
        <f t="shared" si="11"/>
        <v>43264.89444444445</v>
      </c>
    </row>
    <row r="332" spans="2:5" x14ac:dyDescent="0.25">
      <c r="B332" s="1">
        <v>227.13749999999999</v>
      </c>
      <c r="C332" s="3">
        <v>1528936140000</v>
      </c>
      <c r="D332" s="35">
        <f t="shared" si="10"/>
        <v>1528936140</v>
      </c>
      <c r="E332" s="36">
        <f t="shared" si="11"/>
        <v>43264.895138888889</v>
      </c>
    </row>
    <row r="333" spans="2:5" x14ac:dyDescent="0.25">
      <c r="B333" s="1">
        <v>227.34</v>
      </c>
      <c r="C333" s="3">
        <v>1528936200000</v>
      </c>
      <c r="D333" s="35">
        <f t="shared" si="10"/>
        <v>1528936200</v>
      </c>
      <c r="E333" s="36">
        <f t="shared" si="11"/>
        <v>43264.895833333328</v>
      </c>
    </row>
    <row r="334" spans="2:5" x14ac:dyDescent="0.25">
      <c r="B334" s="1">
        <v>227.26249999999999</v>
      </c>
      <c r="C334" s="3">
        <v>1528936260000</v>
      </c>
      <c r="D334" s="35">
        <f t="shared" si="10"/>
        <v>1528936260</v>
      </c>
      <c r="E334" s="36">
        <f t="shared" si="11"/>
        <v>43264.896527777775</v>
      </c>
    </row>
    <row r="335" spans="2:5" x14ac:dyDescent="0.25">
      <c r="B335" s="1">
        <v>226.85</v>
      </c>
      <c r="C335" s="3">
        <v>1528936320000</v>
      </c>
      <c r="D335" s="35">
        <f t="shared" si="10"/>
        <v>1528936320</v>
      </c>
      <c r="E335" s="36">
        <f t="shared" si="11"/>
        <v>43264.897222222222</v>
      </c>
    </row>
    <row r="336" spans="2:5" x14ac:dyDescent="0.25">
      <c r="B336" s="1">
        <v>227.08750000000001</v>
      </c>
      <c r="C336" s="3">
        <v>1528936380000</v>
      </c>
      <c r="D336" s="35">
        <f t="shared" si="10"/>
        <v>1528936380</v>
      </c>
      <c r="E336" s="36">
        <f t="shared" si="11"/>
        <v>43264.897916666669</v>
      </c>
    </row>
    <row r="337" spans="2:5" x14ac:dyDescent="0.25">
      <c r="B337" s="1">
        <v>225.62499999999901</v>
      </c>
      <c r="C337" s="3">
        <v>1528936440000</v>
      </c>
      <c r="D337" s="35">
        <f t="shared" si="10"/>
        <v>1528936440</v>
      </c>
      <c r="E337" s="36">
        <f t="shared" si="11"/>
        <v>43264.898611111115</v>
      </c>
    </row>
    <row r="338" spans="2:5" x14ac:dyDescent="0.25">
      <c r="B338" s="1">
        <v>225.11999999999901</v>
      </c>
      <c r="C338" s="3">
        <v>1528936500000</v>
      </c>
      <c r="D338" s="35">
        <f t="shared" si="10"/>
        <v>1528936500</v>
      </c>
      <c r="E338" s="36">
        <f t="shared" si="11"/>
        <v>43264.899305555555</v>
      </c>
    </row>
    <row r="339" spans="2:5" x14ac:dyDescent="0.25">
      <c r="B339" s="1">
        <v>225.5</v>
      </c>
      <c r="C339" s="3">
        <v>1528936560000</v>
      </c>
      <c r="D339" s="35">
        <f t="shared" si="10"/>
        <v>1528936560</v>
      </c>
      <c r="E339" s="36">
        <f t="shared" si="11"/>
        <v>43264.9</v>
      </c>
    </row>
    <row r="340" spans="2:5" x14ac:dyDescent="0.25">
      <c r="B340" s="1">
        <v>225.61250000000001</v>
      </c>
      <c r="C340" s="3">
        <v>1528936620000</v>
      </c>
      <c r="D340" s="35">
        <f t="shared" si="10"/>
        <v>1528936620</v>
      </c>
      <c r="E340" s="36">
        <f t="shared" si="11"/>
        <v>43264.900694444441</v>
      </c>
    </row>
    <row r="341" spans="2:5" x14ac:dyDescent="0.25">
      <c r="B341" s="1">
        <v>225.08749999999901</v>
      </c>
      <c r="C341" s="3">
        <v>1528936680000</v>
      </c>
      <c r="D341" s="35">
        <f t="shared" si="10"/>
        <v>1528936680</v>
      </c>
      <c r="E341" s="36">
        <f t="shared" si="11"/>
        <v>43264.901388888888</v>
      </c>
    </row>
    <row r="342" spans="2:5" x14ac:dyDescent="0.25">
      <c r="B342" s="1">
        <v>223.933333333333</v>
      </c>
      <c r="C342" s="3">
        <v>1528936740000</v>
      </c>
      <c r="D342" s="35">
        <f t="shared" si="10"/>
        <v>1528936740</v>
      </c>
      <c r="E342" s="36">
        <f t="shared" si="11"/>
        <v>43264.902083333334</v>
      </c>
    </row>
    <row r="343" spans="2:5" x14ac:dyDescent="0.25">
      <c r="B343" s="1">
        <v>223.63749999999999</v>
      </c>
      <c r="C343" s="3">
        <v>1528936800000</v>
      </c>
      <c r="D343" s="35">
        <f t="shared" si="10"/>
        <v>1528936800</v>
      </c>
      <c r="E343" s="36">
        <f t="shared" si="11"/>
        <v>43264.902777777781</v>
      </c>
    </row>
    <row r="344" spans="2:5" x14ac:dyDescent="0.25">
      <c r="B344" s="1">
        <v>223.34285714285701</v>
      </c>
      <c r="C344" s="3">
        <v>1528936860000</v>
      </c>
      <c r="D344" s="35">
        <f t="shared" si="10"/>
        <v>1528936860</v>
      </c>
      <c r="E344" s="36">
        <f t="shared" si="11"/>
        <v>43264.90347222222</v>
      </c>
    </row>
    <row r="345" spans="2:5" x14ac:dyDescent="0.25">
      <c r="B345" s="1">
        <v>223.433333333333</v>
      </c>
      <c r="C345" s="3">
        <v>1528936920000</v>
      </c>
      <c r="D345" s="35">
        <f t="shared" si="10"/>
        <v>1528936920</v>
      </c>
      <c r="E345" s="36">
        <f t="shared" si="11"/>
        <v>43264.904166666667</v>
      </c>
    </row>
    <row r="346" spans="2:5" x14ac:dyDescent="0.25">
      <c r="B346" s="1">
        <v>224.23749999999899</v>
      </c>
      <c r="C346" s="3">
        <v>1528936980000</v>
      </c>
      <c r="D346" s="35">
        <f t="shared" si="10"/>
        <v>1528936980</v>
      </c>
      <c r="E346" s="36">
        <f t="shared" si="11"/>
        <v>43264.904861111107</v>
      </c>
    </row>
    <row r="347" spans="2:5" x14ac:dyDescent="0.25">
      <c r="B347" s="1">
        <v>223.0625</v>
      </c>
      <c r="C347" s="3">
        <v>1528937040000</v>
      </c>
      <c r="D347" s="35">
        <f t="shared" si="10"/>
        <v>1528937040</v>
      </c>
      <c r="E347" s="36">
        <f t="shared" si="11"/>
        <v>43264.905555555553</v>
      </c>
    </row>
    <row r="348" spans="2:5" x14ac:dyDescent="0.25">
      <c r="B348" s="1">
        <v>223.58</v>
      </c>
      <c r="C348" s="3">
        <v>1528937100000</v>
      </c>
      <c r="D348" s="35">
        <f t="shared" si="10"/>
        <v>1528937100</v>
      </c>
      <c r="E348" s="36">
        <f t="shared" si="11"/>
        <v>43264.90625</v>
      </c>
    </row>
    <row r="349" spans="2:5" x14ac:dyDescent="0.25">
      <c r="B349" s="1">
        <v>222.183333333333</v>
      </c>
      <c r="C349" s="3">
        <v>1528937160000</v>
      </c>
      <c r="D349" s="35">
        <f t="shared" si="10"/>
        <v>1528937160</v>
      </c>
      <c r="E349" s="36">
        <f t="shared" si="11"/>
        <v>43264.906944444447</v>
      </c>
    </row>
    <row r="350" spans="2:5" x14ac:dyDescent="0.25">
      <c r="B350" s="1">
        <v>223.333333333333</v>
      </c>
      <c r="C350" s="3">
        <v>1528937220000</v>
      </c>
      <c r="D350" s="35">
        <f t="shared" si="10"/>
        <v>1528937220</v>
      </c>
      <c r="E350" s="36">
        <f t="shared" si="11"/>
        <v>43264.907638888893</v>
      </c>
    </row>
    <row r="351" spans="2:5" x14ac:dyDescent="0.25">
      <c r="B351" s="1">
        <v>224.95</v>
      </c>
      <c r="C351" s="3">
        <v>1528937280000</v>
      </c>
      <c r="D351" s="35">
        <f t="shared" si="10"/>
        <v>1528937280</v>
      </c>
      <c r="E351" s="36">
        <f t="shared" si="11"/>
        <v>43264.908333333333</v>
      </c>
    </row>
    <row r="352" spans="2:5" x14ac:dyDescent="0.25">
      <c r="B352" s="1">
        <v>227.98571428571401</v>
      </c>
      <c r="C352" s="3">
        <v>1528937340000</v>
      </c>
      <c r="D352" s="35">
        <f t="shared" si="10"/>
        <v>1528937340</v>
      </c>
      <c r="E352" s="36">
        <f t="shared" si="11"/>
        <v>43264.90902777778</v>
      </c>
    </row>
    <row r="353" spans="2:6" x14ac:dyDescent="0.25">
      <c r="B353" s="1">
        <v>231.78</v>
      </c>
      <c r="C353" s="3">
        <v>1528937400000</v>
      </c>
      <c r="D353" s="35">
        <f t="shared" si="10"/>
        <v>1528937400</v>
      </c>
      <c r="E353" s="36">
        <f t="shared" si="11"/>
        <v>43264.909722222219</v>
      </c>
    </row>
    <row r="354" spans="2:6" x14ac:dyDescent="0.25">
      <c r="B354" s="1">
        <v>231.4</v>
      </c>
      <c r="C354" s="3">
        <v>1528937460000</v>
      </c>
      <c r="D354" s="35">
        <f t="shared" si="10"/>
        <v>1528937460</v>
      </c>
      <c r="E354" s="36">
        <f t="shared" si="11"/>
        <v>43264.910416666666</v>
      </c>
    </row>
    <row r="355" spans="2:6" x14ac:dyDescent="0.25">
      <c r="B355" s="1">
        <v>229.38749999999999</v>
      </c>
      <c r="C355" s="3">
        <v>1528937520000</v>
      </c>
      <c r="D355" s="35">
        <f t="shared" si="10"/>
        <v>1528937520</v>
      </c>
      <c r="E355" s="36">
        <f t="shared" si="11"/>
        <v>43264.911111111112</v>
      </c>
    </row>
    <row r="356" spans="2:6" x14ac:dyDescent="0.25">
      <c r="B356" s="1">
        <v>230.13333333333301</v>
      </c>
      <c r="C356" s="3">
        <v>1528937580000</v>
      </c>
      <c r="D356" s="35">
        <f t="shared" si="10"/>
        <v>1528937580</v>
      </c>
      <c r="E356" s="36">
        <f t="shared" si="11"/>
        <v>43264.911805555559</v>
      </c>
    </row>
    <row r="357" spans="2:6" x14ac:dyDescent="0.25">
      <c r="B357" s="1">
        <v>229.4</v>
      </c>
      <c r="C357" s="3">
        <v>1528937640000</v>
      </c>
      <c r="D357" s="35">
        <f t="shared" si="10"/>
        <v>1528937640</v>
      </c>
      <c r="E357" s="36">
        <f t="shared" si="11"/>
        <v>43264.912499999999</v>
      </c>
    </row>
    <row r="358" spans="2:6" x14ac:dyDescent="0.25">
      <c r="B358" s="1">
        <v>229.28</v>
      </c>
      <c r="C358" s="3">
        <v>1528937700000</v>
      </c>
      <c r="D358" s="35">
        <f t="shared" si="10"/>
        <v>1528937700</v>
      </c>
      <c r="E358" s="36">
        <f t="shared" si="11"/>
        <v>43264.913194444445</v>
      </c>
    </row>
    <row r="359" spans="2:6" x14ac:dyDescent="0.25">
      <c r="B359" s="1">
        <v>229.23750000000001</v>
      </c>
      <c r="C359" s="3">
        <v>1528937760000</v>
      </c>
      <c r="D359" s="35">
        <f t="shared" si="10"/>
        <v>1528937760</v>
      </c>
      <c r="E359" s="36">
        <f t="shared" si="11"/>
        <v>43264.913888888885</v>
      </c>
    </row>
    <row r="360" spans="2:6" x14ac:dyDescent="0.25">
      <c r="B360" s="1">
        <v>229.2</v>
      </c>
      <c r="C360" s="3">
        <v>1528937820000</v>
      </c>
      <c r="D360" s="35">
        <f t="shared" si="10"/>
        <v>1528937820</v>
      </c>
      <c r="E360" s="36">
        <f t="shared" si="11"/>
        <v>43264.914583333331</v>
      </c>
    </row>
    <row r="361" spans="2:6" x14ac:dyDescent="0.25">
      <c r="B361" s="1">
        <v>228.46666666666599</v>
      </c>
      <c r="C361" s="3">
        <v>1528937880000</v>
      </c>
      <c r="D361" s="35">
        <f t="shared" si="10"/>
        <v>1528937880</v>
      </c>
      <c r="E361" s="36">
        <f t="shared" si="11"/>
        <v>43264.915277777778</v>
      </c>
    </row>
    <row r="362" spans="2:6" x14ac:dyDescent="0.25">
      <c r="B362" s="4">
        <v>225.32499999999999</v>
      </c>
      <c r="C362" s="11">
        <v>1528937940000</v>
      </c>
      <c r="D362" s="26">
        <f t="shared" si="10"/>
        <v>1528937940</v>
      </c>
      <c r="E362" s="20">
        <f t="shared" si="11"/>
        <v>43264.915972222225</v>
      </c>
      <c r="F362" s="23">
        <f>TIME(HOUR(E362),MINUTE(E362),SECOND(E362))</f>
        <v>0.9159722222222223</v>
      </c>
    </row>
    <row r="363" spans="2:6" x14ac:dyDescent="0.25">
      <c r="B363" s="5">
        <f>COUNTA(B7:B362)</f>
        <v>356</v>
      </c>
      <c r="C363" s="37" t="s">
        <v>11</v>
      </c>
    </row>
    <row r="364" spans="2:6" x14ac:dyDescent="0.25">
      <c r="B364" s="27">
        <f>AVERAGE(B7:B362)</f>
        <v>224.07483714553186</v>
      </c>
      <c r="C364" s="37" t="s">
        <v>12</v>
      </c>
    </row>
    <row r="365" spans="2:6" x14ac:dyDescent="0.25">
      <c r="B365" s="27">
        <f>_xlfn.STDEV.S(B7:B362)</f>
        <v>5.5444590016933866</v>
      </c>
      <c r="C365" s="37" t="s">
        <v>13</v>
      </c>
    </row>
    <row r="366" spans="2:6" x14ac:dyDescent="0.25">
      <c r="B366" s="27">
        <f>MIN(B7:B362)</f>
        <v>207.74999999999901</v>
      </c>
      <c r="C366" s="37" t="s">
        <v>14</v>
      </c>
    </row>
    <row r="367" spans="2:6" x14ac:dyDescent="0.25">
      <c r="B367" s="27">
        <f>MAX(B7:B362)</f>
        <v>233.21666666666599</v>
      </c>
      <c r="C367" s="37" t="s">
        <v>15</v>
      </c>
    </row>
    <row r="368" spans="2:6" x14ac:dyDescent="0.25">
      <c r="C368" s="46" t="s">
        <v>49</v>
      </c>
      <c r="D368" s="46"/>
      <c r="E368" s="46"/>
      <c r="F368" s="23">
        <f>F362-H7</f>
        <v>0.24722222222222223</v>
      </c>
    </row>
    <row r="369" spans="2:6" x14ac:dyDescent="0.25">
      <c r="C369" s="46" t="s">
        <v>52</v>
      </c>
      <c r="D369" s="46"/>
      <c r="E369" s="46"/>
      <c r="F369" s="23">
        <f>H7+F368</f>
        <v>0.9159722222222223</v>
      </c>
    </row>
    <row r="370" spans="2:6" x14ac:dyDescent="0.25">
      <c r="B370" s="23">
        <f>F368/B363</f>
        <v>6.9444444444444447E-4</v>
      </c>
      <c r="C370" s="46" t="s">
        <v>53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0"/>
  <sheetViews>
    <sheetView workbookViewId="0">
      <selection activeCell="B257" sqref="B257:B261"/>
    </sheetView>
  </sheetViews>
  <sheetFormatPr defaultRowHeight="15" x14ac:dyDescent="0.25"/>
  <cols>
    <col min="1" max="1" width="9.140625" style="46"/>
    <col min="2" max="2" width="12" bestFit="1" customWidth="1"/>
    <col min="3" max="3" width="14.140625" bestFit="1" customWidth="1"/>
    <col min="4" max="4" width="11" bestFit="1" customWidth="1"/>
    <col min="5" max="5" width="12.7109375" bestFit="1" customWidth="1"/>
    <col min="6" max="6" width="14.140625" customWidth="1"/>
    <col min="7" max="7" width="14.28515625" bestFit="1" customWidth="1"/>
  </cols>
  <sheetData>
    <row r="1" spans="1:8" x14ac:dyDescent="0.25">
      <c r="A1" s="38" t="s">
        <v>57</v>
      </c>
      <c r="B1" s="37"/>
      <c r="C1" s="37"/>
      <c r="D1" s="37"/>
      <c r="E1" s="37"/>
      <c r="F1" s="38" t="s">
        <v>0</v>
      </c>
      <c r="G1" s="37"/>
    </row>
    <row r="2" spans="1:8" x14ac:dyDescent="0.25">
      <c r="A2" s="46" t="s">
        <v>55</v>
      </c>
      <c r="B2" s="37"/>
      <c r="C2" s="37"/>
      <c r="D2" s="37"/>
      <c r="E2" s="37"/>
      <c r="F2" s="37" t="s">
        <v>1</v>
      </c>
      <c r="G2" s="37"/>
    </row>
    <row r="3" spans="1:8" x14ac:dyDescent="0.25">
      <c r="A3" s="46" t="s">
        <v>56</v>
      </c>
      <c r="B3" s="37"/>
      <c r="C3" s="37"/>
      <c r="D3" s="37"/>
      <c r="E3" s="37"/>
      <c r="F3" s="37" t="s">
        <v>2</v>
      </c>
      <c r="G3" s="37"/>
    </row>
    <row r="4" spans="1:8" x14ac:dyDescent="0.25">
      <c r="B4" s="37"/>
      <c r="C4" s="37"/>
      <c r="D4" s="37"/>
      <c r="E4" s="37"/>
      <c r="F4" s="37" t="s">
        <v>3</v>
      </c>
      <c r="G4" s="37"/>
    </row>
    <row r="5" spans="1:8" x14ac:dyDescent="0.25">
      <c r="B5" s="37"/>
      <c r="C5" s="37"/>
      <c r="D5" s="37"/>
      <c r="E5" s="37"/>
      <c r="F5" s="38" t="s">
        <v>4</v>
      </c>
      <c r="G5" s="37"/>
    </row>
    <row r="6" spans="1:8" x14ac:dyDescent="0.25">
      <c r="B6" s="8" t="s">
        <v>58</v>
      </c>
      <c r="C6" s="43" t="s">
        <v>6</v>
      </c>
      <c r="D6" s="44" t="s">
        <v>7</v>
      </c>
      <c r="E6" s="44" t="s">
        <v>8</v>
      </c>
      <c r="F6" s="42" t="s">
        <v>9</v>
      </c>
      <c r="G6" s="42" t="s">
        <v>10</v>
      </c>
    </row>
    <row r="7" spans="1:8" x14ac:dyDescent="0.25">
      <c r="A7" s="12">
        <v>1</v>
      </c>
      <c r="B7" s="13">
        <v>0.61599999999999999</v>
      </c>
      <c r="C7" s="40">
        <v>1528916580000</v>
      </c>
      <c r="D7" s="40">
        <f>C7/1000</f>
        <v>1528916580</v>
      </c>
      <c r="E7" s="41">
        <f>((D7-$G$7)/(60*60*24))+$F$7</f>
        <v>43264.668749999997</v>
      </c>
      <c r="F7" s="19">
        <f>DATE(1970,1,1)</f>
        <v>25569</v>
      </c>
      <c r="G7" s="49">
        <f>60*60*3</f>
        <v>10800</v>
      </c>
      <c r="H7" s="23">
        <f>TIME(HOUR(E7),MINUTE(E7),SECOND(E7))</f>
        <v>0.66875000000000007</v>
      </c>
    </row>
    <row r="8" spans="1:8" x14ac:dyDescent="0.25">
      <c r="A8" s="12">
        <v>2</v>
      </c>
      <c r="B8" s="13">
        <v>1.72142857142857</v>
      </c>
      <c r="C8" s="40">
        <v>1528916640000</v>
      </c>
      <c r="D8" s="40">
        <f t="shared" ref="D8:D71" si="0">C8/1000</f>
        <v>1528916640</v>
      </c>
      <c r="E8" s="41">
        <f t="shared" ref="E8:E71" si="1">((D8-$G$7)/(60*60*24))+$F$7</f>
        <v>43264.669444444444</v>
      </c>
      <c r="F8" s="37"/>
      <c r="G8" s="37"/>
    </row>
    <row r="9" spans="1:8" x14ac:dyDescent="0.25">
      <c r="A9" s="12">
        <v>3</v>
      </c>
      <c r="B9" s="13">
        <v>1.1399999999999999</v>
      </c>
      <c r="C9" s="40">
        <v>1528916700000</v>
      </c>
      <c r="D9" s="40">
        <f t="shared" si="0"/>
        <v>1528916700</v>
      </c>
      <c r="E9" s="41">
        <f t="shared" si="1"/>
        <v>43264.670138888891</v>
      </c>
      <c r="F9" s="37"/>
      <c r="G9" s="37"/>
    </row>
    <row r="10" spans="1:8" x14ac:dyDescent="0.25">
      <c r="A10" s="12">
        <v>4</v>
      </c>
      <c r="B10" s="13">
        <v>0.68</v>
      </c>
      <c r="C10" s="40">
        <v>1528916760000</v>
      </c>
      <c r="D10" s="40">
        <f t="shared" si="0"/>
        <v>1528916760</v>
      </c>
      <c r="E10" s="41">
        <f t="shared" si="1"/>
        <v>43264.670833333337</v>
      </c>
      <c r="F10" s="37"/>
      <c r="G10" s="37"/>
    </row>
    <row r="11" spans="1:8" x14ac:dyDescent="0.25">
      <c r="A11" s="12">
        <v>5</v>
      </c>
      <c r="B11" s="13">
        <v>1.2725</v>
      </c>
      <c r="C11" s="40">
        <v>1528916820000</v>
      </c>
      <c r="D11" s="40">
        <f t="shared" si="0"/>
        <v>1528916820</v>
      </c>
      <c r="E11" s="41">
        <f t="shared" si="1"/>
        <v>43264.671527777777</v>
      </c>
      <c r="F11" s="37"/>
      <c r="G11" s="37"/>
    </row>
    <row r="12" spans="1:8" x14ac:dyDescent="0.25">
      <c r="A12" s="12">
        <v>6</v>
      </c>
      <c r="B12" s="13">
        <v>1.4119999999999999</v>
      </c>
      <c r="C12" s="40">
        <v>1528916880000</v>
      </c>
      <c r="D12" s="40">
        <f t="shared" si="0"/>
        <v>1528916880</v>
      </c>
      <c r="E12" s="41">
        <f t="shared" si="1"/>
        <v>43264.672222222223</v>
      </c>
      <c r="F12" s="37"/>
      <c r="G12" s="37"/>
    </row>
    <row r="13" spans="1:8" x14ac:dyDescent="0.25">
      <c r="A13" s="12">
        <v>7</v>
      </c>
      <c r="B13" s="13">
        <v>1.05</v>
      </c>
      <c r="C13" s="40">
        <v>1528916940000</v>
      </c>
      <c r="D13" s="40">
        <f t="shared" si="0"/>
        <v>1528916940</v>
      </c>
      <c r="E13" s="41">
        <f t="shared" si="1"/>
        <v>43264.672916666663</v>
      </c>
      <c r="F13" s="37"/>
      <c r="G13" s="37"/>
    </row>
    <row r="14" spans="1:8" x14ac:dyDescent="0.25">
      <c r="A14" s="12">
        <v>8</v>
      </c>
      <c r="B14" s="13">
        <v>1.27</v>
      </c>
      <c r="C14" s="40">
        <v>1528917000000</v>
      </c>
      <c r="D14" s="40">
        <f t="shared" si="0"/>
        <v>1528917000</v>
      </c>
      <c r="E14" s="41">
        <f t="shared" si="1"/>
        <v>43264.673611111109</v>
      </c>
      <c r="F14" s="37"/>
      <c r="G14" s="37"/>
    </row>
    <row r="15" spans="1:8" x14ac:dyDescent="0.25">
      <c r="A15" s="12">
        <v>9</v>
      </c>
      <c r="B15" s="13">
        <v>1.08</v>
      </c>
      <c r="C15" s="40">
        <v>1528917120000</v>
      </c>
      <c r="D15" s="40">
        <f t="shared" si="0"/>
        <v>1528917120</v>
      </c>
      <c r="E15" s="41">
        <f t="shared" si="1"/>
        <v>43264.675000000003</v>
      </c>
      <c r="F15" s="37"/>
      <c r="G15" s="37"/>
    </row>
    <row r="16" spans="1:8" x14ac:dyDescent="0.25">
      <c r="A16" s="12">
        <v>10</v>
      </c>
      <c r="B16" s="13">
        <v>1.2725</v>
      </c>
      <c r="C16" s="40">
        <v>1528917180000</v>
      </c>
      <c r="D16" s="40">
        <f t="shared" si="0"/>
        <v>1528917180</v>
      </c>
      <c r="E16" s="41">
        <f t="shared" si="1"/>
        <v>43264.67569444445</v>
      </c>
      <c r="F16" s="37"/>
      <c r="G16" s="37"/>
    </row>
    <row r="17" spans="1:5" x14ac:dyDescent="0.25">
      <c r="A17" s="12">
        <v>11</v>
      </c>
      <c r="B17" s="13">
        <v>1.3979999999999999</v>
      </c>
      <c r="C17" s="40">
        <v>1528917240000</v>
      </c>
      <c r="D17" s="40">
        <f t="shared" si="0"/>
        <v>1528917240</v>
      </c>
      <c r="E17" s="41">
        <f t="shared" si="1"/>
        <v>43264.676388888889</v>
      </c>
    </row>
    <row r="18" spans="1:5" x14ac:dyDescent="0.25">
      <c r="A18" s="12">
        <v>12</v>
      </c>
      <c r="B18" s="13">
        <v>0.72</v>
      </c>
      <c r="C18" s="40">
        <v>1528917300000</v>
      </c>
      <c r="D18" s="40">
        <f t="shared" si="0"/>
        <v>1528917300</v>
      </c>
      <c r="E18" s="41">
        <f t="shared" si="1"/>
        <v>43264.677083333328</v>
      </c>
    </row>
    <row r="19" spans="1:5" x14ac:dyDescent="0.25">
      <c r="A19" s="12">
        <v>13</v>
      </c>
      <c r="B19" s="13">
        <v>0.71124999999999905</v>
      </c>
      <c r="C19" s="40">
        <v>1528917360000</v>
      </c>
      <c r="D19" s="40">
        <f t="shared" si="0"/>
        <v>1528917360</v>
      </c>
      <c r="E19" s="41">
        <f t="shared" si="1"/>
        <v>43264.677777777775</v>
      </c>
    </row>
    <row r="20" spans="1:5" x14ac:dyDescent="0.25">
      <c r="A20" s="12">
        <v>14</v>
      </c>
      <c r="B20" s="13">
        <v>0.72599999999999998</v>
      </c>
      <c r="C20" s="40">
        <v>1528917420000</v>
      </c>
      <c r="D20" s="40">
        <f t="shared" si="0"/>
        <v>1528917420</v>
      </c>
      <c r="E20" s="41">
        <f t="shared" si="1"/>
        <v>43264.678472222222</v>
      </c>
    </row>
    <row r="21" spans="1:5" x14ac:dyDescent="0.25">
      <c r="A21" s="12">
        <v>15</v>
      </c>
      <c r="B21" s="13">
        <v>0.70199999999999996</v>
      </c>
      <c r="C21" s="40">
        <v>1528917480000</v>
      </c>
      <c r="D21" s="40">
        <f t="shared" si="0"/>
        <v>1528917480</v>
      </c>
      <c r="E21" s="41">
        <f t="shared" si="1"/>
        <v>43264.679166666669</v>
      </c>
    </row>
    <row r="22" spans="1:5" x14ac:dyDescent="0.25">
      <c r="A22" s="12">
        <v>16</v>
      </c>
      <c r="B22" s="13">
        <v>0.84250000000000003</v>
      </c>
      <c r="C22" s="40">
        <v>1528917540000</v>
      </c>
      <c r="D22" s="40">
        <f t="shared" si="0"/>
        <v>1528917540</v>
      </c>
      <c r="E22" s="41">
        <f t="shared" si="1"/>
        <v>43264.679861111115</v>
      </c>
    </row>
    <row r="23" spans="1:5" x14ac:dyDescent="0.25">
      <c r="A23" s="12">
        <v>17</v>
      </c>
      <c r="B23" s="13">
        <v>1.3016666666666601</v>
      </c>
      <c r="C23" s="40">
        <v>1528917600000</v>
      </c>
      <c r="D23" s="40">
        <f t="shared" si="0"/>
        <v>1528917600</v>
      </c>
      <c r="E23" s="41">
        <f t="shared" si="1"/>
        <v>43264.680555555555</v>
      </c>
    </row>
    <row r="24" spans="1:5" x14ac:dyDescent="0.25">
      <c r="A24" s="12">
        <v>18</v>
      </c>
      <c r="B24" s="13">
        <v>0.69199999999999995</v>
      </c>
      <c r="C24" s="40">
        <v>1528917660000</v>
      </c>
      <c r="D24" s="40">
        <f t="shared" si="0"/>
        <v>1528917660</v>
      </c>
      <c r="E24" s="41">
        <f t="shared" si="1"/>
        <v>43264.681250000001</v>
      </c>
    </row>
    <row r="25" spans="1:5" x14ac:dyDescent="0.25">
      <c r="A25" s="12">
        <v>19</v>
      </c>
      <c r="B25" s="13">
        <v>0.69333333333333302</v>
      </c>
      <c r="C25" s="40">
        <v>1528917720000</v>
      </c>
      <c r="D25" s="40">
        <f t="shared" si="0"/>
        <v>1528917720</v>
      </c>
      <c r="E25" s="41">
        <f t="shared" si="1"/>
        <v>43264.681944444441</v>
      </c>
    </row>
    <row r="26" spans="1:5" x14ac:dyDescent="0.25">
      <c r="A26" s="12">
        <v>20</v>
      </c>
      <c r="B26" s="13">
        <v>0.68625000000000003</v>
      </c>
      <c r="C26" s="40">
        <v>1528917780000</v>
      </c>
      <c r="D26" s="40">
        <f t="shared" si="0"/>
        <v>1528917780</v>
      </c>
      <c r="E26" s="41">
        <f t="shared" si="1"/>
        <v>43264.682638888888</v>
      </c>
    </row>
    <row r="27" spans="1:5" x14ac:dyDescent="0.25">
      <c r="A27" s="12">
        <v>21</v>
      </c>
      <c r="B27" s="13">
        <v>0.68125000000000002</v>
      </c>
      <c r="C27" s="40">
        <v>1528917840000</v>
      </c>
      <c r="D27" s="40">
        <f t="shared" si="0"/>
        <v>1528917840</v>
      </c>
      <c r="E27" s="41">
        <f t="shared" si="1"/>
        <v>43264.683333333334</v>
      </c>
    </row>
    <row r="28" spans="1:5" x14ac:dyDescent="0.25">
      <c r="A28" s="12">
        <v>22</v>
      </c>
      <c r="B28" s="13">
        <v>0.92666666666666597</v>
      </c>
      <c r="C28" s="40">
        <v>1528917900000</v>
      </c>
      <c r="D28" s="40">
        <f t="shared" si="0"/>
        <v>1528917900</v>
      </c>
      <c r="E28" s="41">
        <f t="shared" si="1"/>
        <v>43264.684027777781</v>
      </c>
    </row>
    <row r="29" spans="1:5" x14ac:dyDescent="0.25">
      <c r="A29" s="12">
        <v>23</v>
      </c>
      <c r="B29" s="13">
        <v>1.1619999999999999</v>
      </c>
      <c r="C29" s="40">
        <v>1528917960000</v>
      </c>
      <c r="D29" s="40">
        <f t="shared" si="0"/>
        <v>1528917960</v>
      </c>
      <c r="E29" s="41">
        <f t="shared" si="1"/>
        <v>43264.68472222222</v>
      </c>
    </row>
    <row r="30" spans="1:5" x14ac:dyDescent="0.25">
      <c r="A30" s="12">
        <v>24</v>
      </c>
      <c r="B30" s="13">
        <v>1.16333333333333</v>
      </c>
      <c r="C30" s="40">
        <v>1528918020000</v>
      </c>
      <c r="D30" s="40">
        <f t="shared" si="0"/>
        <v>1528918020</v>
      </c>
      <c r="E30" s="41">
        <f t="shared" si="1"/>
        <v>43264.685416666667</v>
      </c>
    </row>
    <row r="31" spans="1:5" x14ac:dyDescent="0.25">
      <c r="A31" s="12">
        <v>25</v>
      </c>
      <c r="B31" s="13">
        <v>1.3528571428571401</v>
      </c>
      <c r="C31" s="40">
        <v>1528918080000</v>
      </c>
      <c r="D31" s="40">
        <f t="shared" si="0"/>
        <v>1528918080</v>
      </c>
      <c r="E31" s="41">
        <f t="shared" si="1"/>
        <v>43264.686111111107</v>
      </c>
    </row>
    <row r="32" spans="1:5" x14ac:dyDescent="0.25">
      <c r="A32" s="12">
        <v>26</v>
      </c>
      <c r="B32" s="13">
        <v>1.964</v>
      </c>
      <c r="C32" s="40">
        <v>1528918140000</v>
      </c>
      <c r="D32" s="40">
        <f t="shared" si="0"/>
        <v>1528918140</v>
      </c>
      <c r="E32" s="41">
        <f t="shared" si="1"/>
        <v>43264.686805555553</v>
      </c>
    </row>
    <row r="33" spans="1:5" x14ac:dyDescent="0.25">
      <c r="A33" s="12">
        <v>27</v>
      </c>
      <c r="B33" s="13">
        <v>1.77857142857142</v>
      </c>
      <c r="C33" s="40">
        <v>1528918200000</v>
      </c>
      <c r="D33" s="40">
        <f t="shared" si="0"/>
        <v>1528918200</v>
      </c>
      <c r="E33" s="41">
        <f t="shared" si="1"/>
        <v>43264.6875</v>
      </c>
    </row>
    <row r="34" spans="1:5" x14ac:dyDescent="0.25">
      <c r="A34" s="12">
        <v>28</v>
      </c>
      <c r="B34" s="13">
        <v>1.8819999999999999</v>
      </c>
      <c r="C34" s="40">
        <v>1528918260000</v>
      </c>
      <c r="D34" s="40">
        <f t="shared" si="0"/>
        <v>1528918260</v>
      </c>
      <c r="E34" s="41">
        <f t="shared" si="1"/>
        <v>43264.688194444447</v>
      </c>
    </row>
    <row r="35" spans="1:5" x14ac:dyDescent="0.25">
      <c r="A35" s="12">
        <v>29</v>
      </c>
      <c r="B35" s="13">
        <v>1.2275</v>
      </c>
      <c r="C35" s="40">
        <v>1528918320000</v>
      </c>
      <c r="D35" s="40">
        <f t="shared" si="0"/>
        <v>1528918320</v>
      </c>
      <c r="E35" s="41">
        <f t="shared" si="1"/>
        <v>43264.688888888893</v>
      </c>
    </row>
    <row r="36" spans="1:5" x14ac:dyDescent="0.25">
      <c r="A36" s="12">
        <v>30</v>
      </c>
      <c r="B36" s="13">
        <v>1.2124999999999999</v>
      </c>
      <c r="C36" s="40">
        <v>1528918380000</v>
      </c>
      <c r="D36" s="40">
        <f t="shared" si="0"/>
        <v>1528918380</v>
      </c>
      <c r="E36" s="41">
        <f t="shared" si="1"/>
        <v>43264.689583333333</v>
      </c>
    </row>
    <row r="37" spans="1:5" x14ac:dyDescent="0.25">
      <c r="A37" s="12">
        <v>31</v>
      </c>
      <c r="B37" s="13">
        <v>1.1983333333333299</v>
      </c>
      <c r="C37" s="40">
        <v>1528918440000</v>
      </c>
      <c r="D37" s="40">
        <f t="shared" si="0"/>
        <v>1528918440</v>
      </c>
      <c r="E37" s="41">
        <f t="shared" si="1"/>
        <v>43264.69027777778</v>
      </c>
    </row>
    <row r="38" spans="1:5" x14ac:dyDescent="0.25">
      <c r="A38" s="12">
        <v>32</v>
      </c>
      <c r="B38" s="13">
        <v>1.1779999999999999</v>
      </c>
      <c r="C38" s="40">
        <v>1528918500000</v>
      </c>
      <c r="D38" s="40">
        <f t="shared" si="0"/>
        <v>1528918500</v>
      </c>
      <c r="E38" s="41">
        <f t="shared" si="1"/>
        <v>43264.690972222219</v>
      </c>
    </row>
    <row r="39" spans="1:5" x14ac:dyDescent="0.25">
      <c r="A39" s="12">
        <v>33</v>
      </c>
      <c r="B39" s="13">
        <v>1.41</v>
      </c>
      <c r="C39" s="40">
        <v>1528918560000</v>
      </c>
      <c r="D39" s="40">
        <f t="shared" si="0"/>
        <v>1528918560</v>
      </c>
      <c r="E39" s="41">
        <f t="shared" si="1"/>
        <v>43264.691666666666</v>
      </c>
    </row>
    <row r="40" spans="1:5" x14ac:dyDescent="0.25">
      <c r="A40" s="12">
        <v>34</v>
      </c>
      <c r="B40" s="13">
        <v>2.1625000000000001</v>
      </c>
      <c r="C40" s="40">
        <v>1528918620000</v>
      </c>
      <c r="D40" s="40">
        <f t="shared" si="0"/>
        <v>1528918620</v>
      </c>
      <c r="E40" s="41">
        <f t="shared" si="1"/>
        <v>43264.692361111112</v>
      </c>
    </row>
    <row r="41" spans="1:5" x14ac:dyDescent="0.25">
      <c r="A41" s="12">
        <v>35</v>
      </c>
      <c r="B41" s="13">
        <v>1.556</v>
      </c>
      <c r="C41" s="40">
        <v>1528918680000</v>
      </c>
      <c r="D41" s="40">
        <f t="shared" si="0"/>
        <v>1528918680</v>
      </c>
      <c r="E41" s="41">
        <f t="shared" si="1"/>
        <v>43264.693055555559</v>
      </c>
    </row>
    <row r="42" spans="1:5" x14ac:dyDescent="0.25">
      <c r="A42" s="12">
        <v>36</v>
      </c>
      <c r="B42" s="13">
        <v>1.0674999999999999</v>
      </c>
      <c r="C42" s="40">
        <v>1528918740000</v>
      </c>
      <c r="D42" s="40">
        <f t="shared" si="0"/>
        <v>1528918740</v>
      </c>
      <c r="E42" s="41">
        <f t="shared" si="1"/>
        <v>43264.693749999999</v>
      </c>
    </row>
    <row r="43" spans="1:5" x14ac:dyDescent="0.25">
      <c r="A43" s="12">
        <v>37</v>
      </c>
      <c r="B43" s="13">
        <v>1.10375</v>
      </c>
      <c r="C43" s="40">
        <v>1528918800000</v>
      </c>
      <c r="D43" s="40">
        <f t="shared" si="0"/>
        <v>1528918800</v>
      </c>
      <c r="E43" s="41">
        <f t="shared" si="1"/>
        <v>43264.694444444445</v>
      </c>
    </row>
    <row r="44" spans="1:5" x14ac:dyDescent="0.25">
      <c r="A44" s="12">
        <v>38</v>
      </c>
      <c r="B44" s="13">
        <v>1.1120000000000001</v>
      </c>
      <c r="C44" s="40">
        <v>1528918860000</v>
      </c>
      <c r="D44" s="40">
        <f t="shared" si="0"/>
        <v>1528918860</v>
      </c>
      <c r="E44" s="41">
        <f t="shared" si="1"/>
        <v>43264.695138888885</v>
      </c>
    </row>
    <row r="45" spans="1:5" x14ac:dyDescent="0.25">
      <c r="A45" s="12">
        <v>39</v>
      </c>
      <c r="B45" s="13">
        <v>0.82125000000000004</v>
      </c>
      <c r="C45" s="40">
        <v>1528918920000</v>
      </c>
      <c r="D45" s="40">
        <f t="shared" si="0"/>
        <v>1528918920</v>
      </c>
      <c r="E45" s="41">
        <f t="shared" si="1"/>
        <v>43264.695833333331</v>
      </c>
    </row>
    <row r="46" spans="1:5" x14ac:dyDescent="0.25">
      <c r="A46" s="12">
        <v>40</v>
      </c>
      <c r="B46" s="13">
        <v>0.82499999999999996</v>
      </c>
      <c r="C46" s="40">
        <v>1528918980000</v>
      </c>
      <c r="D46" s="40">
        <f t="shared" si="0"/>
        <v>1528918980</v>
      </c>
      <c r="E46" s="41">
        <f t="shared" si="1"/>
        <v>43264.696527777778</v>
      </c>
    </row>
    <row r="47" spans="1:5" x14ac:dyDescent="0.25">
      <c r="A47" s="12">
        <v>41</v>
      </c>
      <c r="B47" s="13">
        <v>0.82428571428571396</v>
      </c>
      <c r="C47" s="40">
        <v>1528919040000</v>
      </c>
      <c r="D47" s="40">
        <f t="shared" si="0"/>
        <v>1528919040</v>
      </c>
      <c r="E47" s="41">
        <f t="shared" si="1"/>
        <v>43264.697222222225</v>
      </c>
    </row>
    <row r="48" spans="1:5" x14ac:dyDescent="0.25">
      <c r="A48" s="12">
        <v>42</v>
      </c>
      <c r="B48" s="13">
        <v>0.82250000000000001</v>
      </c>
      <c r="C48" s="40">
        <v>1528919100000</v>
      </c>
      <c r="D48" s="40">
        <f t="shared" si="0"/>
        <v>1528919100</v>
      </c>
      <c r="E48" s="41">
        <f t="shared" si="1"/>
        <v>43264.697916666672</v>
      </c>
    </row>
    <row r="49" spans="1:5" x14ac:dyDescent="0.25">
      <c r="A49" s="12">
        <v>43</v>
      </c>
      <c r="B49" s="13">
        <v>0.73</v>
      </c>
      <c r="C49" s="40">
        <v>1528919160000</v>
      </c>
      <c r="D49" s="40">
        <f t="shared" si="0"/>
        <v>1528919160</v>
      </c>
      <c r="E49" s="41">
        <f t="shared" si="1"/>
        <v>43264.698611111111</v>
      </c>
    </row>
    <row r="50" spans="1:5" x14ac:dyDescent="0.25">
      <c r="A50" s="12">
        <v>44</v>
      </c>
      <c r="B50" s="13">
        <v>1.3185714285714201</v>
      </c>
      <c r="C50" s="40">
        <v>1528919220000</v>
      </c>
      <c r="D50" s="40">
        <f t="shared" si="0"/>
        <v>1528919220</v>
      </c>
      <c r="E50" s="41">
        <f t="shared" si="1"/>
        <v>43264.69930555555</v>
      </c>
    </row>
    <row r="51" spans="1:5" x14ac:dyDescent="0.25">
      <c r="A51" s="12">
        <v>45</v>
      </c>
      <c r="B51" s="13">
        <v>1.6157142857142801</v>
      </c>
      <c r="C51" s="40">
        <v>1528919280000</v>
      </c>
      <c r="D51" s="40">
        <f t="shared" si="0"/>
        <v>1528919280</v>
      </c>
      <c r="E51" s="41">
        <f t="shared" si="1"/>
        <v>43264.7</v>
      </c>
    </row>
    <row r="52" spans="1:5" x14ac:dyDescent="0.25">
      <c r="A52" s="12">
        <v>46</v>
      </c>
      <c r="B52" s="13">
        <v>0.73399999999999999</v>
      </c>
      <c r="C52" s="40">
        <v>1528919340000</v>
      </c>
      <c r="D52" s="40">
        <f t="shared" si="0"/>
        <v>1528919340</v>
      </c>
      <c r="E52" s="41">
        <f t="shared" si="1"/>
        <v>43264.700694444444</v>
      </c>
    </row>
    <row r="53" spans="1:5" x14ac:dyDescent="0.25">
      <c r="A53" s="12">
        <v>47</v>
      </c>
      <c r="B53" s="13">
        <v>0.745714285714285</v>
      </c>
      <c r="C53" s="40">
        <v>1528919400000</v>
      </c>
      <c r="D53" s="40">
        <f t="shared" si="0"/>
        <v>1528919400</v>
      </c>
      <c r="E53" s="41">
        <f t="shared" si="1"/>
        <v>43264.701388888891</v>
      </c>
    </row>
    <row r="54" spans="1:5" x14ac:dyDescent="0.25">
      <c r="A54" s="12">
        <v>48</v>
      </c>
      <c r="B54" s="13">
        <v>0.74374999999999902</v>
      </c>
      <c r="C54" s="40">
        <v>1528919460000</v>
      </c>
      <c r="D54" s="40">
        <f t="shared" si="0"/>
        <v>1528919460</v>
      </c>
      <c r="E54" s="41">
        <f t="shared" si="1"/>
        <v>43264.702083333337</v>
      </c>
    </row>
    <row r="55" spans="1:5" x14ac:dyDescent="0.25">
      <c r="A55" s="12">
        <v>49</v>
      </c>
      <c r="B55" s="13">
        <v>0.72624999999999995</v>
      </c>
      <c r="C55" s="40">
        <v>1528919520000</v>
      </c>
      <c r="D55" s="40">
        <f t="shared" si="0"/>
        <v>1528919520</v>
      </c>
      <c r="E55" s="41">
        <f t="shared" si="1"/>
        <v>43264.702777777777</v>
      </c>
    </row>
    <row r="56" spans="1:5" x14ac:dyDescent="0.25">
      <c r="A56" s="12">
        <v>50</v>
      </c>
      <c r="B56" s="13">
        <v>0.72249999999999903</v>
      </c>
      <c r="C56" s="40">
        <v>1528919580000</v>
      </c>
      <c r="D56" s="40">
        <f t="shared" si="0"/>
        <v>1528919580</v>
      </c>
      <c r="E56" s="41">
        <f t="shared" si="1"/>
        <v>43264.703472222223</v>
      </c>
    </row>
    <row r="57" spans="1:5" x14ac:dyDescent="0.25">
      <c r="A57" s="12">
        <v>51</v>
      </c>
      <c r="B57" s="13">
        <v>1.2675000000000001</v>
      </c>
      <c r="C57" s="40">
        <v>1528919640000</v>
      </c>
      <c r="D57" s="40">
        <f t="shared" si="0"/>
        <v>1528919640</v>
      </c>
      <c r="E57" s="41">
        <f t="shared" si="1"/>
        <v>43264.704166666663</v>
      </c>
    </row>
    <row r="58" spans="1:5" x14ac:dyDescent="0.25">
      <c r="A58" s="12">
        <v>52</v>
      </c>
      <c r="B58" s="13">
        <v>1.546</v>
      </c>
      <c r="C58" s="40">
        <v>1528919700000</v>
      </c>
      <c r="D58" s="40">
        <f t="shared" si="0"/>
        <v>1528919700</v>
      </c>
      <c r="E58" s="41">
        <f t="shared" si="1"/>
        <v>43264.704861111109</v>
      </c>
    </row>
    <row r="59" spans="1:5" x14ac:dyDescent="0.25">
      <c r="A59" s="12">
        <v>53</v>
      </c>
      <c r="B59" s="13">
        <v>1.48875</v>
      </c>
      <c r="C59" s="40">
        <v>1528919760000</v>
      </c>
      <c r="D59" s="40">
        <f t="shared" si="0"/>
        <v>1528919760</v>
      </c>
      <c r="E59" s="41">
        <f t="shared" si="1"/>
        <v>43264.705555555556</v>
      </c>
    </row>
    <row r="60" spans="1:5" x14ac:dyDescent="0.25">
      <c r="A60" s="12">
        <v>54</v>
      </c>
      <c r="B60" s="13">
        <v>1.48857142857142</v>
      </c>
      <c r="C60" s="40">
        <v>1528919820000</v>
      </c>
      <c r="D60" s="40">
        <f t="shared" si="0"/>
        <v>1528919820</v>
      </c>
      <c r="E60" s="41">
        <f t="shared" si="1"/>
        <v>43264.706250000003</v>
      </c>
    </row>
    <row r="61" spans="1:5" x14ac:dyDescent="0.25">
      <c r="A61" s="12">
        <v>55</v>
      </c>
      <c r="B61" s="13">
        <v>1.00428571428571</v>
      </c>
      <c r="C61" s="40">
        <v>1528919880000</v>
      </c>
      <c r="D61" s="40">
        <f t="shared" si="0"/>
        <v>1528919880</v>
      </c>
      <c r="E61" s="41">
        <f t="shared" si="1"/>
        <v>43264.70694444445</v>
      </c>
    </row>
    <row r="62" spans="1:5" x14ac:dyDescent="0.25">
      <c r="A62" s="12">
        <v>56</v>
      </c>
      <c r="B62" s="13">
        <v>0.63249999999999995</v>
      </c>
      <c r="C62" s="40">
        <v>1528919940000</v>
      </c>
      <c r="D62" s="40">
        <f t="shared" si="0"/>
        <v>1528919940</v>
      </c>
      <c r="E62" s="41">
        <f t="shared" si="1"/>
        <v>43264.707638888889</v>
      </c>
    </row>
    <row r="63" spans="1:5" x14ac:dyDescent="0.25">
      <c r="A63" s="12">
        <v>57</v>
      </c>
      <c r="B63" s="13">
        <v>0.62749999999999995</v>
      </c>
      <c r="C63" s="40">
        <v>1528920000000</v>
      </c>
      <c r="D63" s="40">
        <f t="shared" si="0"/>
        <v>1528920000</v>
      </c>
      <c r="E63" s="41">
        <f t="shared" si="1"/>
        <v>43264.708333333328</v>
      </c>
    </row>
    <row r="64" spans="1:5" x14ac:dyDescent="0.25">
      <c r="A64" s="12">
        <v>58</v>
      </c>
      <c r="B64" s="13">
        <v>0.62</v>
      </c>
      <c r="C64" s="40">
        <v>1528920060000</v>
      </c>
      <c r="D64" s="40">
        <f t="shared" si="0"/>
        <v>1528920060</v>
      </c>
      <c r="E64" s="41">
        <f t="shared" si="1"/>
        <v>43264.709027777775</v>
      </c>
    </row>
    <row r="65" spans="1:5" x14ac:dyDescent="0.25">
      <c r="A65" s="12">
        <v>59</v>
      </c>
      <c r="B65" s="13">
        <v>0.62374999999999903</v>
      </c>
      <c r="C65" s="40">
        <v>1528920120000</v>
      </c>
      <c r="D65" s="40">
        <f t="shared" si="0"/>
        <v>1528920120</v>
      </c>
      <c r="E65" s="41">
        <f t="shared" si="1"/>
        <v>43264.709722222222</v>
      </c>
    </row>
    <row r="66" spans="1:5" x14ac:dyDescent="0.25">
      <c r="A66" s="12">
        <v>60</v>
      </c>
      <c r="B66" s="13">
        <v>0.62</v>
      </c>
      <c r="C66" s="40">
        <v>1528920180000</v>
      </c>
      <c r="D66" s="40">
        <f t="shared" si="0"/>
        <v>1528920180</v>
      </c>
      <c r="E66" s="41">
        <f t="shared" si="1"/>
        <v>43264.710416666669</v>
      </c>
    </row>
    <row r="67" spans="1:5" x14ac:dyDescent="0.25">
      <c r="A67" s="12">
        <v>61</v>
      </c>
      <c r="B67" s="13">
        <v>0.622</v>
      </c>
      <c r="C67" s="40">
        <v>1528920240000</v>
      </c>
      <c r="D67" s="40">
        <f t="shared" si="0"/>
        <v>1528920240</v>
      </c>
      <c r="E67" s="41">
        <f t="shared" si="1"/>
        <v>43264.711111111115</v>
      </c>
    </row>
    <row r="68" spans="1:5" x14ac:dyDescent="0.25">
      <c r="A68" s="12">
        <v>62</v>
      </c>
      <c r="B68" s="13">
        <v>1.1183333333333301</v>
      </c>
      <c r="C68" s="40">
        <v>1528920300000</v>
      </c>
      <c r="D68" s="40">
        <f t="shared" si="0"/>
        <v>1528920300</v>
      </c>
      <c r="E68" s="41">
        <f t="shared" si="1"/>
        <v>43264.711805555555</v>
      </c>
    </row>
    <row r="69" spans="1:5" x14ac:dyDescent="0.25">
      <c r="A69" s="12">
        <v>63</v>
      </c>
      <c r="B69" s="13">
        <v>1.4114285714285699</v>
      </c>
      <c r="C69" s="40">
        <v>1528920360000</v>
      </c>
      <c r="D69" s="40">
        <f t="shared" si="0"/>
        <v>1528920360</v>
      </c>
      <c r="E69" s="41">
        <f t="shared" si="1"/>
        <v>43264.712500000001</v>
      </c>
    </row>
    <row r="70" spans="1:5" x14ac:dyDescent="0.25">
      <c r="A70" s="12">
        <v>64</v>
      </c>
      <c r="B70" s="13">
        <v>1.45799999999999</v>
      </c>
      <c r="C70" s="40">
        <v>1528920420000</v>
      </c>
      <c r="D70" s="40">
        <f t="shared" si="0"/>
        <v>1528920420</v>
      </c>
      <c r="E70" s="41">
        <f t="shared" si="1"/>
        <v>43264.713194444441</v>
      </c>
    </row>
    <row r="71" spans="1:5" x14ac:dyDescent="0.25">
      <c r="A71" s="12">
        <v>65</v>
      </c>
      <c r="B71" s="13">
        <v>1.47399999999999</v>
      </c>
      <c r="C71" s="40">
        <v>1528920480000</v>
      </c>
      <c r="D71" s="40">
        <f t="shared" si="0"/>
        <v>1528920480</v>
      </c>
      <c r="E71" s="41">
        <f t="shared" si="1"/>
        <v>43264.713888888888</v>
      </c>
    </row>
    <row r="72" spans="1:5" x14ac:dyDescent="0.25">
      <c r="A72" s="12">
        <v>66</v>
      </c>
      <c r="B72" s="13">
        <v>1.47166666666666</v>
      </c>
      <c r="C72" s="40">
        <v>1528920540000</v>
      </c>
      <c r="D72" s="40">
        <f t="shared" ref="D72:D135" si="2">C72/1000</f>
        <v>1528920540</v>
      </c>
      <c r="E72" s="41">
        <f t="shared" ref="E72:E135" si="3">((D72-$G$7)/(60*60*24))+$F$7</f>
        <v>43264.714583333334</v>
      </c>
    </row>
    <row r="73" spans="1:5" x14ac:dyDescent="0.25">
      <c r="A73" s="12">
        <v>67</v>
      </c>
      <c r="B73" s="13">
        <v>1.46285714285714</v>
      </c>
      <c r="C73" s="40">
        <v>1528920600000</v>
      </c>
      <c r="D73" s="40">
        <f t="shared" si="2"/>
        <v>1528920600</v>
      </c>
      <c r="E73" s="41">
        <f t="shared" si="3"/>
        <v>43264.715277777781</v>
      </c>
    </row>
    <row r="74" spans="1:5" x14ac:dyDescent="0.25">
      <c r="A74" s="12">
        <v>68</v>
      </c>
      <c r="B74" s="13">
        <v>1.52</v>
      </c>
      <c r="C74" s="40">
        <v>1528920660000</v>
      </c>
      <c r="D74" s="40">
        <f t="shared" si="2"/>
        <v>1528920660</v>
      </c>
      <c r="E74" s="41">
        <f t="shared" si="3"/>
        <v>43264.71597222222</v>
      </c>
    </row>
    <row r="75" spans="1:5" x14ac:dyDescent="0.25">
      <c r="A75" s="12">
        <v>69</v>
      </c>
      <c r="B75" s="13">
        <v>1.538</v>
      </c>
      <c r="C75" s="40">
        <v>1528920720000</v>
      </c>
      <c r="D75" s="40">
        <f t="shared" si="2"/>
        <v>1528920720</v>
      </c>
      <c r="E75" s="41">
        <f t="shared" si="3"/>
        <v>43264.716666666667</v>
      </c>
    </row>
    <row r="76" spans="1:5" x14ac:dyDescent="0.25">
      <c r="A76" s="12">
        <v>70</v>
      </c>
      <c r="B76" s="13">
        <v>1.5274999999999901</v>
      </c>
      <c r="C76" s="40">
        <v>1528920780000</v>
      </c>
      <c r="D76" s="40">
        <f t="shared" si="2"/>
        <v>1528920780</v>
      </c>
      <c r="E76" s="41">
        <f t="shared" si="3"/>
        <v>43264.717361111107</v>
      </c>
    </row>
    <row r="77" spans="1:5" x14ac:dyDescent="0.25">
      <c r="A77" s="12">
        <v>71</v>
      </c>
      <c r="B77" s="13">
        <v>1.51833333333333</v>
      </c>
      <c r="C77" s="40">
        <v>1528920840000</v>
      </c>
      <c r="D77" s="40">
        <f t="shared" si="2"/>
        <v>1528920840</v>
      </c>
      <c r="E77" s="41">
        <f t="shared" si="3"/>
        <v>43264.718055555553</v>
      </c>
    </row>
    <row r="78" spans="1:5" x14ac:dyDescent="0.25">
      <c r="A78" s="12">
        <v>72</v>
      </c>
      <c r="B78" s="13">
        <v>1.518</v>
      </c>
      <c r="C78" s="40">
        <v>1528920900000</v>
      </c>
      <c r="D78" s="40">
        <f t="shared" si="2"/>
        <v>1528920900</v>
      </c>
      <c r="E78" s="41">
        <f t="shared" si="3"/>
        <v>43264.71875</v>
      </c>
    </row>
    <row r="79" spans="1:5" x14ac:dyDescent="0.25">
      <c r="A79" s="12">
        <v>73</v>
      </c>
      <c r="B79" s="13">
        <v>1.5162499999999901</v>
      </c>
      <c r="C79" s="40">
        <v>1528920960000</v>
      </c>
      <c r="D79" s="40">
        <f t="shared" si="2"/>
        <v>1528920960</v>
      </c>
      <c r="E79" s="41">
        <f t="shared" si="3"/>
        <v>43264.719444444447</v>
      </c>
    </row>
    <row r="80" spans="1:5" x14ac:dyDescent="0.25">
      <c r="A80" s="12">
        <v>74</v>
      </c>
      <c r="B80" s="13">
        <v>1.5062499999999901</v>
      </c>
      <c r="C80" s="40">
        <v>1528921020000</v>
      </c>
      <c r="D80" s="40">
        <f t="shared" si="2"/>
        <v>1528921020</v>
      </c>
      <c r="E80" s="41">
        <f t="shared" si="3"/>
        <v>43264.720138888893</v>
      </c>
    </row>
    <row r="81" spans="1:5" x14ac:dyDescent="0.25">
      <c r="A81" s="12">
        <v>75</v>
      </c>
      <c r="B81" s="13">
        <v>1.4950000000000001</v>
      </c>
      <c r="C81" s="40">
        <v>1528921080000</v>
      </c>
      <c r="D81" s="40">
        <f t="shared" si="2"/>
        <v>1528921080</v>
      </c>
      <c r="E81" s="41">
        <f t="shared" si="3"/>
        <v>43264.720833333333</v>
      </c>
    </row>
    <row r="82" spans="1:5" x14ac:dyDescent="0.25">
      <c r="A82" s="12">
        <v>76</v>
      </c>
      <c r="B82" s="13">
        <v>1.5149999999999999</v>
      </c>
      <c r="C82" s="40">
        <v>1528921140000</v>
      </c>
      <c r="D82" s="40">
        <f t="shared" si="2"/>
        <v>1528921140</v>
      </c>
      <c r="E82" s="41">
        <f t="shared" si="3"/>
        <v>43264.72152777778</v>
      </c>
    </row>
    <row r="83" spans="1:5" x14ac:dyDescent="0.25">
      <c r="A83" s="12">
        <v>77</v>
      </c>
      <c r="B83" s="13">
        <v>0.82750000000000001</v>
      </c>
      <c r="C83" s="40">
        <v>1528921200000</v>
      </c>
      <c r="D83" s="40">
        <f t="shared" si="2"/>
        <v>1528921200</v>
      </c>
      <c r="E83" s="41">
        <f t="shared" si="3"/>
        <v>43264.722222222219</v>
      </c>
    </row>
    <row r="84" spans="1:5" x14ac:dyDescent="0.25">
      <c r="A84" s="12">
        <v>78</v>
      </c>
      <c r="B84" s="13">
        <v>0.869999999999999</v>
      </c>
      <c r="C84" s="40">
        <v>1528921260000</v>
      </c>
      <c r="D84" s="40">
        <f t="shared" si="2"/>
        <v>1528921260</v>
      </c>
      <c r="E84" s="41">
        <f t="shared" si="3"/>
        <v>43264.722916666666</v>
      </c>
    </row>
    <row r="85" spans="1:5" x14ac:dyDescent="0.25">
      <c r="A85" s="12">
        <v>79</v>
      </c>
      <c r="B85" s="13">
        <v>0.86166666666666603</v>
      </c>
      <c r="C85" s="40">
        <v>1528921320000</v>
      </c>
      <c r="D85" s="40">
        <f t="shared" si="2"/>
        <v>1528921320</v>
      </c>
      <c r="E85" s="41">
        <f t="shared" si="3"/>
        <v>43264.723611111112</v>
      </c>
    </row>
    <row r="86" spans="1:5" x14ac:dyDescent="0.25">
      <c r="A86" s="12">
        <v>80</v>
      </c>
      <c r="B86" s="13">
        <v>1.58375</v>
      </c>
      <c r="C86" s="40">
        <v>1528921380000</v>
      </c>
      <c r="D86" s="40">
        <f t="shared" si="2"/>
        <v>1528921380</v>
      </c>
      <c r="E86" s="41">
        <f t="shared" si="3"/>
        <v>43264.724305555559</v>
      </c>
    </row>
    <row r="87" spans="1:5" x14ac:dyDescent="0.25">
      <c r="A87" s="12">
        <v>81</v>
      </c>
      <c r="B87" s="13">
        <v>1.575</v>
      </c>
      <c r="C87" s="40">
        <v>1528921440000</v>
      </c>
      <c r="D87" s="40">
        <f t="shared" si="2"/>
        <v>1528921440</v>
      </c>
      <c r="E87" s="41">
        <f t="shared" si="3"/>
        <v>43264.724999999999</v>
      </c>
    </row>
    <row r="88" spans="1:5" x14ac:dyDescent="0.25">
      <c r="A88" s="12">
        <v>82</v>
      </c>
      <c r="B88" s="13">
        <v>3.0680000000000001</v>
      </c>
      <c r="C88" s="40">
        <v>1528921500000</v>
      </c>
      <c r="D88" s="40">
        <f t="shared" si="2"/>
        <v>1528921500</v>
      </c>
      <c r="E88" s="41">
        <f t="shared" si="3"/>
        <v>43264.725694444445</v>
      </c>
    </row>
    <row r="89" spans="1:5" x14ac:dyDescent="0.25">
      <c r="A89" s="12">
        <v>83</v>
      </c>
      <c r="B89" s="13">
        <v>7.4199999999999902</v>
      </c>
      <c r="C89" s="40">
        <v>1528921560000</v>
      </c>
      <c r="D89" s="40">
        <f t="shared" si="2"/>
        <v>1528921560</v>
      </c>
      <c r="E89" s="41">
        <f t="shared" si="3"/>
        <v>43264.726388888885</v>
      </c>
    </row>
    <row r="90" spans="1:5" x14ac:dyDescent="0.25">
      <c r="A90" s="12">
        <v>84</v>
      </c>
      <c r="B90" s="13">
        <v>7.4337499999999901</v>
      </c>
      <c r="C90" s="40">
        <v>1528921620000</v>
      </c>
      <c r="D90" s="40">
        <f t="shared" si="2"/>
        <v>1528921620</v>
      </c>
      <c r="E90" s="41">
        <f t="shared" si="3"/>
        <v>43264.727083333331</v>
      </c>
    </row>
    <row r="91" spans="1:5" x14ac:dyDescent="0.25">
      <c r="A91" s="12">
        <v>85</v>
      </c>
      <c r="B91" s="13">
        <v>7.4637499999999903</v>
      </c>
      <c r="C91" s="40">
        <v>1528921680000</v>
      </c>
      <c r="D91" s="40">
        <f t="shared" si="2"/>
        <v>1528921680</v>
      </c>
      <c r="E91" s="41">
        <f t="shared" si="3"/>
        <v>43264.727777777778</v>
      </c>
    </row>
    <row r="92" spans="1:5" x14ac:dyDescent="0.25">
      <c r="A92" s="12">
        <v>86</v>
      </c>
      <c r="B92" s="13">
        <v>5.4637500000000001</v>
      </c>
      <c r="C92" s="40">
        <v>1528921740000</v>
      </c>
      <c r="D92" s="40">
        <f t="shared" si="2"/>
        <v>1528921740</v>
      </c>
      <c r="E92" s="41">
        <f t="shared" si="3"/>
        <v>43264.728472222225</v>
      </c>
    </row>
    <row r="93" spans="1:5" x14ac:dyDescent="0.25">
      <c r="A93" s="12">
        <v>87</v>
      </c>
      <c r="B93" s="13">
        <v>1.9</v>
      </c>
      <c r="C93" s="40">
        <v>1528921800000</v>
      </c>
      <c r="D93" s="40">
        <f t="shared" si="2"/>
        <v>1528921800</v>
      </c>
      <c r="E93" s="41">
        <f t="shared" si="3"/>
        <v>43264.729166666672</v>
      </c>
    </row>
    <row r="94" spans="1:5" x14ac:dyDescent="0.25">
      <c r="A94" s="12">
        <v>88</v>
      </c>
      <c r="B94" s="13">
        <v>4.1283333333333303</v>
      </c>
      <c r="C94" s="40">
        <v>1528921860000</v>
      </c>
      <c r="D94" s="40">
        <f t="shared" si="2"/>
        <v>1528921860</v>
      </c>
      <c r="E94" s="41">
        <f t="shared" si="3"/>
        <v>43264.729861111111</v>
      </c>
    </row>
    <row r="95" spans="1:5" x14ac:dyDescent="0.25">
      <c r="A95" s="12">
        <v>89</v>
      </c>
      <c r="B95" s="13">
        <v>3.71285714285714</v>
      </c>
      <c r="C95" s="40">
        <v>1528921920000</v>
      </c>
      <c r="D95" s="40">
        <f t="shared" si="2"/>
        <v>1528921920</v>
      </c>
      <c r="E95" s="41">
        <f t="shared" si="3"/>
        <v>43264.73055555555</v>
      </c>
    </row>
    <row r="96" spans="1:5" x14ac:dyDescent="0.25">
      <c r="A96" s="12">
        <v>90</v>
      </c>
      <c r="B96" s="13">
        <v>1.365</v>
      </c>
      <c r="C96" s="40">
        <v>1528921980000</v>
      </c>
      <c r="D96" s="40">
        <f t="shared" si="2"/>
        <v>1528921980</v>
      </c>
      <c r="E96" s="41">
        <f t="shared" si="3"/>
        <v>43264.731249999997</v>
      </c>
    </row>
    <row r="97" spans="1:5" x14ac:dyDescent="0.25">
      <c r="A97" s="12">
        <v>91</v>
      </c>
      <c r="B97" s="13">
        <v>6.1</v>
      </c>
      <c r="C97" s="40">
        <v>1528922040000</v>
      </c>
      <c r="D97" s="40">
        <f t="shared" si="2"/>
        <v>1528922040</v>
      </c>
      <c r="E97" s="41">
        <f t="shared" si="3"/>
        <v>43264.731944444444</v>
      </c>
    </row>
    <row r="98" spans="1:5" x14ac:dyDescent="0.25">
      <c r="A98" s="12">
        <v>92</v>
      </c>
      <c r="B98" s="13">
        <v>6.0716666666666601</v>
      </c>
      <c r="C98" s="40">
        <v>1528922100000</v>
      </c>
      <c r="D98" s="40">
        <f t="shared" si="2"/>
        <v>1528922100</v>
      </c>
      <c r="E98" s="41">
        <f t="shared" si="3"/>
        <v>43264.732638888891</v>
      </c>
    </row>
    <row r="99" spans="1:5" x14ac:dyDescent="0.25">
      <c r="A99" s="12">
        <v>93</v>
      </c>
      <c r="B99" s="13">
        <v>4.7233333333333301</v>
      </c>
      <c r="C99" s="40">
        <v>1528922160000</v>
      </c>
      <c r="D99" s="40">
        <f t="shared" si="2"/>
        <v>1528922160</v>
      </c>
      <c r="E99" s="41">
        <f t="shared" si="3"/>
        <v>43264.733333333337</v>
      </c>
    </row>
    <row r="100" spans="1:5" x14ac:dyDescent="0.25">
      <c r="A100" s="12">
        <v>94</v>
      </c>
      <c r="B100" s="13">
        <v>5.3925000000000001</v>
      </c>
      <c r="C100" s="40">
        <v>1528922220000</v>
      </c>
      <c r="D100" s="40">
        <f t="shared" si="2"/>
        <v>1528922220</v>
      </c>
      <c r="E100" s="41">
        <f t="shared" si="3"/>
        <v>43264.734027777777</v>
      </c>
    </row>
    <row r="101" spans="1:5" x14ac:dyDescent="0.25">
      <c r="A101" s="12">
        <v>95</v>
      </c>
      <c r="B101" s="13">
        <v>7.4279999999999999</v>
      </c>
      <c r="C101" s="40">
        <v>1528922280000</v>
      </c>
      <c r="D101" s="40">
        <f t="shared" si="2"/>
        <v>1528922280</v>
      </c>
      <c r="E101" s="41">
        <f t="shared" si="3"/>
        <v>43264.734722222223</v>
      </c>
    </row>
    <row r="102" spans="1:5" x14ac:dyDescent="0.25">
      <c r="A102" s="12">
        <v>96</v>
      </c>
      <c r="B102" s="13">
        <v>4.7612499999999898</v>
      </c>
      <c r="C102" s="40">
        <v>1528922340000</v>
      </c>
      <c r="D102" s="40">
        <f t="shared" si="2"/>
        <v>1528922340</v>
      </c>
      <c r="E102" s="41">
        <f t="shared" si="3"/>
        <v>43264.735416666663</v>
      </c>
    </row>
    <row r="103" spans="1:5" x14ac:dyDescent="0.25">
      <c r="A103" s="12">
        <v>97</v>
      </c>
      <c r="B103" s="13">
        <v>4.7616666666666596</v>
      </c>
      <c r="C103" s="40">
        <v>1528922400000</v>
      </c>
      <c r="D103" s="40">
        <f t="shared" si="2"/>
        <v>1528922400</v>
      </c>
      <c r="E103" s="41">
        <f t="shared" si="3"/>
        <v>43264.736111111109</v>
      </c>
    </row>
    <row r="104" spans="1:5" x14ac:dyDescent="0.25">
      <c r="A104" s="12">
        <v>98</v>
      </c>
      <c r="B104" s="13">
        <v>7.3885714285714199</v>
      </c>
      <c r="C104" s="40">
        <v>1528922460000</v>
      </c>
      <c r="D104" s="40">
        <f t="shared" si="2"/>
        <v>1528922460</v>
      </c>
      <c r="E104" s="41">
        <f t="shared" si="3"/>
        <v>43264.736805555556</v>
      </c>
    </row>
    <row r="105" spans="1:5" x14ac:dyDescent="0.25">
      <c r="A105" s="12">
        <v>99</v>
      </c>
      <c r="B105" s="13">
        <v>6.0674999999999999</v>
      </c>
      <c r="C105" s="40">
        <v>1528922520000</v>
      </c>
      <c r="D105" s="40">
        <f t="shared" si="2"/>
        <v>1528922520</v>
      </c>
      <c r="E105" s="41">
        <f t="shared" si="3"/>
        <v>43264.737500000003</v>
      </c>
    </row>
    <row r="106" spans="1:5" x14ac:dyDescent="0.25">
      <c r="A106" s="12">
        <v>100</v>
      </c>
      <c r="B106" s="13">
        <v>4.67</v>
      </c>
      <c r="C106" s="40">
        <v>1528922580000</v>
      </c>
      <c r="D106" s="40">
        <f t="shared" si="2"/>
        <v>1528922580</v>
      </c>
      <c r="E106" s="41">
        <f t="shared" si="3"/>
        <v>43264.73819444445</v>
      </c>
    </row>
    <row r="107" spans="1:5" x14ac:dyDescent="0.25">
      <c r="A107" s="12">
        <v>101</v>
      </c>
      <c r="B107" s="13">
        <v>6.2462499999999999</v>
      </c>
      <c r="C107" s="40">
        <v>1528922640000</v>
      </c>
      <c r="D107" s="40">
        <f t="shared" si="2"/>
        <v>1528922640</v>
      </c>
      <c r="E107" s="41">
        <f t="shared" si="3"/>
        <v>43264.738888888889</v>
      </c>
    </row>
    <row r="108" spans="1:5" x14ac:dyDescent="0.25">
      <c r="A108" s="12">
        <v>102</v>
      </c>
      <c r="B108" s="13">
        <v>4.8949999999999996</v>
      </c>
      <c r="C108" s="40">
        <v>1528922700000</v>
      </c>
      <c r="D108" s="40">
        <f t="shared" si="2"/>
        <v>1528922700</v>
      </c>
      <c r="E108" s="41">
        <f t="shared" si="3"/>
        <v>43264.739583333328</v>
      </c>
    </row>
    <row r="109" spans="1:5" x14ac:dyDescent="0.25">
      <c r="A109" s="12">
        <v>103</v>
      </c>
      <c r="B109" s="13">
        <v>4.8871428571428499</v>
      </c>
      <c r="C109" s="40">
        <v>1528922760000</v>
      </c>
      <c r="D109" s="40">
        <f t="shared" si="2"/>
        <v>1528922760</v>
      </c>
      <c r="E109" s="41">
        <f t="shared" si="3"/>
        <v>43264.740277777775</v>
      </c>
    </row>
    <row r="110" spans="1:5" x14ac:dyDescent="0.25">
      <c r="A110" s="12">
        <v>104</v>
      </c>
      <c r="B110" s="13">
        <v>7.0716666666666601</v>
      </c>
      <c r="C110" s="40">
        <v>1528922820000</v>
      </c>
      <c r="D110" s="40">
        <f t="shared" si="2"/>
        <v>1528922820</v>
      </c>
      <c r="E110" s="41">
        <f t="shared" si="3"/>
        <v>43264.740972222222</v>
      </c>
    </row>
    <row r="111" spans="1:5" x14ac:dyDescent="0.25">
      <c r="A111" s="12">
        <v>105</v>
      </c>
      <c r="B111" s="13">
        <v>4.75</v>
      </c>
      <c r="C111" s="40">
        <v>1528922880000</v>
      </c>
      <c r="D111" s="40">
        <f t="shared" si="2"/>
        <v>1528922880</v>
      </c>
      <c r="E111" s="41">
        <f t="shared" si="3"/>
        <v>43264.741666666669</v>
      </c>
    </row>
    <row r="112" spans="1:5" x14ac:dyDescent="0.25">
      <c r="A112" s="12">
        <v>106</v>
      </c>
      <c r="B112" s="13">
        <v>6.3540000000000001</v>
      </c>
      <c r="C112" s="40">
        <v>1528922940000</v>
      </c>
      <c r="D112" s="40">
        <f t="shared" si="2"/>
        <v>1528922940</v>
      </c>
      <c r="E112" s="41">
        <f t="shared" si="3"/>
        <v>43264.742361111115</v>
      </c>
    </row>
    <row r="113" spans="1:5" x14ac:dyDescent="0.25">
      <c r="A113" s="12">
        <v>107</v>
      </c>
      <c r="B113" s="13">
        <v>7.42</v>
      </c>
      <c r="C113" s="40">
        <v>1528923000000</v>
      </c>
      <c r="D113" s="40">
        <f t="shared" si="2"/>
        <v>1528923000</v>
      </c>
      <c r="E113" s="41">
        <f t="shared" si="3"/>
        <v>43264.743055555555</v>
      </c>
    </row>
    <row r="114" spans="1:5" x14ac:dyDescent="0.25">
      <c r="A114" s="12">
        <v>108</v>
      </c>
      <c r="B114" s="13">
        <v>4.75142857142857</v>
      </c>
      <c r="C114" s="40">
        <v>1528923060000</v>
      </c>
      <c r="D114" s="40">
        <f t="shared" si="2"/>
        <v>1528923060</v>
      </c>
      <c r="E114" s="41">
        <f t="shared" si="3"/>
        <v>43264.743750000001</v>
      </c>
    </row>
    <row r="115" spans="1:5" x14ac:dyDescent="0.25">
      <c r="A115" s="12">
        <v>109</v>
      </c>
      <c r="B115" s="13">
        <v>5.2919999999999998</v>
      </c>
      <c r="C115" s="40">
        <v>1528923120000</v>
      </c>
      <c r="D115" s="40">
        <f t="shared" si="2"/>
        <v>1528923120</v>
      </c>
      <c r="E115" s="41">
        <f t="shared" si="3"/>
        <v>43264.744444444441</v>
      </c>
    </row>
    <row r="116" spans="1:5" x14ac:dyDescent="0.25">
      <c r="A116" s="12">
        <v>110</v>
      </c>
      <c r="B116" s="13">
        <v>6.51</v>
      </c>
      <c r="C116" s="40">
        <v>1528923180000</v>
      </c>
      <c r="D116" s="40">
        <f t="shared" si="2"/>
        <v>1528923180</v>
      </c>
      <c r="E116" s="41">
        <f t="shared" si="3"/>
        <v>43264.745138888888</v>
      </c>
    </row>
    <row r="117" spans="1:5" x14ac:dyDescent="0.25">
      <c r="A117" s="12">
        <v>111</v>
      </c>
      <c r="B117" s="13">
        <v>5.2949999999999999</v>
      </c>
      <c r="C117" s="40">
        <v>1528923240000</v>
      </c>
      <c r="D117" s="40">
        <f t="shared" si="2"/>
        <v>1528923240</v>
      </c>
      <c r="E117" s="41">
        <f t="shared" si="3"/>
        <v>43264.745833333334</v>
      </c>
    </row>
    <row r="118" spans="1:5" x14ac:dyDescent="0.25">
      <c r="A118" s="12">
        <v>112</v>
      </c>
      <c r="B118" s="13">
        <v>6.4899999999999904</v>
      </c>
      <c r="C118" s="40">
        <v>1528923300000</v>
      </c>
      <c r="D118" s="40">
        <f t="shared" si="2"/>
        <v>1528923300</v>
      </c>
      <c r="E118" s="41">
        <f t="shared" si="3"/>
        <v>43264.746527777781</v>
      </c>
    </row>
    <row r="119" spans="1:5" x14ac:dyDescent="0.25">
      <c r="A119" s="12">
        <v>113</v>
      </c>
      <c r="B119" s="13">
        <v>6.2216666666666596</v>
      </c>
      <c r="C119" s="40">
        <v>1528923360000</v>
      </c>
      <c r="D119" s="40">
        <f t="shared" si="2"/>
        <v>1528923360</v>
      </c>
      <c r="E119" s="41">
        <f t="shared" si="3"/>
        <v>43264.74722222222</v>
      </c>
    </row>
    <row r="120" spans="1:5" x14ac:dyDescent="0.25">
      <c r="A120" s="12">
        <v>114</v>
      </c>
      <c r="B120" s="13">
        <v>5.31</v>
      </c>
      <c r="C120" s="40">
        <v>1528923420000</v>
      </c>
      <c r="D120" s="40">
        <f t="shared" si="2"/>
        <v>1528923420</v>
      </c>
      <c r="E120" s="41">
        <f t="shared" si="3"/>
        <v>43264.747916666667</v>
      </c>
    </row>
    <row r="121" spans="1:5" x14ac:dyDescent="0.25">
      <c r="A121" s="12">
        <v>115</v>
      </c>
      <c r="B121" s="13">
        <v>7.32</v>
      </c>
      <c r="C121" s="40">
        <v>1528923480000</v>
      </c>
      <c r="D121" s="40">
        <f t="shared" si="2"/>
        <v>1528923480</v>
      </c>
      <c r="E121" s="41">
        <f t="shared" si="3"/>
        <v>43264.748611111107</v>
      </c>
    </row>
    <row r="122" spans="1:5" x14ac:dyDescent="0.25">
      <c r="A122" s="12">
        <v>116</v>
      </c>
      <c r="B122" s="13">
        <v>5.6049999999999898</v>
      </c>
      <c r="C122" s="40">
        <v>1528923540000</v>
      </c>
      <c r="D122" s="40">
        <f t="shared" si="2"/>
        <v>1528923540</v>
      </c>
      <c r="E122" s="41">
        <f t="shared" si="3"/>
        <v>43264.749305555553</v>
      </c>
    </row>
    <row r="123" spans="1:5" x14ac:dyDescent="0.25">
      <c r="A123" s="12">
        <v>117</v>
      </c>
      <c r="B123" s="13">
        <v>5.2524999999999897</v>
      </c>
      <c r="C123" s="40">
        <v>1528923600000</v>
      </c>
      <c r="D123" s="40">
        <f t="shared" si="2"/>
        <v>1528923600</v>
      </c>
      <c r="E123" s="41">
        <f t="shared" si="3"/>
        <v>43264.75</v>
      </c>
    </row>
    <row r="124" spans="1:5" x14ac:dyDescent="0.25">
      <c r="A124" s="12">
        <v>118</v>
      </c>
      <c r="B124" s="13">
        <v>6.5949999999999998</v>
      </c>
      <c r="C124" s="40">
        <v>1528923660000</v>
      </c>
      <c r="D124" s="40">
        <f t="shared" si="2"/>
        <v>1528923660</v>
      </c>
      <c r="E124" s="41">
        <f t="shared" si="3"/>
        <v>43264.750694444447</v>
      </c>
    </row>
    <row r="125" spans="1:5" x14ac:dyDescent="0.25">
      <c r="A125" s="12">
        <v>119</v>
      </c>
      <c r="B125" s="13">
        <v>6.2562499999999996</v>
      </c>
      <c r="C125" s="40">
        <v>1528923720000</v>
      </c>
      <c r="D125" s="40">
        <f t="shared" si="2"/>
        <v>1528923720</v>
      </c>
      <c r="E125" s="41">
        <f t="shared" si="3"/>
        <v>43264.751388888893</v>
      </c>
    </row>
    <row r="126" spans="1:5" x14ac:dyDescent="0.25">
      <c r="A126" s="12">
        <v>120</v>
      </c>
      <c r="B126" s="13">
        <v>5.4074999999999998</v>
      </c>
      <c r="C126" s="40">
        <v>1528923780000</v>
      </c>
      <c r="D126" s="40">
        <f t="shared" si="2"/>
        <v>1528923780</v>
      </c>
      <c r="E126" s="41">
        <f t="shared" si="3"/>
        <v>43264.752083333333</v>
      </c>
    </row>
    <row r="127" spans="1:5" x14ac:dyDescent="0.25">
      <c r="A127" s="12">
        <v>121</v>
      </c>
      <c r="B127" s="13">
        <v>5.5</v>
      </c>
      <c r="C127" s="40">
        <v>1528923840000</v>
      </c>
      <c r="D127" s="40">
        <f t="shared" si="2"/>
        <v>1528923840</v>
      </c>
      <c r="E127" s="41">
        <f t="shared" si="3"/>
        <v>43264.75277777778</v>
      </c>
    </row>
    <row r="128" spans="1:5" x14ac:dyDescent="0.25">
      <c r="A128" s="12">
        <v>122</v>
      </c>
      <c r="B128" s="13">
        <v>5.5012499999999998</v>
      </c>
      <c r="C128" s="40">
        <v>1528923900000</v>
      </c>
      <c r="D128" s="40">
        <f t="shared" si="2"/>
        <v>1528923900</v>
      </c>
      <c r="E128" s="41">
        <f t="shared" si="3"/>
        <v>43264.753472222219</v>
      </c>
    </row>
    <row r="129" spans="1:5" x14ac:dyDescent="0.25">
      <c r="A129" s="12">
        <v>123</v>
      </c>
      <c r="B129" s="13">
        <v>5.4175000000000004</v>
      </c>
      <c r="C129" s="40">
        <v>1528923960000</v>
      </c>
      <c r="D129" s="40">
        <f t="shared" si="2"/>
        <v>1528923960</v>
      </c>
      <c r="E129" s="41">
        <f t="shared" si="3"/>
        <v>43264.754166666666</v>
      </c>
    </row>
    <row r="130" spans="1:5" x14ac:dyDescent="0.25">
      <c r="A130" s="12">
        <v>124</v>
      </c>
      <c r="B130" s="13">
        <v>5.3959999999999999</v>
      </c>
      <c r="C130" s="40">
        <v>1528924020000</v>
      </c>
      <c r="D130" s="40">
        <f t="shared" si="2"/>
        <v>1528924020</v>
      </c>
      <c r="E130" s="41">
        <f t="shared" si="3"/>
        <v>43264.754861111112</v>
      </c>
    </row>
    <row r="131" spans="1:5" x14ac:dyDescent="0.25">
      <c r="A131" s="12">
        <v>125</v>
      </c>
      <c r="B131" s="13">
        <v>5.3983333333333299</v>
      </c>
      <c r="C131" s="40">
        <v>1528924080000</v>
      </c>
      <c r="D131" s="40">
        <f t="shared" si="2"/>
        <v>1528924080</v>
      </c>
      <c r="E131" s="41">
        <f t="shared" si="3"/>
        <v>43264.755555555559</v>
      </c>
    </row>
    <row r="132" spans="1:5" x14ac:dyDescent="0.25">
      <c r="A132" s="12">
        <v>126</v>
      </c>
      <c r="B132" s="13">
        <v>5.40625</v>
      </c>
      <c r="C132" s="40">
        <v>1528924140000</v>
      </c>
      <c r="D132" s="40">
        <f t="shared" si="2"/>
        <v>1528924140</v>
      </c>
      <c r="E132" s="41">
        <f t="shared" si="3"/>
        <v>43264.756249999999</v>
      </c>
    </row>
    <row r="133" spans="1:5" x14ac:dyDescent="0.25">
      <c r="A133" s="12">
        <v>127</v>
      </c>
      <c r="B133" s="13">
        <v>5.0785714285714203</v>
      </c>
      <c r="C133" s="40">
        <v>1528924200000</v>
      </c>
      <c r="D133" s="40">
        <f t="shared" si="2"/>
        <v>1528924200</v>
      </c>
      <c r="E133" s="41">
        <f t="shared" si="3"/>
        <v>43264.756944444445</v>
      </c>
    </row>
    <row r="134" spans="1:5" x14ac:dyDescent="0.25">
      <c r="A134" s="12">
        <v>128</v>
      </c>
      <c r="B134" s="13">
        <v>5.0739999999999998</v>
      </c>
      <c r="C134" s="40">
        <v>1528924260000</v>
      </c>
      <c r="D134" s="40">
        <f t="shared" si="2"/>
        <v>1528924260</v>
      </c>
      <c r="E134" s="41">
        <f t="shared" si="3"/>
        <v>43264.757638888885</v>
      </c>
    </row>
    <row r="135" spans="1:5" x14ac:dyDescent="0.25">
      <c r="A135" s="12">
        <v>129</v>
      </c>
      <c r="B135" s="13">
        <v>5.0299999999999896</v>
      </c>
      <c r="C135" s="40">
        <v>1528924320000</v>
      </c>
      <c r="D135" s="40">
        <f t="shared" si="2"/>
        <v>1528924320</v>
      </c>
      <c r="E135" s="41">
        <f t="shared" si="3"/>
        <v>43264.758333333331</v>
      </c>
    </row>
    <row r="136" spans="1:5" x14ac:dyDescent="0.25">
      <c r="A136" s="12">
        <v>130</v>
      </c>
      <c r="B136" s="13">
        <v>5.016</v>
      </c>
      <c r="C136" s="40">
        <v>1528924380000</v>
      </c>
      <c r="D136" s="40">
        <f t="shared" ref="D136:D199" si="4">C136/1000</f>
        <v>1528924380</v>
      </c>
      <c r="E136" s="41">
        <f t="shared" ref="E136:E199" si="5">((D136-$G$7)/(60*60*24))+$F$7</f>
        <v>43264.759027777778</v>
      </c>
    </row>
    <row r="137" spans="1:5" x14ac:dyDescent="0.25">
      <c r="A137" s="12">
        <v>131</v>
      </c>
      <c r="B137" s="13">
        <v>5.0185714285714198</v>
      </c>
      <c r="C137" s="40">
        <v>1528924440000</v>
      </c>
      <c r="D137" s="40">
        <f t="shared" si="4"/>
        <v>1528924440</v>
      </c>
      <c r="E137" s="41">
        <f t="shared" si="5"/>
        <v>43264.759722222225</v>
      </c>
    </row>
    <row r="138" spans="1:5" x14ac:dyDescent="0.25">
      <c r="A138" s="12">
        <v>132</v>
      </c>
      <c r="B138" s="13">
        <v>5.09</v>
      </c>
      <c r="C138" s="40">
        <v>1528924500000</v>
      </c>
      <c r="D138" s="40">
        <f t="shared" si="4"/>
        <v>1528924500</v>
      </c>
      <c r="E138" s="41">
        <f t="shared" si="5"/>
        <v>43264.760416666672</v>
      </c>
    </row>
    <row r="139" spans="1:5" x14ac:dyDescent="0.25">
      <c r="A139" s="12">
        <v>133</v>
      </c>
      <c r="B139" s="13">
        <v>5.0879999999999903</v>
      </c>
      <c r="C139" s="40">
        <v>1528924560000</v>
      </c>
      <c r="D139" s="40">
        <f t="shared" si="4"/>
        <v>1528924560</v>
      </c>
      <c r="E139" s="41">
        <f t="shared" si="5"/>
        <v>43264.761111111111</v>
      </c>
    </row>
    <row r="140" spans="1:5" x14ac:dyDescent="0.25">
      <c r="A140" s="12">
        <v>134</v>
      </c>
      <c r="B140" s="13">
        <v>5.0783333333333296</v>
      </c>
      <c r="C140" s="40">
        <v>1528924620000</v>
      </c>
      <c r="D140" s="40">
        <f t="shared" si="4"/>
        <v>1528924620</v>
      </c>
      <c r="E140" s="41">
        <f t="shared" si="5"/>
        <v>43264.76180555555</v>
      </c>
    </row>
    <row r="141" spans="1:5" x14ac:dyDescent="0.25">
      <c r="A141" s="12">
        <v>135</v>
      </c>
      <c r="B141" s="13">
        <v>4.8739999999999997</v>
      </c>
      <c r="C141" s="40">
        <v>1528924680000</v>
      </c>
      <c r="D141" s="40">
        <f t="shared" si="4"/>
        <v>1528924680</v>
      </c>
      <c r="E141" s="41">
        <f t="shared" si="5"/>
        <v>43264.762499999997</v>
      </c>
    </row>
    <row r="142" spans="1:5" x14ac:dyDescent="0.25">
      <c r="A142" s="12">
        <v>136</v>
      </c>
      <c r="B142" s="13">
        <v>4.9749999999999996</v>
      </c>
      <c r="C142" s="40">
        <v>1528924740000</v>
      </c>
      <c r="D142" s="40">
        <f t="shared" si="4"/>
        <v>1528924740</v>
      </c>
      <c r="E142" s="41">
        <f t="shared" si="5"/>
        <v>43264.763194444444</v>
      </c>
    </row>
    <row r="143" spans="1:5" x14ac:dyDescent="0.25">
      <c r="A143" s="12">
        <v>137</v>
      </c>
      <c r="B143" s="13">
        <v>5.0549999999999997</v>
      </c>
      <c r="C143" s="40">
        <v>1528924800000</v>
      </c>
      <c r="D143" s="40">
        <f t="shared" si="4"/>
        <v>1528924800</v>
      </c>
      <c r="E143" s="41">
        <f t="shared" si="5"/>
        <v>43264.763888888891</v>
      </c>
    </row>
    <row r="144" spans="1:5" x14ac:dyDescent="0.25">
      <c r="A144" s="12">
        <v>138</v>
      </c>
      <c r="B144" s="13">
        <v>5.0759999999999996</v>
      </c>
      <c r="C144" s="40">
        <v>1528924860000</v>
      </c>
      <c r="D144" s="40">
        <f t="shared" si="4"/>
        <v>1528924860</v>
      </c>
      <c r="E144" s="41">
        <f t="shared" si="5"/>
        <v>43264.764583333337</v>
      </c>
    </row>
    <row r="145" spans="1:5" x14ac:dyDescent="0.25">
      <c r="A145" s="12">
        <v>139</v>
      </c>
      <c r="B145" s="13">
        <v>5.0516666666666596</v>
      </c>
      <c r="C145" s="40">
        <v>1528924920000</v>
      </c>
      <c r="D145" s="40">
        <f t="shared" si="4"/>
        <v>1528924920</v>
      </c>
      <c r="E145" s="41">
        <f t="shared" si="5"/>
        <v>43264.765277777777</v>
      </c>
    </row>
    <row r="146" spans="1:5" x14ac:dyDescent="0.25">
      <c r="A146" s="12">
        <v>140</v>
      </c>
      <c r="B146" s="13">
        <v>5.0587499999999999</v>
      </c>
      <c r="C146" s="40">
        <v>1528924980000</v>
      </c>
      <c r="D146" s="40">
        <f t="shared" si="4"/>
        <v>1528924980</v>
      </c>
      <c r="E146" s="41">
        <f t="shared" si="5"/>
        <v>43264.765972222223</v>
      </c>
    </row>
    <row r="147" spans="1:5" x14ac:dyDescent="0.25">
      <c r="A147" s="12">
        <v>141</v>
      </c>
      <c r="B147" s="13">
        <v>5.0516666666666596</v>
      </c>
      <c r="C147" s="40">
        <v>1528925040000</v>
      </c>
      <c r="D147" s="40">
        <f t="shared" si="4"/>
        <v>1528925040</v>
      </c>
      <c r="E147" s="41">
        <f t="shared" si="5"/>
        <v>43264.766666666663</v>
      </c>
    </row>
    <row r="148" spans="1:5" x14ac:dyDescent="0.25">
      <c r="A148" s="12">
        <v>142</v>
      </c>
      <c r="B148" s="13">
        <v>5.0449999999999999</v>
      </c>
      <c r="C148" s="40">
        <v>1528925100000</v>
      </c>
      <c r="D148" s="40">
        <f t="shared" si="4"/>
        <v>1528925100</v>
      </c>
      <c r="E148" s="41">
        <f t="shared" si="5"/>
        <v>43264.767361111109</v>
      </c>
    </row>
    <row r="149" spans="1:5" x14ac:dyDescent="0.25">
      <c r="A149" s="12">
        <v>143</v>
      </c>
      <c r="B149" s="13">
        <v>5.05</v>
      </c>
      <c r="C149" s="40">
        <v>1528925160000</v>
      </c>
      <c r="D149" s="40">
        <f t="shared" si="4"/>
        <v>1528925160</v>
      </c>
      <c r="E149" s="41">
        <f t="shared" si="5"/>
        <v>43264.768055555556</v>
      </c>
    </row>
    <row r="150" spans="1:5" x14ac:dyDescent="0.25">
      <c r="A150" s="12">
        <v>144</v>
      </c>
      <c r="B150" s="13">
        <v>5.0359999999999996</v>
      </c>
      <c r="C150" s="40">
        <v>1528925220000</v>
      </c>
      <c r="D150" s="40">
        <f t="shared" si="4"/>
        <v>1528925220</v>
      </c>
      <c r="E150" s="41">
        <f t="shared" si="5"/>
        <v>43264.768750000003</v>
      </c>
    </row>
    <row r="151" spans="1:5" x14ac:dyDescent="0.25">
      <c r="A151" s="12">
        <v>145</v>
      </c>
      <c r="B151" s="13">
        <v>5.0339999999999998</v>
      </c>
      <c r="C151" s="40">
        <v>1528925280000</v>
      </c>
      <c r="D151" s="40">
        <f t="shared" si="4"/>
        <v>1528925280</v>
      </c>
      <c r="E151" s="41">
        <f t="shared" si="5"/>
        <v>43264.76944444445</v>
      </c>
    </row>
    <row r="152" spans="1:5" x14ac:dyDescent="0.25">
      <c r="A152" s="12">
        <v>146</v>
      </c>
      <c r="B152" s="13">
        <v>5.0250000000000004</v>
      </c>
      <c r="C152" s="40">
        <v>1528925340000</v>
      </c>
      <c r="D152" s="40">
        <f t="shared" si="4"/>
        <v>1528925340</v>
      </c>
      <c r="E152" s="41">
        <f t="shared" si="5"/>
        <v>43264.770138888889</v>
      </c>
    </row>
    <row r="153" spans="1:5" x14ac:dyDescent="0.25">
      <c r="A153" s="12">
        <v>147</v>
      </c>
      <c r="B153" s="13">
        <v>5.0299999999999896</v>
      </c>
      <c r="C153" s="40">
        <v>1528925400000</v>
      </c>
      <c r="D153" s="40">
        <f t="shared" si="4"/>
        <v>1528925400</v>
      </c>
      <c r="E153" s="41">
        <f t="shared" si="5"/>
        <v>43264.770833333328</v>
      </c>
    </row>
    <row r="154" spans="1:5" x14ac:dyDescent="0.25">
      <c r="A154" s="12">
        <v>148</v>
      </c>
      <c r="B154" s="13">
        <v>5.1285714285714201</v>
      </c>
      <c r="C154" s="40">
        <v>1528925460000</v>
      </c>
      <c r="D154" s="40">
        <f t="shared" si="4"/>
        <v>1528925460</v>
      </c>
      <c r="E154" s="41">
        <f t="shared" si="5"/>
        <v>43264.771527777775</v>
      </c>
    </row>
    <row r="155" spans="1:5" x14ac:dyDescent="0.25">
      <c r="A155" s="12">
        <v>149</v>
      </c>
      <c r="B155" s="13">
        <v>5.1516666666666602</v>
      </c>
      <c r="C155" s="40">
        <v>1528925520000</v>
      </c>
      <c r="D155" s="40">
        <f t="shared" si="4"/>
        <v>1528925520</v>
      </c>
      <c r="E155" s="41">
        <f t="shared" si="5"/>
        <v>43264.772222222222</v>
      </c>
    </row>
    <row r="156" spans="1:5" x14ac:dyDescent="0.25">
      <c r="A156" s="12">
        <v>150</v>
      </c>
      <c r="B156" s="13">
        <v>5.19</v>
      </c>
      <c r="C156" s="40">
        <v>1528925580000</v>
      </c>
      <c r="D156" s="40">
        <f t="shared" si="4"/>
        <v>1528925580</v>
      </c>
      <c r="E156" s="41">
        <f t="shared" si="5"/>
        <v>43264.772916666669</v>
      </c>
    </row>
    <row r="157" spans="1:5" x14ac:dyDescent="0.25">
      <c r="A157" s="12">
        <v>151</v>
      </c>
      <c r="B157" s="13">
        <v>5.1749999999999998</v>
      </c>
      <c r="C157" s="40">
        <v>1528925640000</v>
      </c>
      <c r="D157" s="40">
        <f t="shared" si="4"/>
        <v>1528925640</v>
      </c>
      <c r="E157" s="41">
        <f t="shared" si="5"/>
        <v>43264.773611111115</v>
      </c>
    </row>
    <row r="158" spans="1:5" x14ac:dyDescent="0.25">
      <c r="A158" s="12">
        <v>152</v>
      </c>
      <c r="B158" s="13">
        <v>5.1133333333333297</v>
      </c>
      <c r="C158" s="40">
        <v>1528925700000</v>
      </c>
      <c r="D158" s="40">
        <f t="shared" si="4"/>
        <v>1528925700</v>
      </c>
      <c r="E158" s="41">
        <f t="shared" si="5"/>
        <v>43264.774305555555</v>
      </c>
    </row>
    <row r="159" spans="1:5" x14ac:dyDescent="0.25">
      <c r="A159" s="12">
        <v>153</v>
      </c>
      <c r="B159" s="13">
        <v>5.1639999999999997</v>
      </c>
      <c r="C159" s="40">
        <v>1528925760000</v>
      </c>
      <c r="D159" s="40">
        <f t="shared" si="4"/>
        <v>1528925760</v>
      </c>
      <c r="E159" s="41">
        <f t="shared" si="5"/>
        <v>43264.775000000001</v>
      </c>
    </row>
    <row r="160" spans="1:5" x14ac:dyDescent="0.25">
      <c r="A160" s="12">
        <v>154</v>
      </c>
      <c r="B160" s="13">
        <v>5.1716666666666598</v>
      </c>
      <c r="C160" s="40">
        <v>1528925820000</v>
      </c>
      <c r="D160" s="40">
        <f t="shared" si="4"/>
        <v>1528925820</v>
      </c>
      <c r="E160" s="41">
        <f t="shared" si="5"/>
        <v>43264.775694444441</v>
      </c>
    </row>
    <row r="161" spans="1:5" x14ac:dyDescent="0.25">
      <c r="A161" s="12">
        <v>155</v>
      </c>
      <c r="B161" s="13">
        <v>5.1775000000000002</v>
      </c>
      <c r="C161" s="40">
        <v>1528925880000</v>
      </c>
      <c r="D161" s="40">
        <f t="shared" si="4"/>
        <v>1528925880</v>
      </c>
      <c r="E161" s="41">
        <f t="shared" si="5"/>
        <v>43264.776388888888</v>
      </c>
    </row>
    <row r="162" spans="1:5" x14ac:dyDescent="0.25">
      <c r="A162" s="12">
        <v>156</v>
      </c>
      <c r="B162" s="13">
        <v>2.7362499999999899</v>
      </c>
      <c r="C162" s="40">
        <v>1528925940000</v>
      </c>
      <c r="D162" s="40">
        <f t="shared" si="4"/>
        <v>1528925940</v>
      </c>
      <c r="E162" s="41">
        <f t="shared" si="5"/>
        <v>43264.777083333334</v>
      </c>
    </row>
    <row r="163" spans="1:5" x14ac:dyDescent="0.25">
      <c r="A163" s="12">
        <v>157</v>
      </c>
      <c r="B163" s="13">
        <v>1.9266666666666601</v>
      </c>
      <c r="C163" s="40">
        <v>1528926000000</v>
      </c>
      <c r="D163" s="40">
        <f t="shared" si="4"/>
        <v>1528926000</v>
      </c>
      <c r="E163" s="41">
        <f t="shared" si="5"/>
        <v>43264.777777777781</v>
      </c>
    </row>
    <row r="164" spans="1:5" x14ac:dyDescent="0.25">
      <c r="A164" s="12">
        <v>158</v>
      </c>
      <c r="B164" s="13">
        <v>1.8428571428571401</v>
      </c>
      <c r="C164" s="40">
        <v>1528926060000</v>
      </c>
      <c r="D164" s="40">
        <f t="shared" si="4"/>
        <v>1528926060</v>
      </c>
      <c r="E164" s="41">
        <f t="shared" si="5"/>
        <v>43264.77847222222</v>
      </c>
    </row>
    <row r="165" spans="1:5" x14ac:dyDescent="0.25">
      <c r="A165" s="12">
        <v>159</v>
      </c>
      <c r="B165" s="13">
        <v>11.74</v>
      </c>
      <c r="C165" s="40">
        <v>1528926120000</v>
      </c>
      <c r="D165" s="40">
        <f t="shared" si="4"/>
        <v>1528926120</v>
      </c>
      <c r="E165" s="41">
        <f t="shared" si="5"/>
        <v>43264.779166666667</v>
      </c>
    </row>
    <row r="166" spans="1:5" x14ac:dyDescent="0.25">
      <c r="A166" s="12">
        <v>160</v>
      </c>
      <c r="B166" s="13">
        <v>25.313333333333301</v>
      </c>
      <c r="C166" s="40">
        <v>1528926180000</v>
      </c>
      <c r="D166" s="40">
        <f t="shared" si="4"/>
        <v>1528926180</v>
      </c>
      <c r="E166" s="41">
        <f t="shared" si="5"/>
        <v>43264.779861111107</v>
      </c>
    </row>
    <row r="167" spans="1:5" x14ac:dyDescent="0.25">
      <c r="A167" s="12">
        <v>161</v>
      </c>
      <c r="B167" s="13">
        <v>25.302499999999998</v>
      </c>
      <c r="C167" s="40">
        <v>1528926240000</v>
      </c>
      <c r="D167" s="40">
        <f t="shared" si="4"/>
        <v>1528926240</v>
      </c>
      <c r="E167" s="41">
        <f t="shared" si="5"/>
        <v>43264.780555555553</v>
      </c>
    </row>
    <row r="168" spans="1:5" x14ac:dyDescent="0.25">
      <c r="A168" s="12">
        <v>162</v>
      </c>
      <c r="B168" s="13">
        <v>25.192</v>
      </c>
      <c r="C168" s="40">
        <v>1528926300000</v>
      </c>
      <c r="D168" s="40">
        <f t="shared" si="4"/>
        <v>1528926300</v>
      </c>
      <c r="E168" s="41">
        <f t="shared" si="5"/>
        <v>43264.78125</v>
      </c>
    </row>
    <row r="169" spans="1:5" x14ac:dyDescent="0.25">
      <c r="A169" s="12">
        <v>163</v>
      </c>
      <c r="B169" s="13">
        <v>25.25</v>
      </c>
      <c r="C169" s="40">
        <v>1528926360000</v>
      </c>
      <c r="D169" s="40">
        <f t="shared" si="4"/>
        <v>1528926360</v>
      </c>
      <c r="E169" s="41">
        <f t="shared" si="5"/>
        <v>43264.781944444447</v>
      </c>
    </row>
    <row r="170" spans="1:5" x14ac:dyDescent="0.25">
      <c r="A170" s="12">
        <v>164</v>
      </c>
      <c r="B170" s="13">
        <v>24.7925</v>
      </c>
      <c r="C170" s="40">
        <v>1528926420000</v>
      </c>
      <c r="D170" s="40">
        <f t="shared" si="4"/>
        <v>1528926420</v>
      </c>
      <c r="E170" s="41">
        <f t="shared" si="5"/>
        <v>43264.782638888893</v>
      </c>
    </row>
    <row r="171" spans="1:5" x14ac:dyDescent="0.25">
      <c r="A171" s="12">
        <v>165</v>
      </c>
      <c r="B171" s="13">
        <v>24.54</v>
      </c>
      <c r="C171" s="40">
        <v>1528926480000</v>
      </c>
      <c r="D171" s="40">
        <f t="shared" si="4"/>
        <v>1528926480</v>
      </c>
      <c r="E171" s="41">
        <f t="shared" si="5"/>
        <v>43264.783333333333</v>
      </c>
    </row>
    <row r="172" spans="1:5" x14ac:dyDescent="0.25">
      <c r="A172" s="12">
        <v>166</v>
      </c>
      <c r="B172" s="13">
        <v>1.84</v>
      </c>
      <c r="C172" s="40">
        <v>1528926540000</v>
      </c>
      <c r="D172" s="40">
        <f t="shared" si="4"/>
        <v>1528926540</v>
      </c>
      <c r="E172" s="41">
        <f t="shared" si="5"/>
        <v>43264.78402777778</v>
      </c>
    </row>
    <row r="173" spans="1:5" x14ac:dyDescent="0.25">
      <c r="A173" s="12">
        <v>167</v>
      </c>
      <c r="B173" s="13">
        <v>1.7862499999999999</v>
      </c>
      <c r="C173" s="40">
        <v>1528926600000</v>
      </c>
      <c r="D173" s="40">
        <f t="shared" si="4"/>
        <v>1528926600</v>
      </c>
      <c r="E173" s="41">
        <f t="shared" si="5"/>
        <v>43264.784722222219</v>
      </c>
    </row>
    <row r="174" spans="1:5" x14ac:dyDescent="0.25">
      <c r="A174" s="12">
        <v>168</v>
      </c>
      <c r="B174" s="13">
        <v>1.6924999999999999</v>
      </c>
      <c r="C174" s="40">
        <v>1528926660000</v>
      </c>
      <c r="D174" s="40">
        <f t="shared" si="4"/>
        <v>1528926660</v>
      </c>
      <c r="E174" s="41">
        <f t="shared" si="5"/>
        <v>43264.785416666666</v>
      </c>
    </row>
    <row r="175" spans="1:5" x14ac:dyDescent="0.25">
      <c r="A175" s="12">
        <v>169</v>
      </c>
      <c r="B175" s="13">
        <v>1.728</v>
      </c>
      <c r="C175" s="40">
        <v>1528926720000</v>
      </c>
      <c r="D175" s="40">
        <f t="shared" si="4"/>
        <v>1528926720</v>
      </c>
      <c r="E175" s="41">
        <f t="shared" si="5"/>
        <v>43264.786111111112</v>
      </c>
    </row>
    <row r="176" spans="1:5" x14ac:dyDescent="0.25">
      <c r="A176" s="12">
        <v>170</v>
      </c>
      <c r="B176" s="13">
        <v>1.716</v>
      </c>
      <c r="C176" s="40">
        <v>1528926780000</v>
      </c>
      <c r="D176" s="40">
        <f t="shared" si="4"/>
        <v>1528926780</v>
      </c>
      <c r="E176" s="41">
        <f t="shared" si="5"/>
        <v>43264.786805555559</v>
      </c>
    </row>
    <row r="177" spans="1:5" x14ac:dyDescent="0.25">
      <c r="A177" s="12">
        <v>171</v>
      </c>
      <c r="B177" s="13">
        <v>1.6879999999999999</v>
      </c>
      <c r="C177" s="40">
        <v>1528926840000</v>
      </c>
      <c r="D177" s="40">
        <f t="shared" si="4"/>
        <v>1528926840</v>
      </c>
      <c r="E177" s="41">
        <f t="shared" si="5"/>
        <v>43264.787499999999</v>
      </c>
    </row>
    <row r="178" spans="1:5" x14ac:dyDescent="0.25">
      <c r="A178" s="12">
        <v>172</v>
      </c>
      <c r="B178" s="13">
        <v>1.77199999999999</v>
      </c>
      <c r="C178" s="40">
        <v>1528926900000</v>
      </c>
      <c r="D178" s="40">
        <f t="shared" si="4"/>
        <v>1528926900</v>
      </c>
      <c r="E178" s="41">
        <f t="shared" si="5"/>
        <v>43264.788194444445</v>
      </c>
    </row>
    <row r="179" spans="1:5" x14ac:dyDescent="0.25">
      <c r="A179" s="12">
        <v>173</v>
      </c>
      <c r="B179" s="13">
        <v>1.8299999999999901</v>
      </c>
      <c r="C179" s="40">
        <v>1528926960000</v>
      </c>
      <c r="D179" s="40">
        <f t="shared" si="4"/>
        <v>1528926960</v>
      </c>
      <c r="E179" s="41">
        <f t="shared" si="5"/>
        <v>43264.788888888885</v>
      </c>
    </row>
    <row r="180" spans="1:5" x14ac:dyDescent="0.25">
      <c r="A180" s="12">
        <v>174</v>
      </c>
      <c r="B180" s="13">
        <v>1.7775000000000001</v>
      </c>
      <c r="C180" s="40">
        <v>1528927020000</v>
      </c>
      <c r="D180" s="40">
        <f t="shared" si="4"/>
        <v>1528927020</v>
      </c>
      <c r="E180" s="41">
        <f t="shared" si="5"/>
        <v>43264.789583333331</v>
      </c>
    </row>
    <row r="181" spans="1:5" x14ac:dyDescent="0.25">
      <c r="A181" s="12">
        <v>175</v>
      </c>
      <c r="B181" s="13">
        <v>1.8420000000000001</v>
      </c>
      <c r="C181" s="40">
        <v>1528927080000</v>
      </c>
      <c r="D181" s="40">
        <f t="shared" si="4"/>
        <v>1528927080</v>
      </c>
      <c r="E181" s="41">
        <f t="shared" si="5"/>
        <v>43264.790277777778</v>
      </c>
    </row>
    <row r="182" spans="1:5" x14ac:dyDescent="0.25">
      <c r="A182" s="12">
        <v>176</v>
      </c>
      <c r="B182" s="13">
        <v>1.7999999999999901</v>
      </c>
      <c r="C182" s="40">
        <v>1528927140000</v>
      </c>
      <c r="D182" s="40">
        <f t="shared" si="4"/>
        <v>1528927140</v>
      </c>
      <c r="E182" s="41">
        <f t="shared" si="5"/>
        <v>43264.790972222225</v>
      </c>
    </row>
    <row r="183" spans="1:5" x14ac:dyDescent="0.25">
      <c r="A183" s="12">
        <v>177</v>
      </c>
      <c r="B183" s="13">
        <v>1.7762500000000001</v>
      </c>
      <c r="C183" s="40">
        <v>1528927200000</v>
      </c>
      <c r="D183" s="40">
        <f t="shared" si="4"/>
        <v>1528927200</v>
      </c>
      <c r="E183" s="41">
        <f t="shared" si="5"/>
        <v>43264.791666666672</v>
      </c>
    </row>
    <row r="184" spans="1:5" x14ac:dyDescent="0.25">
      <c r="A184" s="12">
        <v>178</v>
      </c>
      <c r="B184" s="13">
        <v>1.724</v>
      </c>
      <c r="C184" s="40">
        <v>1528927260000</v>
      </c>
      <c r="D184" s="40">
        <f t="shared" si="4"/>
        <v>1528927260</v>
      </c>
      <c r="E184" s="41">
        <f t="shared" si="5"/>
        <v>43264.792361111111</v>
      </c>
    </row>
    <row r="185" spans="1:5" x14ac:dyDescent="0.25">
      <c r="A185" s="12">
        <v>179</v>
      </c>
      <c r="B185" s="13">
        <v>1.6120000000000001</v>
      </c>
      <c r="C185" s="40">
        <v>1528927320000</v>
      </c>
      <c r="D185" s="40">
        <f t="shared" si="4"/>
        <v>1528927320</v>
      </c>
      <c r="E185" s="41">
        <f t="shared" si="5"/>
        <v>43264.79305555555</v>
      </c>
    </row>
    <row r="186" spans="1:5" x14ac:dyDescent="0.25">
      <c r="A186" s="12">
        <v>180</v>
      </c>
      <c r="B186" s="13">
        <v>1.7175</v>
      </c>
      <c r="C186" s="40">
        <v>1528927380000</v>
      </c>
      <c r="D186" s="40">
        <f t="shared" si="4"/>
        <v>1528927380</v>
      </c>
      <c r="E186" s="41">
        <f t="shared" si="5"/>
        <v>43264.793749999997</v>
      </c>
    </row>
    <row r="187" spans="1:5" x14ac:dyDescent="0.25">
      <c r="A187" s="12">
        <v>181</v>
      </c>
      <c r="B187" s="13">
        <v>1.79571428571428</v>
      </c>
      <c r="C187" s="40">
        <v>1528927440000</v>
      </c>
      <c r="D187" s="40">
        <f t="shared" si="4"/>
        <v>1528927440</v>
      </c>
      <c r="E187" s="41">
        <f t="shared" si="5"/>
        <v>43264.794444444444</v>
      </c>
    </row>
    <row r="188" spans="1:5" x14ac:dyDescent="0.25">
      <c r="A188" s="12">
        <v>182</v>
      </c>
      <c r="B188" s="13">
        <v>1.7424999999999999</v>
      </c>
      <c r="C188" s="40">
        <v>1528927500000</v>
      </c>
      <c r="D188" s="40">
        <f t="shared" si="4"/>
        <v>1528927500</v>
      </c>
      <c r="E188" s="41">
        <f t="shared" si="5"/>
        <v>43264.795138888891</v>
      </c>
    </row>
    <row r="189" spans="1:5" x14ac:dyDescent="0.25">
      <c r="A189" s="12">
        <v>183</v>
      </c>
      <c r="B189" s="13">
        <v>2.3699999999999899</v>
      </c>
      <c r="C189" s="40">
        <v>1528927560000</v>
      </c>
      <c r="D189" s="40">
        <f t="shared" si="4"/>
        <v>1528927560</v>
      </c>
      <c r="E189" s="41">
        <f t="shared" si="5"/>
        <v>43264.795833333337</v>
      </c>
    </row>
    <row r="190" spans="1:5" x14ac:dyDescent="0.25">
      <c r="A190" s="12">
        <v>184</v>
      </c>
      <c r="B190" s="13">
        <v>5.1639999999999997</v>
      </c>
      <c r="C190" s="40">
        <v>1528927620000</v>
      </c>
      <c r="D190" s="40">
        <f t="shared" si="4"/>
        <v>1528927620</v>
      </c>
      <c r="E190" s="41">
        <f t="shared" si="5"/>
        <v>43264.796527777777</v>
      </c>
    </row>
    <row r="191" spans="1:5" x14ac:dyDescent="0.25">
      <c r="A191" s="12">
        <v>185</v>
      </c>
      <c r="B191" s="13">
        <v>3.0859999999999901</v>
      </c>
      <c r="C191" s="40">
        <v>1528927680000</v>
      </c>
      <c r="D191" s="40">
        <f t="shared" si="4"/>
        <v>1528927680</v>
      </c>
      <c r="E191" s="41">
        <f t="shared" si="5"/>
        <v>43264.797222222223</v>
      </c>
    </row>
    <row r="192" spans="1:5" x14ac:dyDescent="0.25">
      <c r="A192" s="12">
        <v>186</v>
      </c>
      <c r="B192" s="13">
        <v>1.76249999999999</v>
      </c>
      <c r="C192" s="40">
        <v>1528927740000</v>
      </c>
      <c r="D192" s="40">
        <f t="shared" si="4"/>
        <v>1528927740</v>
      </c>
      <c r="E192" s="41">
        <f t="shared" si="5"/>
        <v>43264.797916666663</v>
      </c>
    </row>
    <row r="193" spans="1:5" x14ac:dyDescent="0.25">
      <c r="A193" s="12">
        <v>187</v>
      </c>
      <c r="B193" s="13">
        <v>1.7175</v>
      </c>
      <c r="C193" s="40">
        <v>1528927800000</v>
      </c>
      <c r="D193" s="40">
        <f t="shared" si="4"/>
        <v>1528927800</v>
      </c>
      <c r="E193" s="41">
        <f t="shared" si="5"/>
        <v>43264.798611111109</v>
      </c>
    </row>
    <row r="194" spans="1:5" x14ac:dyDescent="0.25">
      <c r="A194" s="12">
        <v>188</v>
      </c>
      <c r="B194" s="13">
        <v>1.77799999999999</v>
      </c>
      <c r="C194" s="40">
        <v>1528927860000</v>
      </c>
      <c r="D194" s="40">
        <f t="shared" si="4"/>
        <v>1528927860</v>
      </c>
      <c r="E194" s="41">
        <f t="shared" si="5"/>
        <v>43264.799305555556</v>
      </c>
    </row>
    <row r="195" spans="1:5" x14ac:dyDescent="0.25">
      <c r="A195" s="12">
        <v>189</v>
      </c>
      <c r="B195" s="13">
        <v>1.77833333333333</v>
      </c>
      <c r="C195" s="40">
        <v>1528927920000</v>
      </c>
      <c r="D195" s="40">
        <f t="shared" si="4"/>
        <v>1528927920</v>
      </c>
      <c r="E195" s="41">
        <f t="shared" si="5"/>
        <v>43264.800000000003</v>
      </c>
    </row>
    <row r="196" spans="1:5" x14ac:dyDescent="0.25">
      <c r="A196" s="12">
        <v>190</v>
      </c>
      <c r="B196" s="13">
        <v>1.7124999999999999</v>
      </c>
      <c r="C196" s="40">
        <v>1528927980000</v>
      </c>
      <c r="D196" s="40">
        <f t="shared" si="4"/>
        <v>1528927980</v>
      </c>
      <c r="E196" s="41">
        <f t="shared" si="5"/>
        <v>43264.80069444445</v>
      </c>
    </row>
    <row r="197" spans="1:5" x14ac:dyDescent="0.25">
      <c r="A197" s="12">
        <v>191</v>
      </c>
      <c r="B197" s="13">
        <v>1.6019999999999901</v>
      </c>
      <c r="C197" s="40">
        <v>1528928040000</v>
      </c>
      <c r="D197" s="40">
        <f t="shared" si="4"/>
        <v>1528928040</v>
      </c>
      <c r="E197" s="41">
        <f t="shared" si="5"/>
        <v>43264.801388888889</v>
      </c>
    </row>
    <row r="198" spans="1:5" x14ac:dyDescent="0.25">
      <c r="A198" s="12">
        <v>192</v>
      </c>
      <c r="B198" s="13">
        <v>1.5616666666666601</v>
      </c>
      <c r="C198" s="40">
        <v>1528928100000</v>
      </c>
      <c r="D198" s="40">
        <f t="shared" si="4"/>
        <v>1528928100</v>
      </c>
      <c r="E198" s="41">
        <f t="shared" si="5"/>
        <v>43264.802083333328</v>
      </c>
    </row>
    <row r="199" spans="1:5" x14ac:dyDescent="0.25">
      <c r="A199" s="12">
        <v>193</v>
      </c>
      <c r="B199" s="13">
        <v>1.496</v>
      </c>
      <c r="C199" s="40">
        <v>1528928160000</v>
      </c>
      <c r="D199" s="40">
        <f t="shared" si="4"/>
        <v>1528928160</v>
      </c>
      <c r="E199" s="41">
        <f t="shared" si="5"/>
        <v>43264.802777777775</v>
      </c>
    </row>
    <row r="200" spans="1:5" x14ac:dyDescent="0.25">
      <c r="A200" s="12">
        <v>194</v>
      </c>
      <c r="B200" s="13">
        <v>1.50285714285714</v>
      </c>
      <c r="C200" s="40">
        <v>1528928220000</v>
      </c>
      <c r="D200" s="40">
        <f t="shared" ref="D200:D263" si="6">C200/1000</f>
        <v>1528928220</v>
      </c>
      <c r="E200" s="41">
        <f t="shared" ref="E200:E263" si="7">((D200-$G$7)/(60*60*24))+$F$7</f>
        <v>43264.803472222222</v>
      </c>
    </row>
    <row r="201" spans="1:5" x14ac:dyDescent="0.25">
      <c r="A201" s="12">
        <v>195</v>
      </c>
      <c r="B201" s="13">
        <v>1.6033333333333299</v>
      </c>
      <c r="C201" s="40">
        <v>1528928280000</v>
      </c>
      <c r="D201" s="40">
        <f t="shared" si="6"/>
        <v>1528928280</v>
      </c>
      <c r="E201" s="41">
        <f t="shared" si="7"/>
        <v>43264.804166666669</v>
      </c>
    </row>
    <row r="202" spans="1:5" x14ac:dyDescent="0.25">
      <c r="A202" s="12">
        <v>196</v>
      </c>
      <c r="B202" s="13">
        <v>1.548</v>
      </c>
      <c r="C202" s="40">
        <v>1528928340000</v>
      </c>
      <c r="D202" s="40">
        <f t="shared" si="6"/>
        <v>1528928340</v>
      </c>
      <c r="E202" s="41">
        <f t="shared" si="7"/>
        <v>43264.804861111115</v>
      </c>
    </row>
    <row r="203" spans="1:5" x14ac:dyDescent="0.25">
      <c r="A203" s="12">
        <v>197</v>
      </c>
      <c r="B203" s="13">
        <v>1.9833333333333301</v>
      </c>
      <c r="C203" s="40">
        <v>1528928400000</v>
      </c>
      <c r="D203" s="40">
        <f t="shared" si="6"/>
        <v>1528928400</v>
      </c>
      <c r="E203" s="41">
        <f t="shared" si="7"/>
        <v>43264.805555555555</v>
      </c>
    </row>
    <row r="204" spans="1:5" x14ac:dyDescent="0.25">
      <c r="A204" s="12">
        <v>198</v>
      </c>
      <c r="B204" s="13">
        <v>1.96571428571428</v>
      </c>
      <c r="C204" s="40">
        <v>1528928460000</v>
      </c>
      <c r="D204" s="40">
        <f t="shared" si="6"/>
        <v>1528928460</v>
      </c>
      <c r="E204" s="41">
        <f t="shared" si="7"/>
        <v>43264.806250000001</v>
      </c>
    </row>
    <row r="205" spans="1:5" x14ac:dyDescent="0.25">
      <c r="A205" s="12">
        <v>199</v>
      </c>
      <c r="B205" s="13">
        <v>1.9024999999999901</v>
      </c>
      <c r="C205" s="40">
        <v>1528928520000</v>
      </c>
      <c r="D205" s="40">
        <f t="shared" si="6"/>
        <v>1528928520</v>
      </c>
      <c r="E205" s="41">
        <f t="shared" si="7"/>
        <v>43264.806944444441</v>
      </c>
    </row>
    <row r="206" spans="1:5" x14ac:dyDescent="0.25">
      <c r="A206" s="12">
        <v>200</v>
      </c>
      <c r="B206" s="13">
        <v>1.8875</v>
      </c>
      <c r="C206" s="40">
        <v>1528928580000</v>
      </c>
      <c r="D206" s="40">
        <f t="shared" si="6"/>
        <v>1528928580</v>
      </c>
      <c r="E206" s="41">
        <f t="shared" si="7"/>
        <v>43264.807638888888</v>
      </c>
    </row>
    <row r="207" spans="1:5" x14ac:dyDescent="0.25">
      <c r="A207" s="12">
        <v>201</v>
      </c>
      <c r="B207" s="13">
        <v>1.8987499999999999</v>
      </c>
      <c r="C207" s="40">
        <v>1528928640000</v>
      </c>
      <c r="D207" s="40">
        <f t="shared" si="6"/>
        <v>1528928640</v>
      </c>
      <c r="E207" s="41">
        <f t="shared" si="7"/>
        <v>43264.808333333334</v>
      </c>
    </row>
    <row r="208" spans="1:5" x14ac:dyDescent="0.25">
      <c r="A208" s="12">
        <v>202</v>
      </c>
      <c r="B208" s="13">
        <v>1.855</v>
      </c>
      <c r="C208" s="40">
        <v>1528928700000</v>
      </c>
      <c r="D208" s="40">
        <f t="shared" si="6"/>
        <v>1528928700</v>
      </c>
      <c r="E208" s="41">
        <f t="shared" si="7"/>
        <v>43264.809027777781</v>
      </c>
    </row>
    <row r="209" spans="1:5" x14ac:dyDescent="0.25">
      <c r="A209" s="12">
        <v>203</v>
      </c>
      <c r="B209" s="13">
        <v>1.9099999999999899</v>
      </c>
      <c r="C209" s="40">
        <v>1528928760000</v>
      </c>
      <c r="D209" s="40">
        <f t="shared" si="6"/>
        <v>1528928760</v>
      </c>
      <c r="E209" s="41">
        <f t="shared" si="7"/>
        <v>43264.80972222222</v>
      </c>
    </row>
    <row r="210" spans="1:5" x14ac:dyDescent="0.25">
      <c r="A210" s="12">
        <v>204</v>
      </c>
      <c r="B210" s="13">
        <v>1.9079999999999999</v>
      </c>
      <c r="C210" s="40">
        <v>1528928820000</v>
      </c>
      <c r="D210" s="40">
        <f t="shared" si="6"/>
        <v>1528928820</v>
      </c>
      <c r="E210" s="41">
        <f t="shared" si="7"/>
        <v>43264.810416666667</v>
      </c>
    </row>
    <row r="211" spans="1:5" x14ac:dyDescent="0.25">
      <c r="A211" s="12">
        <v>205</v>
      </c>
      <c r="B211" s="13">
        <v>1.8274999999999999</v>
      </c>
      <c r="C211" s="40">
        <v>1528928880000</v>
      </c>
      <c r="D211" s="40">
        <f t="shared" si="6"/>
        <v>1528928880</v>
      </c>
      <c r="E211" s="41">
        <f t="shared" si="7"/>
        <v>43264.811111111107</v>
      </c>
    </row>
    <row r="212" spans="1:5" x14ac:dyDescent="0.25">
      <c r="A212" s="12">
        <v>206</v>
      </c>
      <c r="B212" s="13">
        <v>1.6859999999999999</v>
      </c>
      <c r="C212" s="40">
        <v>1528928940000</v>
      </c>
      <c r="D212" s="40">
        <f t="shared" si="6"/>
        <v>1528928940</v>
      </c>
      <c r="E212" s="41">
        <f t="shared" si="7"/>
        <v>43264.811805555553</v>
      </c>
    </row>
    <row r="213" spans="1:5" x14ac:dyDescent="0.25">
      <c r="A213" s="12">
        <v>207</v>
      </c>
      <c r="B213" s="13">
        <v>1.74285714285714</v>
      </c>
      <c r="C213" s="40">
        <v>1528929000000</v>
      </c>
      <c r="D213" s="40">
        <f t="shared" si="6"/>
        <v>1528929000</v>
      </c>
      <c r="E213" s="41">
        <f t="shared" si="7"/>
        <v>43264.8125</v>
      </c>
    </row>
    <row r="214" spans="1:5" x14ac:dyDescent="0.25">
      <c r="A214" s="12">
        <v>208</v>
      </c>
      <c r="B214" s="13">
        <v>1.8099999999999901</v>
      </c>
      <c r="C214" s="40">
        <v>1528929060000</v>
      </c>
      <c r="D214" s="40">
        <f t="shared" si="6"/>
        <v>1528929060</v>
      </c>
      <c r="E214" s="41">
        <f t="shared" si="7"/>
        <v>43264.813194444447</v>
      </c>
    </row>
    <row r="215" spans="1:5" x14ac:dyDescent="0.25">
      <c r="A215" s="12">
        <v>209</v>
      </c>
      <c r="B215" s="13">
        <v>1.7875000000000001</v>
      </c>
      <c r="C215" s="40">
        <v>1528929120000</v>
      </c>
      <c r="D215" s="40">
        <f t="shared" si="6"/>
        <v>1528929120</v>
      </c>
      <c r="E215" s="41">
        <f t="shared" si="7"/>
        <v>43264.813888888893</v>
      </c>
    </row>
    <row r="216" spans="1:5" x14ac:dyDescent="0.25">
      <c r="A216" s="12">
        <v>210</v>
      </c>
      <c r="B216" s="13">
        <v>4.47</v>
      </c>
      <c r="C216" s="40">
        <v>1528929180000</v>
      </c>
      <c r="D216" s="40">
        <f t="shared" si="6"/>
        <v>1528929180</v>
      </c>
      <c r="E216" s="41">
        <f t="shared" si="7"/>
        <v>43264.814583333333</v>
      </c>
    </row>
    <row r="217" spans="1:5" x14ac:dyDescent="0.25">
      <c r="A217" s="12">
        <v>211</v>
      </c>
      <c r="B217" s="13">
        <v>3.54714285714285</v>
      </c>
      <c r="C217" s="40">
        <v>1528929240000</v>
      </c>
      <c r="D217" s="40">
        <f t="shared" si="6"/>
        <v>1528929240</v>
      </c>
      <c r="E217" s="41">
        <f t="shared" si="7"/>
        <v>43264.81527777778</v>
      </c>
    </row>
    <row r="218" spans="1:5" x14ac:dyDescent="0.25">
      <c r="A218" s="12">
        <v>212</v>
      </c>
      <c r="B218" s="13">
        <v>3.5633333333333299</v>
      </c>
      <c r="C218" s="40">
        <v>1528929300000</v>
      </c>
      <c r="D218" s="40">
        <f t="shared" si="6"/>
        <v>1528929300</v>
      </c>
      <c r="E218" s="41">
        <f t="shared" si="7"/>
        <v>43264.815972222219</v>
      </c>
    </row>
    <row r="219" spans="1:5" x14ac:dyDescent="0.25">
      <c r="A219" s="12">
        <v>213</v>
      </c>
      <c r="B219" s="13">
        <v>3.1539999999999901</v>
      </c>
      <c r="C219" s="40">
        <v>1528929360000</v>
      </c>
      <c r="D219" s="40">
        <f t="shared" si="6"/>
        <v>1528929360</v>
      </c>
      <c r="E219" s="41">
        <f t="shared" si="7"/>
        <v>43264.816666666666</v>
      </c>
    </row>
    <row r="220" spans="1:5" x14ac:dyDescent="0.25">
      <c r="A220" s="12">
        <v>214</v>
      </c>
      <c r="B220" s="13">
        <v>3.1914285714285699</v>
      </c>
      <c r="C220" s="40">
        <v>1528929420000</v>
      </c>
      <c r="D220" s="40">
        <f t="shared" si="6"/>
        <v>1528929420</v>
      </c>
      <c r="E220" s="41">
        <f t="shared" si="7"/>
        <v>43264.817361111112</v>
      </c>
    </row>
    <row r="221" spans="1:5" x14ac:dyDescent="0.25">
      <c r="A221" s="12">
        <v>215</v>
      </c>
      <c r="B221" s="13">
        <v>3.24799999999999</v>
      </c>
      <c r="C221" s="40">
        <v>1528929480000</v>
      </c>
      <c r="D221" s="40">
        <f t="shared" si="6"/>
        <v>1528929480</v>
      </c>
      <c r="E221" s="41">
        <f t="shared" si="7"/>
        <v>43264.818055555559</v>
      </c>
    </row>
    <row r="222" spans="1:5" x14ac:dyDescent="0.25">
      <c r="A222" s="12">
        <v>216</v>
      </c>
      <c r="B222" s="13">
        <v>3.1887500000000002</v>
      </c>
      <c r="C222" s="40">
        <v>1528929540000</v>
      </c>
      <c r="D222" s="40">
        <f t="shared" si="6"/>
        <v>1528929540</v>
      </c>
      <c r="E222" s="41">
        <f t="shared" si="7"/>
        <v>43264.818749999999</v>
      </c>
    </row>
    <row r="223" spans="1:5" x14ac:dyDescent="0.25">
      <c r="A223" s="12">
        <v>217</v>
      </c>
      <c r="B223" s="13">
        <v>3.1812499999999999</v>
      </c>
      <c r="C223" s="40">
        <v>1528929600000</v>
      </c>
      <c r="D223" s="40">
        <f t="shared" si="6"/>
        <v>1528929600</v>
      </c>
      <c r="E223" s="41">
        <f t="shared" si="7"/>
        <v>43264.819444444445</v>
      </c>
    </row>
    <row r="224" spans="1:5" x14ac:dyDescent="0.25">
      <c r="A224" s="12">
        <v>218</v>
      </c>
      <c r="B224" s="13">
        <v>3.18</v>
      </c>
      <c r="C224" s="40">
        <v>1528929660000</v>
      </c>
      <c r="D224" s="40">
        <f t="shared" si="6"/>
        <v>1528929660</v>
      </c>
      <c r="E224" s="41">
        <f t="shared" si="7"/>
        <v>43264.820138888885</v>
      </c>
    </row>
    <row r="225" spans="1:5" x14ac:dyDescent="0.25">
      <c r="A225" s="12">
        <v>219</v>
      </c>
      <c r="B225" s="13">
        <v>3.1779999999999999</v>
      </c>
      <c r="C225" s="40">
        <v>1528929720000</v>
      </c>
      <c r="D225" s="40">
        <f t="shared" si="6"/>
        <v>1528929720</v>
      </c>
      <c r="E225" s="41">
        <f t="shared" si="7"/>
        <v>43264.820833333331</v>
      </c>
    </row>
    <row r="226" spans="1:5" x14ac:dyDescent="0.25">
      <c r="A226" s="12">
        <v>220</v>
      </c>
      <c r="B226" s="13">
        <v>3.17875</v>
      </c>
      <c r="C226" s="40">
        <v>1528929780000</v>
      </c>
      <c r="D226" s="40">
        <f t="shared" si="6"/>
        <v>1528929780</v>
      </c>
      <c r="E226" s="41">
        <f t="shared" si="7"/>
        <v>43264.821527777778</v>
      </c>
    </row>
    <row r="227" spans="1:5" x14ac:dyDescent="0.25">
      <c r="A227" s="12">
        <v>221</v>
      </c>
      <c r="B227" s="13">
        <v>3.18</v>
      </c>
      <c r="C227" s="40">
        <v>1528929840000</v>
      </c>
      <c r="D227" s="40">
        <f t="shared" si="6"/>
        <v>1528929840</v>
      </c>
      <c r="E227" s="41">
        <f t="shared" si="7"/>
        <v>43264.822222222225</v>
      </c>
    </row>
    <row r="228" spans="1:5" x14ac:dyDescent="0.25">
      <c r="A228" s="12">
        <v>222</v>
      </c>
      <c r="B228" s="13">
        <v>3.1783333333333301</v>
      </c>
      <c r="C228" s="40">
        <v>1528929900000</v>
      </c>
      <c r="D228" s="40">
        <f t="shared" si="6"/>
        <v>1528929900</v>
      </c>
      <c r="E228" s="41">
        <f t="shared" si="7"/>
        <v>43264.822916666672</v>
      </c>
    </row>
    <row r="229" spans="1:5" x14ac:dyDescent="0.25">
      <c r="A229" s="12">
        <v>223</v>
      </c>
      <c r="B229" s="13">
        <v>3.1739999999999999</v>
      </c>
      <c r="C229" s="40">
        <v>1528929960000</v>
      </c>
      <c r="D229" s="40">
        <f t="shared" si="6"/>
        <v>1528929960</v>
      </c>
      <c r="E229" s="41">
        <f t="shared" si="7"/>
        <v>43264.823611111111</v>
      </c>
    </row>
    <row r="230" spans="1:5" x14ac:dyDescent="0.25">
      <c r="A230" s="12">
        <v>224</v>
      </c>
      <c r="B230" s="13">
        <v>4.1659999999999897</v>
      </c>
      <c r="C230" s="40">
        <v>1528930020000</v>
      </c>
      <c r="D230" s="40">
        <f t="shared" si="6"/>
        <v>1528930020</v>
      </c>
      <c r="E230" s="41">
        <f t="shared" si="7"/>
        <v>43264.82430555555</v>
      </c>
    </row>
    <row r="231" spans="1:5" x14ac:dyDescent="0.25">
      <c r="A231" s="12">
        <v>225</v>
      </c>
      <c r="B231" s="13">
        <v>4.8125</v>
      </c>
      <c r="C231" s="40">
        <v>1528930080000</v>
      </c>
      <c r="D231" s="40">
        <f t="shared" si="6"/>
        <v>1528930080</v>
      </c>
      <c r="E231" s="41">
        <f t="shared" si="7"/>
        <v>43264.824999999997</v>
      </c>
    </row>
    <row r="232" spans="1:5" x14ac:dyDescent="0.25">
      <c r="A232" s="12">
        <v>226</v>
      </c>
      <c r="B232" s="13">
        <v>4.7916666666666599</v>
      </c>
      <c r="C232" s="40">
        <v>1528930140000</v>
      </c>
      <c r="D232" s="40">
        <f t="shared" si="6"/>
        <v>1528930140</v>
      </c>
      <c r="E232" s="41">
        <f t="shared" si="7"/>
        <v>43264.825694444444</v>
      </c>
    </row>
    <row r="233" spans="1:5" x14ac:dyDescent="0.25">
      <c r="A233" s="12">
        <v>227</v>
      </c>
      <c r="B233" s="13">
        <v>4.79</v>
      </c>
      <c r="C233" s="40">
        <v>1528930200000</v>
      </c>
      <c r="D233" s="40">
        <f t="shared" si="6"/>
        <v>1528930200</v>
      </c>
      <c r="E233" s="41">
        <f t="shared" si="7"/>
        <v>43264.826388888891</v>
      </c>
    </row>
    <row r="234" spans="1:5" x14ac:dyDescent="0.25">
      <c r="A234" s="12">
        <v>228</v>
      </c>
      <c r="B234" s="13">
        <v>4.9871428571428504</v>
      </c>
      <c r="C234" s="40">
        <v>1528930260000</v>
      </c>
      <c r="D234" s="40">
        <f t="shared" si="6"/>
        <v>1528930260</v>
      </c>
      <c r="E234" s="41">
        <f t="shared" si="7"/>
        <v>43264.827083333337</v>
      </c>
    </row>
    <row r="235" spans="1:5" x14ac:dyDescent="0.25">
      <c r="A235" s="12">
        <v>229</v>
      </c>
      <c r="B235" s="13">
        <v>5.0224999999999902</v>
      </c>
      <c r="C235" s="40">
        <v>1528930320000</v>
      </c>
      <c r="D235" s="40">
        <f t="shared" si="6"/>
        <v>1528930320</v>
      </c>
      <c r="E235" s="41">
        <f t="shared" si="7"/>
        <v>43264.827777777777</v>
      </c>
    </row>
    <row r="236" spans="1:5" x14ac:dyDescent="0.25">
      <c r="A236" s="12">
        <v>230</v>
      </c>
      <c r="B236" s="13">
        <v>5.0199999999999996</v>
      </c>
      <c r="C236" s="40">
        <v>1528930380000</v>
      </c>
      <c r="D236" s="40">
        <f t="shared" si="6"/>
        <v>1528930380</v>
      </c>
      <c r="E236" s="41">
        <f t="shared" si="7"/>
        <v>43264.828472222223</v>
      </c>
    </row>
    <row r="237" spans="1:5" x14ac:dyDescent="0.25">
      <c r="A237" s="12">
        <v>231</v>
      </c>
      <c r="B237" s="13">
        <v>4.7939999999999996</v>
      </c>
      <c r="C237" s="40">
        <v>1528930440000</v>
      </c>
      <c r="D237" s="40">
        <f t="shared" si="6"/>
        <v>1528930440</v>
      </c>
      <c r="E237" s="41">
        <f t="shared" si="7"/>
        <v>43264.829166666663</v>
      </c>
    </row>
    <row r="238" spans="1:5" x14ac:dyDescent="0.25">
      <c r="A238" s="12">
        <v>232</v>
      </c>
      <c r="B238" s="13">
        <v>4.7974999999999897</v>
      </c>
      <c r="C238" s="40">
        <v>1528930500000</v>
      </c>
      <c r="D238" s="40">
        <f t="shared" si="6"/>
        <v>1528930500</v>
      </c>
      <c r="E238" s="41">
        <f t="shared" si="7"/>
        <v>43264.829861111109</v>
      </c>
    </row>
    <row r="239" spans="1:5" x14ac:dyDescent="0.25">
      <c r="A239" s="12">
        <v>233</v>
      </c>
      <c r="B239" s="13">
        <v>4.7887500000000003</v>
      </c>
      <c r="C239" s="40">
        <v>1528930560000</v>
      </c>
      <c r="D239" s="40">
        <f t="shared" si="6"/>
        <v>1528930560</v>
      </c>
      <c r="E239" s="41">
        <f t="shared" si="7"/>
        <v>43264.830555555556</v>
      </c>
    </row>
    <row r="240" spans="1:5" x14ac:dyDescent="0.25">
      <c r="A240" s="12">
        <v>234</v>
      </c>
      <c r="B240" s="13">
        <v>4.7916666666666599</v>
      </c>
      <c r="C240" s="40">
        <v>1528930620000</v>
      </c>
      <c r="D240" s="40">
        <f t="shared" si="6"/>
        <v>1528930620</v>
      </c>
      <c r="E240" s="41">
        <f t="shared" si="7"/>
        <v>43264.831250000003</v>
      </c>
    </row>
    <row r="241" spans="1:5" x14ac:dyDescent="0.25">
      <c r="A241" s="12">
        <v>235</v>
      </c>
      <c r="B241" s="13">
        <v>4.7887500000000003</v>
      </c>
      <c r="C241" s="40">
        <v>1528930680000</v>
      </c>
      <c r="D241" s="40">
        <f t="shared" si="6"/>
        <v>1528930680</v>
      </c>
      <c r="E241" s="41">
        <f t="shared" si="7"/>
        <v>43264.83194444445</v>
      </c>
    </row>
    <row r="242" spans="1:5" x14ac:dyDescent="0.25">
      <c r="A242" s="12">
        <v>236</v>
      </c>
      <c r="B242" s="13">
        <v>4.79</v>
      </c>
      <c r="C242" s="40">
        <v>1528930740000</v>
      </c>
      <c r="D242" s="40">
        <f t="shared" si="6"/>
        <v>1528930740</v>
      </c>
      <c r="E242" s="41">
        <f t="shared" si="7"/>
        <v>43264.832638888889</v>
      </c>
    </row>
    <row r="243" spans="1:5" x14ac:dyDescent="0.25">
      <c r="A243" s="12">
        <v>237</v>
      </c>
      <c r="B243" s="13">
        <v>4.7933333333333303</v>
      </c>
      <c r="C243" s="40">
        <v>1528930800000</v>
      </c>
      <c r="D243" s="40">
        <f t="shared" si="6"/>
        <v>1528930800</v>
      </c>
      <c r="E243" s="41">
        <f t="shared" si="7"/>
        <v>43264.833333333328</v>
      </c>
    </row>
    <row r="244" spans="1:5" x14ac:dyDescent="0.25">
      <c r="A244" s="12">
        <v>238</v>
      </c>
      <c r="B244" s="13">
        <v>4.79428571428571</v>
      </c>
      <c r="C244" s="40">
        <v>1528930860000</v>
      </c>
      <c r="D244" s="40">
        <f t="shared" si="6"/>
        <v>1528930860</v>
      </c>
      <c r="E244" s="41">
        <f t="shared" si="7"/>
        <v>43264.834027777775</v>
      </c>
    </row>
    <row r="245" spans="1:5" x14ac:dyDescent="0.25">
      <c r="A245" s="12">
        <v>239</v>
      </c>
      <c r="B245" s="13">
        <v>4.7933333333333303</v>
      </c>
      <c r="C245" s="40">
        <v>1528930920000</v>
      </c>
      <c r="D245" s="40">
        <f t="shared" si="6"/>
        <v>1528930920</v>
      </c>
      <c r="E245" s="41">
        <f t="shared" si="7"/>
        <v>43264.834722222222</v>
      </c>
    </row>
    <row r="246" spans="1:5" x14ac:dyDescent="0.25">
      <c r="A246" s="12">
        <v>240</v>
      </c>
      <c r="B246" s="13">
        <v>4.7859999999999996</v>
      </c>
      <c r="C246" s="40">
        <v>1528930980000</v>
      </c>
      <c r="D246" s="40">
        <f t="shared" si="6"/>
        <v>1528930980</v>
      </c>
      <c r="E246" s="41">
        <f t="shared" si="7"/>
        <v>43264.835416666669</v>
      </c>
    </row>
    <row r="247" spans="1:5" x14ac:dyDescent="0.25">
      <c r="A247" s="12">
        <v>241</v>
      </c>
      <c r="B247" s="13">
        <v>4.8099999999999996</v>
      </c>
      <c r="C247" s="40">
        <v>1528931040000</v>
      </c>
      <c r="D247" s="40">
        <f t="shared" si="6"/>
        <v>1528931040</v>
      </c>
      <c r="E247" s="41">
        <f t="shared" si="7"/>
        <v>43264.836111111115</v>
      </c>
    </row>
    <row r="248" spans="1:5" x14ac:dyDescent="0.25">
      <c r="A248" s="12">
        <v>242</v>
      </c>
      <c r="B248" s="13">
        <v>4.84375</v>
      </c>
      <c r="C248" s="40">
        <v>1528931100000</v>
      </c>
      <c r="D248" s="40">
        <f t="shared" si="6"/>
        <v>1528931100</v>
      </c>
      <c r="E248" s="41">
        <f t="shared" si="7"/>
        <v>43264.836805555555</v>
      </c>
    </row>
    <row r="249" spans="1:5" x14ac:dyDescent="0.25">
      <c r="A249" s="12">
        <v>243</v>
      </c>
      <c r="B249" s="13">
        <v>4.8424999999999896</v>
      </c>
      <c r="C249" s="40">
        <v>1528931160000</v>
      </c>
      <c r="D249" s="40">
        <f t="shared" si="6"/>
        <v>1528931160</v>
      </c>
      <c r="E249" s="41">
        <f t="shared" si="7"/>
        <v>43264.837500000001</v>
      </c>
    </row>
    <row r="250" spans="1:5" x14ac:dyDescent="0.25">
      <c r="A250" s="12">
        <v>244</v>
      </c>
      <c r="B250" s="13">
        <v>4.84</v>
      </c>
      <c r="C250" s="40">
        <v>1528931220000</v>
      </c>
      <c r="D250" s="40">
        <f t="shared" si="6"/>
        <v>1528931220</v>
      </c>
      <c r="E250" s="41">
        <f t="shared" si="7"/>
        <v>43264.838194444441</v>
      </c>
    </row>
    <row r="251" spans="1:5" x14ac:dyDescent="0.25">
      <c r="A251" s="12">
        <v>245</v>
      </c>
      <c r="B251" s="13">
        <v>4.8439999999999896</v>
      </c>
      <c r="C251" s="40">
        <v>1528931280000</v>
      </c>
      <c r="D251" s="40">
        <f t="shared" si="6"/>
        <v>1528931280</v>
      </c>
      <c r="E251" s="41">
        <f t="shared" si="7"/>
        <v>43264.838888888888</v>
      </c>
    </row>
    <row r="252" spans="1:5" x14ac:dyDescent="0.25">
      <c r="A252" s="12">
        <v>246</v>
      </c>
      <c r="B252" s="13">
        <v>4.8533333333333299</v>
      </c>
      <c r="C252" s="40">
        <v>1528931340000</v>
      </c>
      <c r="D252" s="40">
        <f t="shared" si="6"/>
        <v>1528931340</v>
      </c>
      <c r="E252" s="41">
        <f t="shared" si="7"/>
        <v>43264.839583333334</v>
      </c>
    </row>
    <row r="253" spans="1:5" x14ac:dyDescent="0.25">
      <c r="A253" s="12">
        <v>247</v>
      </c>
      <c r="B253" s="13">
        <v>4.8487499999999999</v>
      </c>
      <c r="C253" s="40">
        <v>1528931400000</v>
      </c>
      <c r="D253" s="40">
        <f t="shared" si="6"/>
        <v>1528931400</v>
      </c>
      <c r="E253" s="41">
        <f t="shared" si="7"/>
        <v>43264.840277777781</v>
      </c>
    </row>
    <row r="254" spans="1:5" x14ac:dyDescent="0.25">
      <c r="A254" s="12">
        <v>248</v>
      </c>
      <c r="B254" s="13">
        <v>4.9375</v>
      </c>
      <c r="C254" s="40">
        <v>1528931460000</v>
      </c>
      <c r="D254" s="40">
        <f t="shared" si="6"/>
        <v>1528931460</v>
      </c>
      <c r="E254" s="41">
        <f t="shared" si="7"/>
        <v>43264.84097222222</v>
      </c>
    </row>
    <row r="255" spans="1:5" x14ac:dyDescent="0.25">
      <c r="A255" s="12">
        <v>249</v>
      </c>
      <c r="B255" s="13">
        <v>4.9137500000000003</v>
      </c>
      <c r="C255" s="40">
        <v>1528931520000</v>
      </c>
      <c r="D255" s="40">
        <f t="shared" si="6"/>
        <v>1528931520</v>
      </c>
      <c r="E255" s="41">
        <f t="shared" si="7"/>
        <v>43264.841666666667</v>
      </c>
    </row>
    <row r="256" spans="1:5" x14ac:dyDescent="0.25">
      <c r="A256" s="12">
        <v>250</v>
      </c>
      <c r="B256" s="13">
        <v>4.8</v>
      </c>
      <c r="C256" s="40">
        <v>1528931580000</v>
      </c>
      <c r="D256" s="40">
        <f t="shared" si="6"/>
        <v>1528931580</v>
      </c>
      <c r="E256" s="41">
        <f t="shared" si="7"/>
        <v>43264.842361111107</v>
      </c>
    </row>
    <row r="257" spans="1:5" x14ac:dyDescent="0.25">
      <c r="A257" s="12">
        <v>251</v>
      </c>
      <c r="B257" s="13">
        <v>4.8025000000000002</v>
      </c>
      <c r="C257" s="40">
        <v>1528931640000</v>
      </c>
      <c r="D257" s="40">
        <f t="shared" si="6"/>
        <v>1528931640</v>
      </c>
      <c r="E257" s="41">
        <f t="shared" si="7"/>
        <v>43264.843055555553</v>
      </c>
    </row>
    <row r="258" spans="1:5" x14ac:dyDescent="0.25">
      <c r="A258" s="12">
        <v>252</v>
      </c>
      <c r="B258" s="13">
        <v>4.8250000000000002</v>
      </c>
      <c r="C258" s="40">
        <v>1528931700000</v>
      </c>
      <c r="D258" s="40">
        <f t="shared" si="6"/>
        <v>1528931700</v>
      </c>
      <c r="E258" s="41">
        <f t="shared" si="7"/>
        <v>43264.84375</v>
      </c>
    </row>
    <row r="259" spans="1:5" x14ac:dyDescent="0.25">
      <c r="A259" s="12">
        <v>253</v>
      </c>
      <c r="B259" s="13">
        <v>4.8250000000000002</v>
      </c>
      <c r="C259" s="40">
        <v>1528931760000</v>
      </c>
      <c r="D259" s="40">
        <f t="shared" si="6"/>
        <v>1528931760</v>
      </c>
      <c r="E259" s="41">
        <f t="shared" si="7"/>
        <v>43264.844444444447</v>
      </c>
    </row>
    <row r="260" spans="1:5" x14ac:dyDescent="0.25">
      <c r="A260" s="12">
        <v>254</v>
      </c>
      <c r="B260" s="13">
        <v>4.82</v>
      </c>
      <c r="C260" s="40">
        <v>1528931820000</v>
      </c>
      <c r="D260" s="40">
        <f t="shared" si="6"/>
        <v>1528931820</v>
      </c>
      <c r="E260" s="41">
        <f t="shared" si="7"/>
        <v>43264.845138888893</v>
      </c>
    </row>
    <row r="261" spans="1:5" x14ac:dyDescent="0.25">
      <c r="A261" s="12">
        <v>255</v>
      </c>
      <c r="B261" s="13">
        <v>4.9379999999999997</v>
      </c>
      <c r="C261" s="40">
        <v>1528931880000</v>
      </c>
      <c r="D261" s="40">
        <f t="shared" si="6"/>
        <v>1528931880</v>
      </c>
      <c r="E261" s="41">
        <f t="shared" si="7"/>
        <v>43264.845833333333</v>
      </c>
    </row>
    <row r="262" spans="1:5" x14ac:dyDescent="0.25">
      <c r="B262" s="39">
        <v>4.96</v>
      </c>
      <c r="C262" s="40">
        <v>1528931940000</v>
      </c>
      <c r="D262" s="40">
        <f t="shared" si="6"/>
        <v>1528931940</v>
      </c>
      <c r="E262" s="41">
        <f t="shared" si="7"/>
        <v>43264.84652777778</v>
      </c>
    </row>
    <row r="263" spans="1:5" x14ac:dyDescent="0.25">
      <c r="B263" s="39">
        <v>4.84</v>
      </c>
      <c r="C263" s="40">
        <v>1528932000000</v>
      </c>
      <c r="D263" s="40">
        <f t="shared" si="6"/>
        <v>1528932000</v>
      </c>
      <c r="E263" s="41">
        <f t="shared" si="7"/>
        <v>43264.847222222219</v>
      </c>
    </row>
    <row r="264" spans="1:5" x14ac:dyDescent="0.25">
      <c r="B264" s="39">
        <v>4.8299999999999903</v>
      </c>
      <c r="C264" s="40">
        <v>1528932060000</v>
      </c>
      <c r="D264" s="40">
        <f t="shared" ref="D264:D327" si="8">C264/1000</f>
        <v>1528932060</v>
      </c>
      <c r="E264" s="41">
        <f t="shared" ref="E264:E327" si="9">((D264-$G$7)/(60*60*24))+$F$7</f>
        <v>43264.847916666666</v>
      </c>
    </row>
    <row r="265" spans="1:5" x14ac:dyDescent="0.25">
      <c r="B265" s="39">
        <v>4.8237499999999898</v>
      </c>
      <c r="C265" s="40">
        <v>1528932120000</v>
      </c>
      <c r="D265" s="40">
        <f t="shared" si="8"/>
        <v>1528932120</v>
      </c>
      <c r="E265" s="41">
        <f t="shared" si="9"/>
        <v>43264.848611111112</v>
      </c>
    </row>
    <row r="266" spans="1:5" x14ac:dyDescent="0.25">
      <c r="B266" s="39">
        <v>4.7983333333333302</v>
      </c>
      <c r="C266" s="40">
        <v>1528932180000</v>
      </c>
      <c r="D266" s="40">
        <f t="shared" si="8"/>
        <v>1528932180</v>
      </c>
      <c r="E266" s="41">
        <f t="shared" si="9"/>
        <v>43264.849305555559</v>
      </c>
    </row>
    <row r="267" spans="1:5" x14ac:dyDescent="0.25">
      <c r="B267" s="39">
        <v>4.7949999999999999</v>
      </c>
      <c r="C267" s="40">
        <v>1528932240000</v>
      </c>
      <c r="D267" s="40">
        <f t="shared" si="8"/>
        <v>1528932240</v>
      </c>
      <c r="E267" s="41">
        <f t="shared" si="9"/>
        <v>43264.85</v>
      </c>
    </row>
    <row r="268" spans="1:5" x14ac:dyDescent="0.25">
      <c r="B268" s="39">
        <v>4.8099999999999996</v>
      </c>
      <c r="C268" s="40">
        <v>1528932300000</v>
      </c>
      <c r="D268" s="40">
        <f t="shared" si="8"/>
        <v>1528932300</v>
      </c>
      <c r="E268" s="41">
        <f t="shared" si="9"/>
        <v>43264.850694444445</v>
      </c>
    </row>
    <row r="269" spans="1:5" x14ac:dyDescent="0.25">
      <c r="B269" s="39">
        <v>4.7987500000000001</v>
      </c>
      <c r="C269" s="40">
        <v>1528932360000</v>
      </c>
      <c r="D269" s="40">
        <f t="shared" si="8"/>
        <v>1528932360</v>
      </c>
      <c r="E269" s="41">
        <f t="shared" si="9"/>
        <v>43264.851388888885</v>
      </c>
    </row>
    <row r="270" spans="1:5" x14ac:dyDescent="0.25">
      <c r="B270" s="39">
        <v>4.7924999999999898</v>
      </c>
      <c r="C270" s="40">
        <v>1528932420000</v>
      </c>
      <c r="D270" s="40">
        <f t="shared" si="8"/>
        <v>1528932420</v>
      </c>
      <c r="E270" s="41">
        <f t="shared" si="9"/>
        <v>43264.852083333331</v>
      </c>
    </row>
    <row r="271" spans="1:5" x14ac:dyDescent="0.25">
      <c r="B271" s="39">
        <v>4.7949999999999999</v>
      </c>
      <c r="C271" s="40">
        <v>1528932480000</v>
      </c>
      <c r="D271" s="40">
        <f t="shared" si="8"/>
        <v>1528932480</v>
      </c>
      <c r="E271" s="41">
        <f t="shared" si="9"/>
        <v>43264.852777777778</v>
      </c>
    </row>
    <row r="272" spans="1:5" x14ac:dyDescent="0.25">
      <c r="B272" s="39">
        <v>4.7960000000000003</v>
      </c>
      <c r="C272" s="40">
        <v>1528932540000</v>
      </c>
      <c r="D272" s="40">
        <f t="shared" si="8"/>
        <v>1528932540</v>
      </c>
      <c r="E272" s="41">
        <f t="shared" si="9"/>
        <v>43264.853472222225</v>
      </c>
    </row>
    <row r="273" spans="2:5" x14ac:dyDescent="0.25">
      <c r="B273" s="39">
        <v>4.7912499999999998</v>
      </c>
      <c r="C273" s="40">
        <v>1528932600000</v>
      </c>
      <c r="D273" s="40">
        <f t="shared" si="8"/>
        <v>1528932600</v>
      </c>
      <c r="E273" s="41">
        <f t="shared" si="9"/>
        <v>43264.854166666672</v>
      </c>
    </row>
    <row r="274" spans="2:5" x14ac:dyDescent="0.25">
      <c r="B274" s="39">
        <v>4.7916666666666599</v>
      </c>
      <c r="C274" s="40">
        <v>1528932660000</v>
      </c>
      <c r="D274" s="40">
        <f t="shared" si="8"/>
        <v>1528932660</v>
      </c>
      <c r="E274" s="41">
        <f t="shared" si="9"/>
        <v>43264.854861111111</v>
      </c>
    </row>
    <row r="275" spans="2:5" x14ac:dyDescent="0.25">
      <c r="B275" s="39">
        <v>4.7987500000000001</v>
      </c>
      <c r="C275" s="40">
        <v>1528932720000</v>
      </c>
      <c r="D275" s="40">
        <f t="shared" si="8"/>
        <v>1528932720</v>
      </c>
      <c r="E275" s="41">
        <f t="shared" si="9"/>
        <v>43264.85555555555</v>
      </c>
    </row>
    <row r="276" spans="2:5" x14ac:dyDescent="0.25">
      <c r="B276" s="39">
        <v>4.7949999999999999</v>
      </c>
      <c r="C276" s="40">
        <v>1528932780000</v>
      </c>
      <c r="D276" s="40">
        <f t="shared" si="8"/>
        <v>1528932780</v>
      </c>
      <c r="E276" s="41">
        <f t="shared" si="9"/>
        <v>43264.856249999997</v>
      </c>
    </row>
    <row r="277" spans="2:5" x14ac:dyDescent="0.25">
      <c r="B277" s="39">
        <v>4.8016666666666596</v>
      </c>
      <c r="C277" s="40">
        <v>1528932840000</v>
      </c>
      <c r="D277" s="40">
        <f t="shared" si="8"/>
        <v>1528932840</v>
      </c>
      <c r="E277" s="41">
        <f t="shared" si="9"/>
        <v>43264.856944444444</v>
      </c>
    </row>
    <row r="278" spans="2:5" x14ac:dyDescent="0.25">
      <c r="B278" s="39">
        <v>4.82</v>
      </c>
      <c r="C278" s="40">
        <v>1528932900000</v>
      </c>
      <c r="D278" s="40">
        <f t="shared" si="8"/>
        <v>1528932900</v>
      </c>
      <c r="E278" s="41">
        <f t="shared" si="9"/>
        <v>43264.857638888891</v>
      </c>
    </row>
    <row r="279" spans="2:5" x14ac:dyDescent="0.25">
      <c r="B279" s="39">
        <v>4.8120000000000003</v>
      </c>
      <c r="C279" s="40">
        <v>1528932960000</v>
      </c>
      <c r="D279" s="40">
        <f t="shared" si="8"/>
        <v>1528932960</v>
      </c>
      <c r="E279" s="41">
        <f t="shared" si="9"/>
        <v>43264.858333333337</v>
      </c>
    </row>
    <row r="280" spans="2:5" x14ac:dyDescent="0.25">
      <c r="B280" s="39">
        <v>4.8250000000000002</v>
      </c>
      <c r="C280" s="40">
        <v>1528933020000</v>
      </c>
      <c r="D280" s="40">
        <f t="shared" si="8"/>
        <v>1528933020</v>
      </c>
      <c r="E280" s="41">
        <f t="shared" si="9"/>
        <v>43264.859027777777</v>
      </c>
    </row>
    <row r="281" spans="2:5" x14ac:dyDescent="0.25">
      <c r="B281" s="39">
        <v>4.8224999999999998</v>
      </c>
      <c r="C281" s="40">
        <v>1528933080000</v>
      </c>
      <c r="D281" s="40">
        <f t="shared" si="8"/>
        <v>1528933080</v>
      </c>
      <c r="E281" s="41">
        <f t="shared" si="9"/>
        <v>43264.859722222223</v>
      </c>
    </row>
    <row r="282" spans="2:5" x14ac:dyDescent="0.25">
      <c r="B282" s="39">
        <v>4.8257142857142803</v>
      </c>
      <c r="C282" s="40">
        <v>1528933140000</v>
      </c>
      <c r="D282" s="40">
        <f t="shared" si="8"/>
        <v>1528933140</v>
      </c>
      <c r="E282" s="41">
        <f t="shared" si="9"/>
        <v>43264.860416666663</v>
      </c>
    </row>
    <row r="283" spans="2:5" x14ac:dyDescent="0.25">
      <c r="B283" s="39">
        <v>4.8179999999999996</v>
      </c>
      <c r="C283" s="40">
        <v>1528933200000</v>
      </c>
      <c r="D283" s="40">
        <f t="shared" si="8"/>
        <v>1528933200</v>
      </c>
      <c r="E283" s="41">
        <f t="shared" si="9"/>
        <v>43264.861111111109</v>
      </c>
    </row>
    <row r="284" spans="2:5" x14ac:dyDescent="0.25">
      <c r="B284" s="39">
        <v>4.8237499999999898</v>
      </c>
      <c r="C284" s="40">
        <v>1528933260000</v>
      </c>
      <c r="D284" s="40">
        <f t="shared" si="8"/>
        <v>1528933260</v>
      </c>
      <c r="E284" s="41">
        <f t="shared" si="9"/>
        <v>43264.861805555556</v>
      </c>
    </row>
    <row r="285" spans="2:5" x14ac:dyDescent="0.25">
      <c r="B285" s="39">
        <v>4.8220000000000001</v>
      </c>
      <c r="C285" s="40">
        <v>1528933320000</v>
      </c>
      <c r="D285" s="40">
        <f t="shared" si="8"/>
        <v>1528933320</v>
      </c>
      <c r="E285" s="41">
        <f t="shared" si="9"/>
        <v>43264.862500000003</v>
      </c>
    </row>
    <row r="286" spans="2:5" x14ac:dyDescent="0.25">
      <c r="B286" s="39">
        <v>4.8280000000000003</v>
      </c>
      <c r="C286" s="40">
        <v>1528933380000</v>
      </c>
      <c r="D286" s="40">
        <f t="shared" si="8"/>
        <v>1528933380</v>
      </c>
      <c r="E286" s="41">
        <f t="shared" si="9"/>
        <v>43264.86319444445</v>
      </c>
    </row>
    <row r="287" spans="2:5" x14ac:dyDescent="0.25">
      <c r="B287" s="39">
        <v>4.8283333333333296</v>
      </c>
      <c r="C287" s="40">
        <v>1528933440000</v>
      </c>
      <c r="D287" s="40">
        <f t="shared" si="8"/>
        <v>1528933440</v>
      </c>
      <c r="E287" s="41">
        <f t="shared" si="9"/>
        <v>43264.863888888889</v>
      </c>
    </row>
    <row r="288" spans="2:5" x14ac:dyDescent="0.25">
      <c r="B288" s="39">
        <v>4.8250000000000002</v>
      </c>
      <c r="C288" s="40">
        <v>1528933500000</v>
      </c>
      <c r="D288" s="40">
        <f t="shared" si="8"/>
        <v>1528933500</v>
      </c>
      <c r="E288" s="41">
        <f t="shared" si="9"/>
        <v>43264.864583333328</v>
      </c>
    </row>
    <row r="289" spans="2:5" x14ac:dyDescent="0.25">
      <c r="B289" s="39">
        <v>4.5640000000000001</v>
      </c>
      <c r="C289" s="40">
        <v>1528933560000</v>
      </c>
      <c r="D289" s="40">
        <f t="shared" si="8"/>
        <v>1528933560</v>
      </c>
      <c r="E289" s="41">
        <f t="shared" si="9"/>
        <v>43264.865277777775</v>
      </c>
    </row>
    <row r="290" spans="2:5" x14ac:dyDescent="0.25">
      <c r="B290" s="39">
        <v>4.1900000000000004</v>
      </c>
      <c r="C290" s="40">
        <v>1528933620000</v>
      </c>
      <c r="D290" s="40">
        <f t="shared" si="8"/>
        <v>1528933620</v>
      </c>
      <c r="E290" s="41">
        <f t="shared" si="9"/>
        <v>43264.865972222222</v>
      </c>
    </row>
    <row r="291" spans="2:5" x14ac:dyDescent="0.25">
      <c r="B291" s="39">
        <v>4.1760000000000002</v>
      </c>
      <c r="C291" s="40">
        <v>1528933680000</v>
      </c>
      <c r="D291" s="40">
        <f t="shared" si="8"/>
        <v>1528933680</v>
      </c>
      <c r="E291" s="41">
        <f t="shared" si="9"/>
        <v>43264.866666666669</v>
      </c>
    </row>
    <row r="292" spans="2:5" x14ac:dyDescent="0.25">
      <c r="B292" s="39">
        <v>4.1900000000000004</v>
      </c>
      <c r="C292" s="40">
        <v>1528933740000</v>
      </c>
      <c r="D292" s="40">
        <f t="shared" si="8"/>
        <v>1528933740</v>
      </c>
      <c r="E292" s="41">
        <f t="shared" si="9"/>
        <v>43264.867361111115</v>
      </c>
    </row>
    <row r="293" spans="2:5" x14ac:dyDescent="0.25">
      <c r="B293" s="39">
        <v>4.1871428571428497</v>
      </c>
      <c r="C293" s="40">
        <v>1528933800000</v>
      </c>
      <c r="D293" s="40">
        <f t="shared" si="8"/>
        <v>1528933800</v>
      </c>
      <c r="E293" s="41">
        <f t="shared" si="9"/>
        <v>43264.868055555555</v>
      </c>
    </row>
    <row r="294" spans="2:5" x14ac:dyDescent="0.25">
      <c r="B294" s="39">
        <v>4.1900000000000004</v>
      </c>
      <c r="C294" s="40">
        <v>1528933860000</v>
      </c>
      <c r="D294" s="40">
        <f t="shared" si="8"/>
        <v>1528933860</v>
      </c>
      <c r="E294" s="41">
        <f t="shared" si="9"/>
        <v>43264.868750000001</v>
      </c>
    </row>
    <row r="295" spans="2:5" x14ac:dyDescent="0.25">
      <c r="B295" s="39">
        <v>4.1859999999999999</v>
      </c>
      <c r="C295" s="40">
        <v>1528933920000</v>
      </c>
      <c r="D295" s="40">
        <f t="shared" si="8"/>
        <v>1528933920</v>
      </c>
      <c r="E295" s="41">
        <f t="shared" si="9"/>
        <v>43264.869444444441</v>
      </c>
    </row>
    <row r="296" spans="2:5" x14ac:dyDescent="0.25">
      <c r="B296" s="39">
        <v>4.1775000000000002</v>
      </c>
      <c r="C296" s="40">
        <v>1528933980000</v>
      </c>
      <c r="D296" s="40">
        <f t="shared" si="8"/>
        <v>1528933980</v>
      </c>
      <c r="E296" s="41">
        <f t="shared" si="9"/>
        <v>43264.870138888888</v>
      </c>
    </row>
    <row r="297" spans="2:5" x14ac:dyDescent="0.25">
      <c r="B297" s="39">
        <v>4.1840000000000002</v>
      </c>
      <c r="C297" s="40">
        <v>1528934040000</v>
      </c>
      <c r="D297" s="40">
        <f t="shared" si="8"/>
        <v>1528934040</v>
      </c>
      <c r="E297" s="41">
        <f t="shared" si="9"/>
        <v>43264.870833333334</v>
      </c>
    </row>
    <row r="298" spans="2:5" x14ac:dyDescent="0.25">
      <c r="B298" s="39">
        <v>4.1875</v>
      </c>
      <c r="C298" s="40">
        <v>1528934100000</v>
      </c>
      <c r="D298" s="40">
        <f t="shared" si="8"/>
        <v>1528934100</v>
      </c>
      <c r="E298" s="41">
        <f t="shared" si="9"/>
        <v>43264.871527777781</v>
      </c>
    </row>
    <row r="299" spans="2:5" x14ac:dyDescent="0.25">
      <c r="B299" s="39">
        <v>4.1871428571428497</v>
      </c>
      <c r="C299" s="40">
        <v>1528934160000</v>
      </c>
      <c r="D299" s="40">
        <f t="shared" si="8"/>
        <v>1528934160</v>
      </c>
      <c r="E299" s="41">
        <f t="shared" si="9"/>
        <v>43264.87222222222</v>
      </c>
    </row>
    <row r="300" spans="2:5" x14ac:dyDescent="0.25">
      <c r="B300" s="39">
        <v>4.1900000000000004</v>
      </c>
      <c r="C300" s="40">
        <v>1528934220000</v>
      </c>
      <c r="D300" s="40">
        <f t="shared" si="8"/>
        <v>1528934220</v>
      </c>
      <c r="E300" s="41">
        <f t="shared" si="9"/>
        <v>43264.872916666667</v>
      </c>
    </row>
    <row r="301" spans="2:5" x14ac:dyDescent="0.25">
      <c r="B301" s="39">
        <v>4.1912500000000001</v>
      </c>
      <c r="C301" s="40">
        <v>1528934280000</v>
      </c>
      <c r="D301" s="40">
        <f t="shared" si="8"/>
        <v>1528934280</v>
      </c>
      <c r="E301" s="41">
        <f t="shared" si="9"/>
        <v>43264.873611111107</v>
      </c>
    </row>
    <row r="302" spans="2:5" x14ac:dyDescent="0.25">
      <c r="B302" s="39">
        <v>4.1837499999999999</v>
      </c>
      <c r="C302" s="40">
        <v>1528934340000</v>
      </c>
      <c r="D302" s="40">
        <f t="shared" si="8"/>
        <v>1528934340</v>
      </c>
      <c r="E302" s="41">
        <f t="shared" si="9"/>
        <v>43264.874305555553</v>
      </c>
    </row>
    <row r="303" spans="2:5" x14ac:dyDescent="0.25">
      <c r="B303" s="39">
        <v>4.1820000000000004</v>
      </c>
      <c r="C303" s="40">
        <v>1528934400000</v>
      </c>
      <c r="D303" s="40">
        <f t="shared" si="8"/>
        <v>1528934400</v>
      </c>
      <c r="E303" s="41">
        <f t="shared" si="9"/>
        <v>43264.875</v>
      </c>
    </row>
    <row r="304" spans="2:5" x14ac:dyDescent="0.25">
      <c r="B304" s="39">
        <v>4.4420000000000002</v>
      </c>
      <c r="C304" s="40">
        <v>1528934460000</v>
      </c>
      <c r="D304" s="40">
        <f t="shared" si="8"/>
        <v>1528934460</v>
      </c>
      <c r="E304" s="41">
        <f t="shared" si="9"/>
        <v>43264.875694444447</v>
      </c>
    </row>
    <row r="305" spans="2:5" x14ac:dyDescent="0.25">
      <c r="B305" s="39">
        <v>4.49</v>
      </c>
      <c r="C305" s="40">
        <v>1528934520000</v>
      </c>
      <c r="D305" s="40">
        <f t="shared" si="8"/>
        <v>1528934520</v>
      </c>
      <c r="E305" s="41">
        <f t="shared" si="9"/>
        <v>43264.876388888893</v>
      </c>
    </row>
    <row r="306" spans="2:5" x14ac:dyDescent="0.25">
      <c r="B306" s="39">
        <v>4.4939999999999998</v>
      </c>
      <c r="C306" s="40">
        <v>1528934580000</v>
      </c>
      <c r="D306" s="40">
        <f t="shared" si="8"/>
        <v>1528934580</v>
      </c>
      <c r="E306" s="41">
        <f t="shared" si="9"/>
        <v>43264.877083333333</v>
      </c>
    </row>
    <row r="307" spans="2:5" x14ac:dyDescent="0.25">
      <c r="B307" s="39">
        <v>4.5074999999999896</v>
      </c>
      <c r="C307" s="40">
        <v>1528934640000</v>
      </c>
      <c r="D307" s="40">
        <f t="shared" si="8"/>
        <v>1528934640</v>
      </c>
      <c r="E307" s="41">
        <f t="shared" si="9"/>
        <v>43264.87777777778</v>
      </c>
    </row>
    <row r="308" spans="2:5" x14ac:dyDescent="0.25">
      <c r="B308" s="39">
        <v>4.5199999999999996</v>
      </c>
      <c r="C308" s="40">
        <v>1528934700000</v>
      </c>
      <c r="D308" s="40">
        <f t="shared" si="8"/>
        <v>1528934700</v>
      </c>
      <c r="E308" s="41">
        <f t="shared" si="9"/>
        <v>43264.878472222219</v>
      </c>
    </row>
    <row r="309" spans="2:5" x14ac:dyDescent="0.25">
      <c r="B309" s="39">
        <v>4.50142857142857</v>
      </c>
      <c r="C309" s="40">
        <v>1528934760000</v>
      </c>
      <c r="D309" s="40">
        <f t="shared" si="8"/>
        <v>1528934760</v>
      </c>
      <c r="E309" s="41">
        <f t="shared" si="9"/>
        <v>43264.879166666666</v>
      </c>
    </row>
    <row r="310" spans="2:5" x14ac:dyDescent="0.25">
      <c r="B310" s="39">
        <v>4.484</v>
      </c>
      <c r="C310" s="40">
        <v>1528934820000</v>
      </c>
      <c r="D310" s="40">
        <f t="shared" si="8"/>
        <v>1528934820</v>
      </c>
      <c r="E310" s="41">
        <f t="shared" si="9"/>
        <v>43264.879861111112</v>
      </c>
    </row>
    <row r="311" spans="2:5" x14ac:dyDescent="0.25">
      <c r="B311" s="39">
        <v>4.4619999999999997</v>
      </c>
      <c r="C311" s="40">
        <v>1528934880000</v>
      </c>
      <c r="D311" s="40">
        <f t="shared" si="8"/>
        <v>1528934880</v>
      </c>
      <c r="E311" s="41">
        <f t="shared" si="9"/>
        <v>43264.880555555559</v>
      </c>
    </row>
    <row r="312" spans="2:5" x14ac:dyDescent="0.25">
      <c r="B312" s="39">
        <v>4.4457142857142804</v>
      </c>
      <c r="C312" s="40">
        <v>1528934940000</v>
      </c>
      <c r="D312" s="40">
        <f t="shared" si="8"/>
        <v>1528934940</v>
      </c>
      <c r="E312" s="41">
        <f t="shared" si="9"/>
        <v>43264.881249999999</v>
      </c>
    </row>
    <row r="313" spans="2:5" x14ac:dyDescent="0.25">
      <c r="B313" s="39">
        <v>4.4349999999999996</v>
      </c>
      <c r="C313" s="40">
        <v>1528935000000</v>
      </c>
      <c r="D313" s="40">
        <f t="shared" si="8"/>
        <v>1528935000</v>
      </c>
      <c r="E313" s="41">
        <f t="shared" si="9"/>
        <v>43264.881944444445</v>
      </c>
    </row>
    <row r="314" spans="2:5" x14ac:dyDescent="0.25">
      <c r="B314" s="39">
        <v>4.4219999999999997</v>
      </c>
      <c r="C314" s="40">
        <v>1528935060000</v>
      </c>
      <c r="D314" s="40">
        <f t="shared" si="8"/>
        <v>1528935060</v>
      </c>
      <c r="E314" s="41">
        <f t="shared" si="9"/>
        <v>43264.882638888885</v>
      </c>
    </row>
    <row r="315" spans="2:5" x14ac:dyDescent="0.25">
      <c r="B315" s="39">
        <v>4.42</v>
      </c>
      <c r="C315" s="40">
        <v>1528935120000</v>
      </c>
      <c r="D315" s="40">
        <f t="shared" si="8"/>
        <v>1528935120</v>
      </c>
      <c r="E315" s="41">
        <f t="shared" si="9"/>
        <v>43264.883333333331</v>
      </c>
    </row>
    <row r="316" spans="2:5" x14ac:dyDescent="0.25">
      <c r="B316" s="39">
        <v>4.4162499999999998</v>
      </c>
      <c r="C316" s="40">
        <v>1528935180000</v>
      </c>
      <c r="D316" s="40">
        <f t="shared" si="8"/>
        <v>1528935180</v>
      </c>
      <c r="E316" s="41">
        <f t="shared" si="9"/>
        <v>43264.884027777778</v>
      </c>
    </row>
    <row r="317" spans="2:5" x14ac:dyDescent="0.25">
      <c r="B317" s="39">
        <v>4.415</v>
      </c>
      <c r="C317" s="40">
        <v>1528935240000</v>
      </c>
      <c r="D317" s="40">
        <f t="shared" si="8"/>
        <v>1528935240</v>
      </c>
      <c r="E317" s="41">
        <f t="shared" si="9"/>
        <v>43264.884722222225</v>
      </c>
    </row>
    <row r="318" spans="2:5" x14ac:dyDescent="0.25">
      <c r="B318" s="39">
        <v>4.4074999999999998</v>
      </c>
      <c r="C318" s="40">
        <v>1528935300000</v>
      </c>
      <c r="D318" s="40">
        <f t="shared" si="8"/>
        <v>1528935300</v>
      </c>
      <c r="E318" s="41">
        <f t="shared" si="9"/>
        <v>43264.885416666672</v>
      </c>
    </row>
    <row r="319" spans="2:5" x14ac:dyDescent="0.25">
      <c r="B319" s="39">
        <v>4.3899999999999997</v>
      </c>
      <c r="C319" s="40">
        <v>1528935360000</v>
      </c>
      <c r="D319" s="40">
        <f t="shared" si="8"/>
        <v>1528935360</v>
      </c>
      <c r="E319" s="41">
        <f t="shared" si="9"/>
        <v>43264.886111111111</v>
      </c>
    </row>
    <row r="320" spans="2:5" x14ac:dyDescent="0.25">
      <c r="B320" s="39">
        <v>4.2666666666666604</v>
      </c>
      <c r="C320" s="40">
        <v>1528935420000</v>
      </c>
      <c r="D320" s="40">
        <f t="shared" si="8"/>
        <v>1528935420</v>
      </c>
      <c r="E320" s="41">
        <f t="shared" si="9"/>
        <v>43264.88680555555</v>
      </c>
    </row>
    <row r="321" spans="2:5" x14ac:dyDescent="0.25">
      <c r="B321" s="39">
        <v>4.00999999999999</v>
      </c>
      <c r="C321" s="40">
        <v>1528935480000</v>
      </c>
      <c r="D321" s="40">
        <f t="shared" si="8"/>
        <v>1528935480</v>
      </c>
      <c r="E321" s="41">
        <f t="shared" si="9"/>
        <v>43264.887499999997</v>
      </c>
    </row>
    <row r="322" spans="2:5" x14ac:dyDescent="0.25">
      <c r="B322" s="39">
        <v>4.0112499999999898</v>
      </c>
      <c r="C322" s="40">
        <v>1528935540000</v>
      </c>
      <c r="D322" s="40">
        <f t="shared" si="8"/>
        <v>1528935540</v>
      </c>
      <c r="E322" s="41">
        <f t="shared" si="9"/>
        <v>43264.888194444444</v>
      </c>
    </row>
    <row r="323" spans="2:5" x14ac:dyDescent="0.25">
      <c r="B323" s="39">
        <v>4.0087499999999903</v>
      </c>
      <c r="C323" s="40">
        <v>1528935600000</v>
      </c>
      <c r="D323" s="40">
        <f t="shared" si="8"/>
        <v>1528935600</v>
      </c>
      <c r="E323" s="41">
        <f t="shared" si="9"/>
        <v>43264.888888888891</v>
      </c>
    </row>
    <row r="324" spans="2:5" x14ac:dyDescent="0.25">
      <c r="B324" s="39">
        <v>4.01</v>
      </c>
      <c r="C324" s="40">
        <v>1528935660000</v>
      </c>
      <c r="D324" s="40">
        <f t="shared" si="8"/>
        <v>1528935660</v>
      </c>
      <c r="E324" s="41">
        <f t="shared" si="9"/>
        <v>43264.889583333337</v>
      </c>
    </row>
    <row r="325" spans="2:5" x14ac:dyDescent="0.25">
      <c r="B325" s="39">
        <v>4.032</v>
      </c>
      <c r="C325" s="40">
        <v>1528935720000</v>
      </c>
      <c r="D325" s="40">
        <f t="shared" si="8"/>
        <v>1528935720</v>
      </c>
      <c r="E325" s="41">
        <f t="shared" si="9"/>
        <v>43264.890277777777</v>
      </c>
    </row>
    <row r="326" spans="2:5" x14ac:dyDescent="0.25">
      <c r="B326" s="39">
        <v>4.0359999999999996</v>
      </c>
      <c r="C326" s="40">
        <v>1528935780000</v>
      </c>
      <c r="D326" s="40">
        <f t="shared" si="8"/>
        <v>1528935780</v>
      </c>
      <c r="E326" s="41">
        <f t="shared" si="9"/>
        <v>43264.890972222223</v>
      </c>
    </row>
    <row r="327" spans="2:5" x14ac:dyDescent="0.25">
      <c r="B327" s="39">
        <v>4.0374999999999996</v>
      </c>
      <c r="C327" s="40">
        <v>1528935840000</v>
      </c>
      <c r="D327" s="40">
        <f t="shared" si="8"/>
        <v>1528935840</v>
      </c>
      <c r="E327" s="41">
        <f t="shared" si="9"/>
        <v>43264.891666666663</v>
      </c>
    </row>
    <row r="328" spans="2:5" x14ac:dyDescent="0.25">
      <c r="B328" s="39">
        <v>4.04</v>
      </c>
      <c r="C328" s="40">
        <v>1528935900000</v>
      </c>
      <c r="D328" s="40">
        <f t="shared" ref="D328:D362" si="10">C328/1000</f>
        <v>1528935900</v>
      </c>
      <c r="E328" s="41">
        <f t="shared" ref="E328:E362" si="11">((D328-$G$7)/(60*60*24))+$F$7</f>
        <v>43264.892361111109</v>
      </c>
    </row>
    <row r="329" spans="2:5" x14ac:dyDescent="0.25">
      <c r="B329" s="39">
        <v>4.04</v>
      </c>
      <c r="C329" s="40">
        <v>1528935960000</v>
      </c>
      <c r="D329" s="40">
        <f t="shared" si="10"/>
        <v>1528935960</v>
      </c>
      <c r="E329" s="41">
        <f t="shared" si="11"/>
        <v>43264.893055555556</v>
      </c>
    </row>
    <row r="330" spans="2:5" x14ac:dyDescent="0.25">
      <c r="B330" s="39">
        <v>4.0416666666666599</v>
      </c>
      <c r="C330" s="40">
        <v>1528936020000</v>
      </c>
      <c r="D330" s="40">
        <f t="shared" si="10"/>
        <v>1528936020</v>
      </c>
      <c r="E330" s="41">
        <f t="shared" si="11"/>
        <v>43264.893750000003</v>
      </c>
    </row>
    <row r="331" spans="2:5" x14ac:dyDescent="0.25">
      <c r="B331" s="39">
        <v>4.0433333333333303</v>
      </c>
      <c r="C331" s="40">
        <v>1528936080000</v>
      </c>
      <c r="D331" s="40">
        <f t="shared" si="10"/>
        <v>1528936080</v>
      </c>
      <c r="E331" s="41">
        <f t="shared" si="11"/>
        <v>43264.89444444445</v>
      </c>
    </row>
    <row r="332" spans="2:5" x14ac:dyDescent="0.25">
      <c r="B332" s="39">
        <v>4.0475000000000003</v>
      </c>
      <c r="C332" s="40">
        <v>1528936140000</v>
      </c>
      <c r="D332" s="40">
        <f t="shared" si="10"/>
        <v>1528936140</v>
      </c>
      <c r="E332" s="41">
        <f t="shared" si="11"/>
        <v>43264.895138888889</v>
      </c>
    </row>
    <row r="333" spans="2:5" x14ac:dyDescent="0.25">
      <c r="B333" s="39">
        <v>4.0674999999999999</v>
      </c>
      <c r="C333" s="40">
        <v>1528936200000</v>
      </c>
      <c r="D333" s="40">
        <f t="shared" si="10"/>
        <v>1528936200</v>
      </c>
      <c r="E333" s="41">
        <f t="shared" si="11"/>
        <v>43264.895833333328</v>
      </c>
    </row>
    <row r="334" spans="2:5" x14ac:dyDescent="0.25">
      <c r="B334" s="39">
        <v>4.1537499999999996</v>
      </c>
      <c r="C334" s="40">
        <v>1528936260000</v>
      </c>
      <c r="D334" s="40">
        <f t="shared" si="10"/>
        <v>1528936260</v>
      </c>
      <c r="E334" s="41">
        <f t="shared" si="11"/>
        <v>43264.896527777775</v>
      </c>
    </row>
    <row r="335" spans="2:5" x14ac:dyDescent="0.25">
      <c r="B335" s="39">
        <v>4.04</v>
      </c>
      <c r="C335" s="40">
        <v>1528936320000</v>
      </c>
      <c r="D335" s="40">
        <f t="shared" si="10"/>
        <v>1528936320</v>
      </c>
      <c r="E335" s="41">
        <f t="shared" si="11"/>
        <v>43264.897222222222</v>
      </c>
    </row>
    <row r="336" spans="2:5" x14ac:dyDescent="0.25">
      <c r="B336" s="39">
        <v>4.0449999999999902</v>
      </c>
      <c r="C336" s="40">
        <v>1528936380000</v>
      </c>
      <c r="D336" s="40">
        <f t="shared" si="10"/>
        <v>1528936380</v>
      </c>
      <c r="E336" s="41">
        <f t="shared" si="11"/>
        <v>43264.897916666669</v>
      </c>
    </row>
    <row r="337" spans="2:5" x14ac:dyDescent="0.25">
      <c r="B337" s="39">
        <v>4.0274999999999999</v>
      </c>
      <c r="C337" s="40">
        <v>1528936440000</v>
      </c>
      <c r="D337" s="40">
        <f t="shared" si="10"/>
        <v>1528936440</v>
      </c>
      <c r="E337" s="41">
        <f t="shared" si="11"/>
        <v>43264.898611111115</v>
      </c>
    </row>
    <row r="338" spans="2:5" x14ac:dyDescent="0.25">
      <c r="B338" s="39">
        <v>4.03</v>
      </c>
      <c r="C338" s="40">
        <v>1528936500000</v>
      </c>
      <c r="D338" s="40">
        <f t="shared" si="10"/>
        <v>1528936500</v>
      </c>
      <c r="E338" s="41">
        <f t="shared" si="11"/>
        <v>43264.899305555555</v>
      </c>
    </row>
    <row r="339" spans="2:5" x14ac:dyDescent="0.25">
      <c r="B339" s="39">
        <v>3.9774999999999898</v>
      </c>
      <c r="C339" s="40">
        <v>1528936560000</v>
      </c>
      <c r="D339" s="40">
        <f t="shared" si="10"/>
        <v>1528936560</v>
      </c>
      <c r="E339" s="41">
        <f t="shared" si="11"/>
        <v>43264.9</v>
      </c>
    </row>
    <row r="340" spans="2:5" x14ac:dyDescent="0.25">
      <c r="B340" s="39">
        <v>3.9612499999999899</v>
      </c>
      <c r="C340" s="40">
        <v>1528936620000</v>
      </c>
      <c r="D340" s="40">
        <f t="shared" si="10"/>
        <v>1528936620</v>
      </c>
      <c r="E340" s="41">
        <f t="shared" si="11"/>
        <v>43264.900694444441</v>
      </c>
    </row>
    <row r="341" spans="2:5" x14ac:dyDescent="0.25">
      <c r="B341" s="39">
        <v>3.94999999999999</v>
      </c>
      <c r="C341" s="40">
        <v>1528936680000</v>
      </c>
      <c r="D341" s="40">
        <f t="shared" si="10"/>
        <v>1528936680</v>
      </c>
      <c r="E341" s="41">
        <f t="shared" si="11"/>
        <v>43264.901388888888</v>
      </c>
    </row>
    <row r="342" spans="2:5" x14ac:dyDescent="0.25">
      <c r="B342" s="39">
        <v>3.944</v>
      </c>
      <c r="C342" s="40">
        <v>1528936740000</v>
      </c>
      <c r="D342" s="40">
        <f t="shared" si="10"/>
        <v>1528936740</v>
      </c>
      <c r="E342" s="41">
        <f t="shared" si="11"/>
        <v>43264.902083333334</v>
      </c>
    </row>
    <row r="343" spans="2:5" x14ac:dyDescent="0.25">
      <c r="B343" s="39">
        <v>3.94</v>
      </c>
      <c r="C343" s="40">
        <v>1528936800000</v>
      </c>
      <c r="D343" s="40">
        <f t="shared" si="10"/>
        <v>1528936800</v>
      </c>
      <c r="E343" s="41">
        <f t="shared" si="11"/>
        <v>43264.902777777781</v>
      </c>
    </row>
    <row r="344" spans="2:5" x14ac:dyDescent="0.25">
      <c r="B344" s="39">
        <v>3.9414285714285699</v>
      </c>
      <c r="C344" s="40">
        <v>1528936860000</v>
      </c>
      <c r="D344" s="40">
        <f t="shared" si="10"/>
        <v>1528936860</v>
      </c>
      <c r="E344" s="41">
        <f t="shared" si="11"/>
        <v>43264.90347222222</v>
      </c>
    </row>
    <row r="345" spans="2:5" x14ac:dyDescent="0.25">
      <c r="B345" s="39">
        <v>3.94</v>
      </c>
      <c r="C345" s="40">
        <v>1528936920000</v>
      </c>
      <c r="D345" s="40">
        <f t="shared" si="10"/>
        <v>1528936920</v>
      </c>
      <c r="E345" s="41">
        <f t="shared" si="11"/>
        <v>43264.904166666667</v>
      </c>
    </row>
    <row r="346" spans="2:5" x14ac:dyDescent="0.25">
      <c r="B346" s="39">
        <v>3.9449999999999998</v>
      </c>
      <c r="C346" s="40">
        <v>1528936980000</v>
      </c>
      <c r="D346" s="40">
        <f t="shared" si="10"/>
        <v>1528936980</v>
      </c>
      <c r="E346" s="41">
        <f t="shared" si="11"/>
        <v>43264.904861111107</v>
      </c>
    </row>
    <row r="347" spans="2:5" x14ac:dyDescent="0.25">
      <c r="B347" s="39">
        <v>3.9375</v>
      </c>
      <c r="C347" s="40">
        <v>1528937040000</v>
      </c>
      <c r="D347" s="40">
        <f t="shared" si="10"/>
        <v>1528937040</v>
      </c>
      <c r="E347" s="41">
        <f t="shared" si="11"/>
        <v>43264.905555555553</v>
      </c>
    </row>
    <row r="348" spans="2:5" x14ac:dyDescent="0.25">
      <c r="B348" s="39">
        <v>3.9424999999999999</v>
      </c>
      <c r="C348" s="40">
        <v>1528937100000</v>
      </c>
      <c r="D348" s="40">
        <f t="shared" si="10"/>
        <v>1528937100</v>
      </c>
      <c r="E348" s="41">
        <f t="shared" si="11"/>
        <v>43264.90625</v>
      </c>
    </row>
    <row r="349" spans="2:5" x14ac:dyDescent="0.25">
      <c r="B349" s="39">
        <v>3.93</v>
      </c>
      <c r="C349" s="40">
        <v>1528937160000</v>
      </c>
      <c r="D349" s="40">
        <f t="shared" si="10"/>
        <v>1528937160</v>
      </c>
      <c r="E349" s="41">
        <f t="shared" si="11"/>
        <v>43264.906944444447</v>
      </c>
    </row>
    <row r="350" spans="2:5" x14ac:dyDescent="0.25">
      <c r="B350" s="39">
        <v>3.9375</v>
      </c>
      <c r="C350" s="40">
        <v>1528937220000</v>
      </c>
      <c r="D350" s="40">
        <f t="shared" si="10"/>
        <v>1528937220</v>
      </c>
      <c r="E350" s="41">
        <f t="shared" si="11"/>
        <v>43264.907638888893</v>
      </c>
    </row>
    <row r="351" spans="2:5" x14ac:dyDescent="0.25">
      <c r="B351" s="39">
        <v>3.9483333333333301</v>
      </c>
      <c r="C351" s="40">
        <v>1528937280000</v>
      </c>
      <c r="D351" s="40">
        <f t="shared" si="10"/>
        <v>1528937280</v>
      </c>
      <c r="E351" s="41">
        <f t="shared" si="11"/>
        <v>43264.908333333333</v>
      </c>
    </row>
    <row r="352" spans="2:5" x14ac:dyDescent="0.25">
      <c r="B352" s="39">
        <v>3.9714285714285702</v>
      </c>
      <c r="C352" s="40">
        <v>1528937340000</v>
      </c>
      <c r="D352" s="40">
        <f t="shared" si="10"/>
        <v>1528937340</v>
      </c>
      <c r="E352" s="41">
        <f t="shared" si="11"/>
        <v>43264.90902777778</v>
      </c>
    </row>
    <row r="353" spans="2:6" x14ac:dyDescent="0.25">
      <c r="B353" s="39">
        <v>3.99</v>
      </c>
      <c r="C353" s="40">
        <v>1528937400000</v>
      </c>
      <c r="D353" s="40">
        <f t="shared" si="10"/>
        <v>1528937400</v>
      </c>
      <c r="E353" s="41">
        <f t="shared" si="11"/>
        <v>43264.909722222219</v>
      </c>
    </row>
    <row r="354" spans="2:6" x14ac:dyDescent="0.25">
      <c r="B354" s="39">
        <v>3.9950000000000001</v>
      </c>
      <c r="C354" s="40">
        <v>1528937460000</v>
      </c>
      <c r="D354" s="40">
        <f t="shared" si="10"/>
        <v>1528937460</v>
      </c>
      <c r="E354" s="41">
        <f t="shared" si="11"/>
        <v>43264.910416666666</v>
      </c>
    </row>
    <row r="355" spans="2:6" x14ac:dyDescent="0.25">
      <c r="B355" s="39">
        <v>3.9749999999999899</v>
      </c>
      <c r="C355" s="40">
        <v>1528937520000</v>
      </c>
      <c r="D355" s="40">
        <f t="shared" si="10"/>
        <v>1528937520</v>
      </c>
      <c r="E355" s="41">
        <f t="shared" si="11"/>
        <v>43264.911111111112</v>
      </c>
    </row>
    <row r="356" spans="2:6" x14ac:dyDescent="0.25">
      <c r="B356" s="39">
        <v>3.98</v>
      </c>
      <c r="C356" s="40">
        <v>1528937580000</v>
      </c>
      <c r="D356" s="40">
        <f t="shared" si="10"/>
        <v>1528937580</v>
      </c>
      <c r="E356" s="41">
        <f t="shared" si="11"/>
        <v>43264.911805555559</v>
      </c>
    </row>
    <row r="357" spans="2:6" x14ac:dyDescent="0.25">
      <c r="B357" s="39">
        <v>4.0249999999999897</v>
      </c>
      <c r="C357" s="40">
        <v>1528937640000</v>
      </c>
      <c r="D357" s="40">
        <f t="shared" si="10"/>
        <v>1528937640</v>
      </c>
      <c r="E357" s="41">
        <f t="shared" si="11"/>
        <v>43264.912499999999</v>
      </c>
    </row>
    <row r="358" spans="2:6" x14ac:dyDescent="0.25">
      <c r="B358" s="39">
        <v>3.976</v>
      </c>
      <c r="C358" s="40">
        <v>1528937700000</v>
      </c>
      <c r="D358" s="40">
        <f t="shared" si="10"/>
        <v>1528937700</v>
      </c>
      <c r="E358" s="41">
        <f t="shared" si="11"/>
        <v>43264.913194444445</v>
      </c>
    </row>
    <row r="359" spans="2:6" x14ac:dyDescent="0.25">
      <c r="B359" s="39">
        <v>3.9785714285714202</v>
      </c>
      <c r="C359" s="40">
        <v>1528937760000</v>
      </c>
      <c r="D359" s="40">
        <f t="shared" si="10"/>
        <v>1528937760</v>
      </c>
      <c r="E359" s="41">
        <f t="shared" si="11"/>
        <v>43264.913888888885</v>
      </c>
    </row>
    <row r="360" spans="2:6" x14ac:dyDescent="0.25">
      <c r="B360" s="39">
        <v>3.9714285714285702</v>
      </c>
      <c r="C360" s="40">
        <v>1528937820000</v>
      </c>
      <c r="D360" s="40">
        <f t="shared" si="10"/>
        <v>1528937820</v>
      </c>
      <c r="E360" s="41">
        <f t="shared" si="11"/>
        <v>43264.914583333331</v>
      </c>
    </row>
    <row r="361" spans="2:6" x14ac:dyDescent="0.25">
      <c r="B361" s="39">
        <v>4.1520000000000001</v>
      </c>
      <c r="C361" s="40">
        <v>1528937880000</v>
      </c>
      <c r="D361" s="40">
        <f t="shared" si="10"/>
        <v>1528937880</v>
      </c>
      <c r="E361" s="41">
        <f t="shared" si="11"/>
        <v>43264.915277777778</v>
      </c>
    </row>
    <row r="362" spans="2:6" x14ac:dyDescent="0.25">
      <c r="B362" s="17">
        <v>10.3633333333333</v>
      </c>
      <c r="C362" s="26">
        <v>1528937940000</v>
      </c>
      <c r="D362" s="26">
        <f t="shared" si="10"/>
        <v>1528937940</v>
      </c>
      <c r="E362" s="20">
        <f t="shared" si="11"/>
        <v>43264.915972222225</v>
      </c>
      <c r="F362" s="23">
        <f>TIME(HOUR(E362),MINUTE(E362),SECOND(E362))</f>
        <v>0.9159722222222223</v>
      </c>
    </row>
    <row r="363" spans="2:6" x14ac:dyDescent="0.25">
      <c r="B363" s="5">
        <f>COUNTA(B7:B362)</f>
        <v>356</v>
      </c>
      <c r="C363" t="s">
        <v>11</v>
      </c>
    </row>
    <row r="364" spans="2:6" x14ac:dyDescent="0.25">
      <c r="B364" s="27">
        <f>AVERAGE(B7:B362)</f>
        <v>3.8915114700374493</v>
      </c>
      <c r="C364" t="s">
        <v>12</v>
      </c>
    </row>
    <row r="365" spans="2:6" x14ac:dyDescent="0.25">
      <c r="B365" s="27">
        <f>_xlfn.STDEV.S(B7:B362)</f>
        <v>3.3254929590671485</v>
      </c>
      <c r="C365" t="s">
        <v>13</v>
      </c>
    </row>
    <row r="366" spans="2:6" x14ac:dyDescent="0.25">
      <c r="B366" s="27">
        <f>MIN(B7:B362)</f>
        <v>0.61599999999999999</v>
      </c>
      <c r="C366" t="s">
        <v>14</v>
      </c>
    </row>
    <row r="367" spans="2:6" x14ac:dyDescent="0.25">
      <c r="B367" s="27">
        <f>MAX(B7:B362)</f>
        <v>25.313333333333301</v>
      </c>
      <c r="C367" t="s">
        <v>15</v>
      </c>
    </row>
    <row r="368" spans="2:6" x14ac:dyDescent="0.25">
      <c r="C368" t="s">
        <v>49</v>
      </c>
      <c r="F368" s="23">
        <f>F362-H7</f>
        <v>0.24722222222222223</v>
      </c>
    </row>
    <row r="369" spans="2:6" x14ac:dyDescent="0.25">
      <c r="C369" t="s">
        <v>52</v>
      </c>
      <c r="F369" s="23">
        <f>H7+F368</f>
        <v>0.9159722222222223</v>
      </c>
    </row>
    <row r="370" spans="2:6" x14ac:dyDescent="0.25">
      <c r="B370" s="23">
        <f>F368/B363</f>
        <v>6.9444444444444447E-4</v>
      </c>
      <c r="C370" t="s">
        <v>53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3"/>
  <sheetViews>
    <sheetView tabSelected="1" workbookViewId="0">
      <selection activeCell="I22" sqref="I22"/>
    </sheetView>
  </sheetViews>
  <sheetFormatPr defaultRowHeight="15" x14ac:dyDescent="0.25"/>
  <cols>
    <col min="1" max="1" width="4" style="46" bestFit="1" customWidth="1"/>
    <col min="2" max="2" width="12.7109375" style="3" bestFit="1" customWidth="1"/>
    <col min="3" max="3" width="11.42578125" bestFit="1" customWidth="1"/>
    <col min="4" max="5" width="6.5703125" bestFit="1" customWidth="1"/>
    <col min="6" max="6" width="21.140625" bestFit="1" customWidth="1"/>
    <col min="7" max="7" width="12.7109375" style="3" bestFit="1" customWidth="1"/>
    <col min="8" max="8" width="11.42578125" bestFit="1" customWidth="1"/>
    <col min="9" max="9" width="8.7109375" bestFit="1" customWidth="1"/>
    <col min="10" max="10" width="7" bestFit="1" customWidth="1"/>
  </cols>
  <sheetData>
    <row r="1" spans="1:10" s="46" customFormat="1" x14ac:dyDescent="0.25">
      <c r="A1" s="38" t="s">
        <v>57</v>
      </c>
      <c r="B1" s="3"/>
      <c r="G1" s="3"/>
    </row>
    <row r="2" spans="1:10" s="46" customFormat="1" x14ac:dyDescent="0.25">
      <c r="A2" s="46" t="s">
        <v>55</v>
      </c>
      <c r="B2" s="3"/>
      <c r="G2" s="3"/>
    </row>
    <row r="3" spans="1:10" s="46" customFormat="1" x14ac:dyDescent="0.25">
      <c r="A3" s="46" t="s">
        <v>56</v>
      </c>
      <c r="B3" s="3"/>
      <c r="G3" s="3"/>
    </row>
    <row r="4" spans="1:10" s="46" customFormat="1" x14ac:dyDescent="0.25">
      <c r="B4" s="3"/>
      <c r="G4" s="3"/>
    </row>
    <row r="5" spans="1:10" x14ac:dyDescent="0.25">
      <c r="B5" s="21" t="s">
        <v>16</v>
      </c>
      <c r="C5" s="48" t="s">
        <v>17</v>
      </c>
      <c r="D5" s="48" t="s">
        <v>18</v>
      </c>
      <c r="E5" s="48" t="s">
        <v>18</v>
      </c>
      <c r="F5" s="46"/>
      <c r="G5" s="21" t="s">
        <v>16</v>
      </c>
      <c r="H5" s="48" t="s">
        <v>19</v>
      </c>
      <c r="I5" s="48" t="s">
        <v>18</v>
      </c>
      <c r="J5" s="48" t="s">
        <v>18</v>
      </c>
    </row>
    <row r="6" spans="1:10" x14ac:dyDescent="0.25">
      <c r="B6" s="21" t="s">
        <v>20</v>
      </c>
      <c r="C6" s="48">
        <v>1</v>
      </c>
      <c r="D6" s="48" t="s">
        <v>18</v>
      </c>
      <c r="E6" s="48" t="s">
        <v>18</v>
      </c>
      <c r="F6" s="46"/>
      <c r="G6" s="21" t="s">
        <v>20</v>
      </c>
      <c r="H6" s="48">
        <v>1</v>
      </c>
      <c r="I6" s="48" t="s">
        <v>18</v>
      </c>
      <c r="J6" s="48" t="s">
        <v>18</v>
      </c>
    </row>
    <row r="7" spans="1:10" x14ac:dyDescent="0.25">
      <c r="B7" s="21" t="s">
        <v>21</v>
      </c>
      <c r="C7" s="48" t="s">
        <v>22</v>
      </c>
      <c r="D7" s="48" t="s">
        <v>18</v>
      </c>
      <c r="E7" s="48" t="s">
        <v>18</v>
      </c>
      <c r="F7" s="46"/>
      <c r="G7" s="21" t="s">
        <v>21</v>
      </c>
      <c r="H7" s="48" t="s">
        <v>22</v>
      </c>
      <c r="I7" s="48" t="s">
        <v>18</v>
      </c>
      <c r="J7" s="48" t="s">
        <v>18</v>
      </c>
    </row>
    <row r="8" spans="1:10" x14ac:dyDescent="0.25">
      <c r="B8" s="21" t="s">
        <v>23</v>
      </c>
      <c r="C8" s="48" t="s">
        <v>24</v>
      </c>
      <c r="D8" s="48" t="s">
        <v>18</v>
      </c>
      <c r="E8" s="48" t="s">
        <v>18</v>
      </c>
      <c r="F8" s="46"/>
      <c r="G8" s="21" t="s">
        <v>23</v>
      </c>
      <c r="H8" s="48" t="s">
        <v>24</v>
      </c>
      <c r="I8" s="48" t="s">
        <v>18</v>
      </c>
      <c r="J8" s="48" t="s">
        <v>18</v>
      </c>
    </row>
    <row r="9" spans="1:10" x14ac:dyDescent="0.25">
      <c r="B9" s="21" t="s">
        <v>25</v>
      </c>
      <c r="C9" s="50">
        <v>0.66898148148148151</v>
      </c>
      <c r="D9" s="48" t="s">
        <v>18</v>
      </c>
      <c r="E9" s="48" t="s">
        <v>18</v>
      </c>
      <c r="F9" s="46"/>
      <c r="G9" s="21" t="s">
        <v>25</v>
      </c>
      <c r="H9" s="50">
        <v>0.66898148148148151</v>
      </c>
      <c r="I9" s="48" t="s">
        <v>18</v>
      </c>
      <c r="J9" s="48" t="s">
        <v>18</v>
      </c>
    </row>
    <row r="10" spans="1:10" x14ac:dyDescent="0.25">
      <c r="B10" s="21" t="s">
        <v>26</v>
      </c>
      <c r="C10" s="51">
        <v>1800</v>
      </c>
      <c r="D10" s="48" t="s">
        <v>18</v>
      </c>
      <c r="E10" s="48" t="s">
        <v>18</v>
      </c>
      <c r="F10" s="46"/>
      <c r="G10" s="21" t="s">
        <v>26</v>
      </c>
      <c r="H10" s="51">
        <v>1800</v>
      </c>
      <c r="I10" s="48" t="s">
        <v>18</v>
      </c>
      <c r="J10" s="48" t="s">
        <v>18</v>
      </c>
    </row>
    <row r="11" spans="1:10" x14ac:dyDescent="0.25">
      <c r="B11" s="21" t="s">
        <v>27</v>
      </c>
      <c r="C11" s="51">
        <v>0</v>
      </c>
      <c r="D11" s="48" t="s">
        <v>18</v>
      </c>
      <c r="E11" s="48" t="s">
        <v>18</v>
      </c>
      <c r="F11" s="46"/>
      <c r="G11" s="21" t="s">
        <v>27</v>
      </c>
      <c r="H11" s="51">
        <v>0</v>
      </c>
      <c r="I11" s="48" t="s">
        <v>18</v>
      </c>
      <c r="J11" s="48" t="s">
        <v>18</v>
      </c>
    </row>
    <row r="12" spans="1:10" x14ac:dyDescent="0.25">
      <c r="B12" s="21" t="s">
        <v>28</v>
      </c>
      <c r="C12" s="51">
        <v>28.125</v>
      </c>
      <c r="D12" s="48" t="s">
        <v>18</v>
      </c>
      <c r="E12" s="48" t="s">
        <v>18</v>
      </c>
      <c r="F12" s="46"/>
      <c r="G12" s="21" t="s">
        <v>28</v>
      </c>
      <c r="H12" s="51">
        <v>28.125</v>
      </c>
      <c r="I12" s="48" t="s">
        <v>18</v>
      </c>
      <c r="J12" s="48" t="s">
        <v>18</v>
      </c>
    </row>
    <row r="13" spans="1:10" x14ac:dyDescent="0.25">
      <c r="B13" s="21" t="s">
        <v>29</v>
      </c>
      <c r="C13" s="48">
        <v>240</v>
      </c>
      <c r="D13" s="48" t="s">
        <v>18</v>
      </c>
      <c r="E13" s="48" t="s">
        <v>18</v>
      </c>
      <c r="F13" s="46"/>
      <c r="G13" s="21" t="s">
        <v>29</v>
      </c>
      <c r="H13" s="48">
        <v>240</v>
      </c>
      <c r="I13" s="48" t="s">
        <v>18</v>
      </c>
      <c r="J13" s="48" t="s">
        <v>18</v>
      </c>
    </row>
    <row r="14" spans="1:10" x14ac:dyDescent="0.25">
      <c r="B14" s="21" t="s">
        <v>30</v>
      </c>
      <c r="C14" s="48" t="s">
        <v>31</v>
      </c>
      <c r="D14" s="48" t="s">
        <v>18</v>
      </c>
      <c r="E14" s="48" t="s">
        <v>18</v>
      </c>
      <c r="F14" s="46"/>
      <c r="G14" s="21" t="s">
        <v>30</v>
      </c>
      <c r="H14" s="48" t="s">
        <v>31</v>
      </c>
      <c r="I14" s="48" t="s">
        <v>18</v>
      </c>
      <c r="J14" s="48" t="s">
        <v>18</v>
      </c>
    </row>
    <row r="15" spans="1:10" x14ac:dyDescent="0.25">
      <c r="B15" s="21" t="s">
        <v>32</v>
      </c>
      <c r="C15" s="48" t="s">
        <v>33</v>
      </c>
      <c r="D15" s="48" t="s">
        <v>18</v>
      </c>
      <c r="E15" s="48" t="s">
        <v>18</v>
      </c>
      <c r="F15" s="46"/>
      <c r="G15" s="21" t="s">
        <v>32</v>
      </c>
      <c r="H15" s="48" t="s">
        <v>33</v>
      </c>
      <c r="I15" s="48" t="s">
        <v>18</v>
      </c>
      <c r="J15" s="48" t="s">
        <v>18</v>
      </c>
    </row>
    <row r="16" spans="1:10" x14ac:dyDescent="0.25">
      <c r="B16" s="21" t="s">
        <v>34</v>
      </c>
      <c r="C16" s="51">
        <v>10</v>
      </c>
      <c r="D16" s="48" t="s">
        <v>18</v>
      </c>
      <c r="E16" s="48" t="s">
        <v>18</v>
      </c>
      <c r="F16" s="46"/>
      <c r="G16" s="21" t="s">
        <v>34</v>
      </c>
      <c r="H16" s="51">
        <v>10</v>
      </c>
      <c r="I16" s="48" t="s">
        <v>18</v>
      </c>
      <c r="J16" s="48" t="s">
        <v>18</v>
      </c>
    </row>
    <row r="17" spans="1:10" x14ac:dyDescent="0.25">
      <c r="B17" s="21" t="s">
        <v>35</v>
      </c>
      <c r="C17" s="51">
        <v>225</v>
      </c>
      <c r="D17" s="48" t="s">
        <v>18</v>
      </c>
      <c r="E17" s="48" t="s">
        <v>18</v>
      </c>
      <c r="F17" s="46"/>
      <c r="G17" s="21" t="s">
        <v>35</v>
      </c>
      <c r="H17" s="51">
        <v>15</v>
      </c>
      <c r="I17" s="48" t="s">
        <v>18</v>
      </c>
      <c r="J17" s="48" t="s">
        <v>18</v>
      </c>
    </row>
    <row r="18" spans="1:10" x14ac:dyDescent="0.25">
      <c r="B18" s="21" t="s">
        <v>36</v>
      </c>
      <c r="C18" s="51">
        <v>100</v>
      </c>
      <c r="D18" s="48" t="s">
        <v>18</v>
      </c>
      <c r="E18" s="48" t="s">
        <v>18</v>
      </c>
      <c r="F18" s="46"/>
      <c r="G18" s="21" t="s">
        <v>36</v>
      </c>
      <c r="H18" s="51">
        <v>1000</v>
      </c>
      <c r="I18" s="48" t="s">
        <v>18</v>
      </c>
      <c r="J18" s="48" t="s">
        <v>18</v>
      </c>
    </row>
    <row r="19" spans="1:10" x14ac:dyDescent="0.25">
      <c r="B19" s="21" t="s">
        <v>37</v>
      </c>
      <c r="C19" s="48">
        <v>65536</v>
      </c>
      <c r="D19" s="48" t="s">
        <v>18</v>
      </c>
      <c r="E19" s="48" t="s">
        <v>18</v>
      </c>
      <c r="F19" s="46"/>
      <c r="G19" s="21" t="s">
        <v>37</v>
      </c>
      <c r="H19" s="48">
        <v>65536</v>
      </c>
      <c r="I19" s="48" t="s">
        <v>18</v>
      </c>
      <c r="J19" s="48" t="s">
        <v>18</v>
      </c>
    </row>
    <row r="20" spans="1:10" x14ac:dyDescent="0.25">
      <c r="B20" s="21" t="s">
        <v>38</v>
      </c>
      <c r="C20" s="48" t="s">
        <v>39</v>
      </c>
      <c r="D20" s="48" t="s">
        <v>39</v>
      </c>
      <c r="E20" s="48" t="s">
        <v>39</v>
      </c>
      <c r="F20" s="46"/>
      <c r="G20" s="21" t="s">
        <v>38</v>
      </c>
      <c r="H20" s="48" t="s">
        <v>5</v>
      </c>
      <c r="I20" s="48" t="s">
        <v>5</v>
      </c>
      <c r="J20" s="48" t="s">
        <v>5</v>
      </c>
    </row>
    <row r="21" spans="1:10" x14ac:dyDescent="0.25">
      <c r="B21" s="21" t="s">
        <v>40</v>
      </c>
      <c r="C21" s="48" t="s">
        <v>39</v>
      </c>
      <c r="D21" s="48" t="s">
        <v>60</v>
      </c>
      <c r="E21" s="48" t="s">
        <v>39</v>
      </c>
      <c r="F21" s="46"/>
      <c r="G21" s="21" t="s">
        <v>40</v>
      </c>
      <c r="H21" s="48" t="s">
        <v>5</v>
      </c>
      <c r="I21" s="48" t="s">
        <v>61</v>
      </c>
      <c r="J21" s="48" t="s">
        <v>5</v>
      </c>
    </row>
    <row r="22" spans="1:10" x14ac:dyDescent="0.25">
      <c r="B22" s="14" t="s">
        <v>41</v>
      </c>
      <c r="C22" s="44" t="s">
        <v>42</v>
      </c>
      <c r="D22" s="6" t="s">
        <v>43</v>
      </c>
      <c r="E22" s="44" t="s">
        <v>44</v>
      </c>
      <c r="F22" s="48"/>
      <c r="G22" s="14" t="s">
        <v>41</v>
      </c>
      <c r="H22" s="44" t="s">
        <v>42</v>
      </c>
      <c r="I22" s="6" t="s">
        <v>43</v>
      </c>
      <c r="J22" s="44" t="s">
        <v>44</v>
      </c>
    </row>
    <row r="23" spans="1:10" x14ac:dyDescent="0.25">
      <c r="A23" s="12">
        <v>1</v>
      </c>
      <c r="B23" s="3">
        <v>0</v>
      </c>
      <c r="C23" s="51">
        <v>231.3</v>
      </c>
      <c r="D23" s="13">
        <v>231.8</v>
      </c>
      <c r="E23" s="51">
        <v>232</v>
      </c>
      <c r="F23" s="47"/>
      <c r="G23" s="3">
        <v>0</v>
      </c>
      <c r="H23" s="51">
        <v>0.63</v>
      </c>
      <c r="I23" s="13">
        <v>0.63</v>
      </c>
      <c r="J23" s="51">
        <v>0.65</v>
      </c>
    </row>
    <row r="24" spans="1:10" x14ac:dyDescent="0.25">
      <c r="A24" s="12">
        <v>2</v>
      </c>
      <c r="B24" s="3">
        <v>64</v>
      </c>
      <c r="C24" s="51">
        <v>230</v>
      </c>
      <c r="D24" s="13">
        <v>230.6</v>
      </c>
      <c r="E24" s="51">
        <v>231.3</v>
      </c>
      <c r="F24" s="47"/>
      <c r="G24" s="3">
        <v>64</v>
      </c>
      <c r="H24" s="51">
        <v>0.62</v>
      </c>
      <c r="I24" s="13">
        <v>1.25</v>
      </c>
      <c r="J24" s="51">
        <v>3.99</v>
      </c>
    </row>
    <row r="25" spans="1:10" x14ac:dyDescent="0.25">
      <c r="A25" s="12">
        <v>3</v>
      </c>
      <c r="B25" s="3">
        <v>128</v>
      </c>
      <c r="C25" s="51">
        <v>230</v>
      </c>
      <c r="D25" s="13">
        <v>231.1</v>
      </c>
      <c r="E25" s="51">
        <v>231.8</v>
      </c>
      <c r="F25" s="47"/>
      <c r="G25" s="3">
        <v>128</v>
      </c>
      <c r="H25" s="51">
        <v>0.7</v>
      </c>
      <c r="I25" s="13">
        <v>0.87</v>
      </c>
      <c r="J25" s="51">
        <v>4</v>
      </c>
    </row>
    <row r="26" spans="1:10" x14ac:dyDescent="0.25">
      <c r="A26" s="12">
        <v>4</v>
      </c>
      <c r="B26" s="3">
        <v>192</v>
      </c>
      <c r="C26" s="51">
        <v>229.8</v>
      </c>
      <c r="D26" s="13">
        <v>230.6</v>
      </c>
      <c r="E26" s="51">
        <v>231.4</v>
      </c>
      <c r="F26" s="47"/>
      <c r="G26" s="3">
        <v>192</v>
      </c>
      <c r="H26" s="51">
        <v>0.69</v>
      </c>
      <c r="I26" s="13">
        <v>1.2</v>
      </c>
      <c r="J26" s="51">
        <v>3.81</v>
      </c>
    </row>
    <row r="27" spans="1:10" x14ac:dyDescent="0.25">
      <c r="A27" s="12">
        <v>5</v>
      </c>
      <c r="B27" s="3">
        <v>256</v>
      </c>
      <c r="C27" s="51">
        <v>226.3</v>
      </c>
      <c r="D27" s="13">
        <v>230</v>
      </c>
      <c r="E27" s="51">
        <v>230.9</v>
      </c>
      <c r="F27" s="47"/>
      <c r="G27" s="3">
        <v>256</v>
      </c>
      <c r="H27" s="51">
        <v>0.6</v>
      </c>
      <c r="I27" s="13">
        <v>1.34</v>
      </c>
      <c r="J27" s="51">
        <v>4.0999999999999996</v>
      </c>
    </row>
    <row r="28" spans="1:10" x14ac:dyDescent="0.25">
      <c r="A28" s="12">
        <v>6</v>
      </c>
      <c r="B28" s="3">
        <v>320</v>
      </c>
      <c r="C28" s="51">
        <v>227.3</v>
      </c>
      <c r="D28" s="13">
        <v>228.8</v>
      </c>
      <c r="E28" s="51">
        <v>230.1</v>
      </c>
      <c r="F28" s="47"/>
      <c r="G28" s="3">
        <v>320</v>
      </c>
      <c r="H28" s="51">
        <v>0.71</v>
      </c>
      <c r="I28" s="13">
        <v>1.33</v>
      </c>
      <c r="J28" s="51">
        <v>3.84</v>
      </c>
    </row>
    <row r="29" spans="1:10" x14ac:dyDescent="0.25">
      <c r="A29" s="12">
        <v>7</v>
      </c>
      <c r="B29" s="3">
        <v>384</v>
      </c>
      <c r="C29" s="51">
        <v>227</v>
      </c>
      <c r="D29" s="13">
        <v>227.5</v>
      </c>
      <c r="E29" s="51">
        <v>228</v>
      </c>
      <c r="F29" s="47"/>
      <c r="G29" s="3">
        <v>384</v>
      </c>
      <c r="H29" s="51">
        <v>0.71</v>
      </c>
      <c r="I29" s="13">
        <v>1.38</v>
      </c>
      <c r="J29" s="51">
        <v>4.09</v>
      </c>
    </row>
    <row r="30" spans="1:10" x14ac:dyDescent="0.25">
      <c r="A30" s="12">
        <v>8</v>
      </c>
      <c r="B30" s="3">
        <v>448</v>
      </c>
      <c r="C30" s="51">
        <v>227.2</v>
      </c>
      <c r="D30" s="13">
        <v>228</v>
      </c>
      <c r="E30" s="51">
        <v>228.9</v>
      </c>
      <c r="F30" s="47"/>
      <c r="G30" s="3">
        <v>448</v>
      </c>
      <c r="H30" s="51">
        <v>0.7</v>
      </c>
      <c r="I30" s="13">
        <v>1.31</v>
      </c>
      <c r="J30" s="51">
        <v>3.82</v>
      </c>
    </row>
    <row r="31" spans="1:10" x14ac:dyDescent="0.25">
      <c r="A31" s="12">
        <v>9</v>
      </c>
      <c r="B31" s="3">
        <v>512</v>
      </c>
      <c r="C31" s="51">
        <v>228.5</v>
      </c>
      <c r="D31" s="13">
        <v>229.2</v>
      </c>
      <c r="E31" s="51">
        <v>229.7</v>
      </c>
      <c r="F31" s="47"/>
      <c r="G31" s="3">
        <v>512</v>
      </c>
      <c r="H31" s="51">
        <v>0.7</v>
      </c>
      <c r="I31" s="13">
        <v>1.34</v>
      </c>
      <c r="J31" s="51">
        <v>3.57</v>
      </c>
    </row>
    <row r="32" spans="1:10" x14ac:dyDescent="0.25">
      <c r="A32" s="12">
        <v>10</v>
      </c>
      <c r="B32" s="3">
        <v>576</v>
      </c>
      <c r="C32" s="51">
        <v>227.6</v>
      </c>
      <c r="D32" s="13">
        <v>228.2</v>
      </c>
      <c r="E32" s="51">
        <v>229.8</v>
      </c>
      <c r="F32" s="47"/>
      <c r="G32" s="3">
        <v>576</v>
      </c>
      <c r="H32" s="51">
        <v>0.69</v>
      </c>
      <c r="I32" s="13">
        <v>1.33</v>
      </c>
      <c r="J32" s="51">
        <v>3.83</v>
      </c>
    </row>
    <row r="33" spans="1:10" x14ac:dyDescent="0.25">
      <c r="A33" s="12">
        <v>11</v>
      </c>
      <c r="B33" s="3">
        <v>640</v>
      </c>
      <c r="C33" s="51">
        <v>227.6</v>
      </c>
      <c r="D33" s="13">
        <v>228.4</v>
      </c>
      <c r="E33" s="51">
        <v>228.9</v>
      </c>
      <c r="F33" s="47"/>
      <c r="G33" s="3">
        <v>640</v>
      </c>
      <c r="H33" s="51">
        <v>0.69</v>
      </c>
      <c r="I33" s="13">
        <v>1.33</v>
      </c>
      <c r="J33" s="51">
        <v>3.82</v>
      </c>
    </row>
    <row r="34" spans="1:10" x14ac:dyDescent="0.25">
      <c r="A34" s="12">
        <v>12</v>
      </c>
      <c r="B34" s="3">
        <v>704</v>
      </c>
      <c r="C34" s="51">
        <v>228.7</v>
      </c>
      <c r="D34" s="13">
        <v>229.8</v>
      </c>
      <c r="E34" s="51">
        <v>230.4</v>
      </c>
      <c r="F34" s="47"/>
      <c r="G34" s="3">
        <v>704</v>
      </c>
      <c r="H34" s="51">
        <v>0.7</v>
      </c>
      <c r="I34" s="13">
        <v>0.74</v>
      </c>
      <c r="J34" s="51">
        <v>0.77</v>
      </c>
    </row>
    <row r="35" spans="1:10" x14ac:dyDescent="0.25">
      <c r="A35" s="12">
        <v>13</v>
      </c>
      <c r="B35" s="3">
        <v>768</v>
      </c>
      <c r="C35" s="51">
        <v>228</v>
      </c>
      <c r="D35" s="13">
        <v>228.8</v>
      </c>
      <c r="E35" s="51">
        <v>230</v>
      </c>
      <c r="F35" s="47"/>
      <c r="G35" s="3">
        <v>768</v>
      </c>
      <c r="H35" s="51">
        <v>0.65</v>
      </c>
      <c r="I35" s="13">
        <v>0.74</v>
      </c>
      <c r="J35" s="51">
        <v>0.76</v>
      </c>
    </row>
    <row r="36" spans="1:10" x14ac:dyDescent="0.25">
      <c r="A36" s="12">
        <v>14</v>
      </c>
      <c r="B36" s="3">
        <v>832</v>
      </c>
      <c r="C36" s="51">
        <v>228</v>
      </c>
      <c r="D36" s="13">
        <v>228.8</v>
      </c>
      <c r="E36" s="51">
        <v>229.1</v>
      </c>
      <c r="F36" s="47"/>
      <c r="G36" s="3">
        <v>832</v>
      </c>
      <c r="H36" s="51">
        <v>0.64</v>
      </c>
      <c r="I36" s="13">
        <v>0.74</v>
      </c>
      <c r="J36" s="51">
        <v>0.76</v>
      </c>
    </row>
    <row r="37" spans="1:10" x14ac:dyDescent="0.25">
      <c r="A37" s="12">
        <v>15</v>
      </c>
      <c r="B37" s="3">
        <v>896</v>
      </c>
      <c r="C37" s="51">
        <v>226.7</v>
      </c>
      <c r="D37" s="13">
        <v>228.4</v>
      </c>
      <c r="E37" s="51">
        <v>228.9</v>
      </c>
      <c r="F37" s="47"/>
      <c r="G37" s="3">
        <v>896</v>
      </c>
      <c r="H37" s="51">
        <v>0.73</v>
      </c>
      <c r="I37" s="13">
        <v>0.73</v>
      </c>
      <c r="J37" s="51">
        <v>0.75</v>
      </c>
    </row>
    <row r="38" spans="1:10" x14ac:dyDescent="0.25">
      <c r="A38" s="12">
        <v>16</v>
      </c>
      <c r="B38" s="3">
        <v>960</v>
      </c>
      <c r="C38" s="51">
        <v>226.8</v>
      </c>
      <c r="D38" s="13">
        <v>227.7</v>
      </c>
      <c r="E38" s="51">
        <v>230</v>
      </c>
      <c r="F38" s="47"/>
      <c r="G38" s="3">
        <v>960</v>
      </c>
      <c r="H38" s="51">
        <v>0.73</v>
      </c>
      <c r="I38" s="13">
        <v>0.8</v>
      </c>
      <c r="J38" s="51">
        <v>3.94</v>
      </c>
    </row>
    <row r="39" spans="1:10" x14ac:dyDescent="0.25">
      <c r="A39" s="12">
        <v>17</v>
      </c>
      <c r="B39" s="3">
        <v>1024</v>
      </c>
      <c r="C39" s="51">
        <v>228</v>
      </c>
      <c r="D39" s="13">
        <v>228.8</v>
      </c>
      <c r="E39" s="51">
        <v>229.5</v>
      </c>
      <c r="F39" s="47"/>
      <c r="G39" s="3">
        <v>1024</v>
      </c>
      <c r="H39" s="51">
        <v>0.72</v>
      </c>
      <c r="I39" s="13">
        <v>1.0900000000000001</v>
      </c>
      <c r="J39" s="51">
        <v>1.75</v>
      </c>
    </row>
    <row r="40" spans="1:10" x14ac:dyDescent="0.25">
      <c r="A40" s="12">
        <v>18</v>
      </c>
      <c r="B40" s="3">
        <v>1088</v>
      </c>
      <c r="C40" s="51">
        <v>227.9</v>
      </c>
      <c r="D40" s="13">
        <v>228.7</v>
      </c>
      <c r="E40" s="51">
        <v>229.2</v>
      </c>
      <c r="F40" s="47"/>
      <c r="G40" s="3">
        <v>1088</v>
      </c>
      <c r="H40" s="51">
        <v>0.71</v>
      </c>
      <c r="I40" s="13">
        <v>0.72</v>
      </c>
      <c r="J40" s="51">
        <v>0.74</v>
      </c>
    </row>
    <row r="41" spans="1:10" x14ac:dyDescent="0.25">
      <c r="A41" s="12">
        <v>19</v>
      </c>
      <c r="B41" s="3">
        <v>1152</v>
      </c>
      <c r="C41" s="51">
        <v>228.5</v>
      </c>
      <c r="D41" s="13">
        <v>228.8</v>
      </c>
      <c r="E41" s="51">
        <v>229.2</v>
      </c>
      <c r="F41" s="47"/>
      <c r="G41" s="3">
        <v>1152</v>
      </c>
      <c r="H41" s="51">
        <v>0.71</v>
      </c>
      <c r="I41" s="13">
        <v>0.71</v>
      </c>
      <c r="J41" s="51">
        <v>0.73</v>
      </c>
    </row>
    <row r="42" spans="1:10" x14ac:dyDescent="0.25">
      <c r="A42" s="12">
        <v>20</v>
      </c>
      <c r="B42" s="3">
        <v>1216</v>
      </c>
      <c r="C42" s="51">
        <v>228.8</v>
      </c>
      <c r="D42" s="13">
        <v>229.6</v>
      </c>
      <c r="E42" s="51">
        <v>230.8</v>
      </c>
      <c r="F42" s="47"/>
      <c r="G42" s="3">
        <v>1216</v>
      </c>
      <c r="H42" s="51">
        <v>0.71</v>
      </c>
      <c r="I42" s="13">
        <v>0.71</v>
      </c>
      <c r="J42" s="51">
        <v>0.72</v>
      </c>
    </row>
    <row r="43" spans="1:10" x14ac:dyDescent="0.25">
      <c r="A43" s="12">
        <v>21</v>
      </c>
      <c r="B43" s="3">
        <v>1280</v>
      </c>
      <c r="C43" s="51">
        <v>229.7</v>
      </c>
      <c r="D43" s="13">
        <v>230</v>
      </c>
      <c r="E43" s="51">
        <v>230.8</v>
      </c>
      <c r="F43" s="47"/>
      <c r="G43" s="3">
        <v>1280</v>
      </c>
      <c r="H43" s="51">
        <v>0.7</v>
      </c>
      <c r="I43" s="13">
        <v>0.71</v>
      </c>
      <c r="J43" s="51">
        <v>0.73</v>
      </c>
    </row>
    <row r="44" spans="1:10" x14ac:dyDescent="0.25">
      <c r="A44" s="12">
        <v>22</v>
      </c>
      <c r="B44" s="3">
        <v>1344</v>
      </c>
      <c r="C44" s="51">
        <v>226.1</v>
      </c>
      <c r="D44" s="13">
        <v>230.2</v>
      </c>
      <c r="E44" s="51">
        <v>231.1</v>
      </c>
      <c r="F44" s="47"/>
      <c r="G44" s="3">
        <v>1344</v>
      </c>
      <c r="H44" s="51">
        <v>0.71</v>
      </c>
      <c r="I44" s="13">
        <v>1.2</v>
      </c>
      <c r="J44" s="51">
        <v>8.6</v>
      </c>
    </row>
    <row r="45" spans="1:10" x14ac:dyDescent="0.25">
      <c r="A45" s="12">
        <v>23</v>
      </c>
      <c r="B45" s="3">
        <v>1408</v>
      </c>
      <c r="C45" s="51">
        <v>228.9</v>
      </c>
      <c r="D45" s="13">
        <v>230</v>
      </c>
      <c r="E45" s="51">
        <v>231.8</v>
      </c>
      <c r="F45" s="47"/>
      <c r="G45" s="3">
        <v>1408</v>
      </c>
      <c r="H45" s="51">
        <v>1.17</v>
      </c>
      <c r="I45" s="13">
        <v>1.17</v>
      </c>
      <c r="J45" s="51">
        <v>1.19</v>
      </c>
    </row>
    <row r="46" spans="1:10" x14ac:dyDescent="0.25">
      <c r="A46" s="12">
        <v>24</v>
      </c>
      <c r="B46" s="3">
        <v>1472</v>
      </c>
      <c r="C46" s="51">
        <v>224.8</v>
      </c>
      <c r="D46" s="13">
        <v>230.5</v>
      </c>
      <c r="E46" s="51">
        <v>232</v>
      </c>
      <c r="F46" s="47"/>
      <c r="G46" s="3">
        <v>1472</v>
      </c>
      <c r="H46" s="51">
        <v>1.17</v>
      </c>
      <c r="I46" s="13">
        <v>1.18</v>
      </c>
      <c r="J46" s="51">
        <v>1.2</v>
      </c>
    </row>
    <row r="47" spans="1:10" x14ac:dyDescent="0.25">
      <c r="A47" s="12">
        <v>25</v>
      </c>
      <c r="B47" s="3">
        <v>1536</v>
      </c>
      <c r="C47" s="51">
        <v>230.7</v>
      </c>
      <c r="D47" s="13">
        <v>231.2</v>
      </c>
      <c r="E47" s="51">
        <v>235.1</v>
      </c>
      <c r="F47" s="47"/>
      <c r="G47" s="3">
        <v>1536</v>
      </c>
      <c r="H47" s="51">
        <v>1.1599999999999999</v>
      </c>
      <c r="I47" s="13">
        <v>1.83</v>
      </c>
      <c r="J47" s="51">
        <v>4.3099999999999996</v>
      </c>
    </row>
    <row r="48" spans="1:10" x14ac:dyDescent="0.25">
      <c r="A48" s="12">
        <v>26</v>
      </c>
      <c r="B48" s="3">
        <v>1600</v>
      </c>
      <c r="C48" s="51">
        <v>230.6</v>
      </c>
      <c r="D48" s="13">
        <v>231.3</v>
      </c>
      <c r="E48" s="51">
        <v>231.8</v>
      </c>
      <c r="F48" s="47"/>
      <c r="G48" s="3">
        <v>1600</v>
      </c>
      <c r="H48" s="51">
        <v>1.1499999999999999</v>
      </c>
      <c r="I48" s="13">
        <v>1.83</v>
      </c>
      <c r="J48" s="51">
        <v>4.3600000000000003</v>
      </c>
    </row>
    <row r="49" spans="1:10" x14ac:dyDescent="0.25">
      <c r="A49" s="12">
        <v>27</v>
      </c>
      <c r="B49" s="3">
        <v>1664</v>
      </c>
      <c r="C49" s="51">
        <v>228.5</v>
      </c>
      <c r="D49" s="13">
        <v>229.8</v>
      </c>
      <c r="E49" s="51">
        <v>230.9</v>
      </c>
      <c r="F49" s="47"/>
      <c r="G49" s="3">
        <v>1664</v>
      </c>
      <c r="H49" s="51">
        <v>1.04</v>
      </c>
      <c r="I49" s="13">
        <v>1.82</v>
      </c>
      <c r="J49" s="51">
        <v>4.3899999999999997</v>
      </c>
    </row>
    <row r="50" spans="1:10" x14ac:dyDescent="0.25">
      <c r="A50" s="12">
        <v>28</v>
      </c>
      <c r="B50" s="3">
        <v>1728</v>
      </c>
      <c r="C50" s="51">
        <v>228.6</v>
      </c>
      <c r="D50" s="13">
        <v>229.7</v>
      </c>
      <c r="E50" s="51">
        <v>230.6</v>
      </c>
      <c r="F50" s="47"/>
      <c r="G50" s="3">
        <v>1728</v>
      </c>
      <c r="H50" s="51">
        <v>1.1399999999999999</v>
      </c>
      <c r="I50" s="13">
        <v>1.24</v>
      </c>
      <c r="J50" s="51">
        <v>1.27</v>
      </c>
    </row>
    <row r="51" spans="1:10" x14ac:dyDescent="0.25">
      <c r="A51" s="12">
        <v>29</v>
      </c>
      <c r="B51" s="3">
        <v>1792</v>
      </c>
      <c r="C51" s="51">
        <v>230.3</v>
      </c>
      <c r="D51" s="13">
        <v>231.5</v>
      </c>
      <c r="E51" s="51">
        <v>232.2</v>
      </c>
      <c r="F51" s="47"/>
      <c r="G51" s="3">
        <v>1792</v>
      </c>
      <c r="H51" s="51">
        <v>1.22</v>
      </c>
      <c r="I51" s="13">
        <v>1.22</v>
      </c>
      <c r="J51" s="51">
        <v>1.24</v>
      </c>
    </row>
    <row r="52" spans="1:10" x14ac:dyDescent="0.25">
      <c r="A52" s="12">
        <v>30</v>
      </c>
      <c r="B52" s="3">
        <v>1856</v>
      </c>
      <c r="C52" s="51">
        <v>229.3</v>
      </c>
      <c r="D52" s="13">
        <v>231.3</v>
      </c>
      <c r="E52" s="51">
        <v>232.5</v>
      </c>
      <c r="F52" s="47"/>
      <c r="G52" s="3">
        <v>1856</v>
      </c>
      <c r="H52" s="51">
        <v>1.19</v>
      </c>
      <c r="I52" s="13">
        <v>1.21</v>
      </c>
      <c r="J52" s="51">
        <v>1.22</v>
      </c>
    </row>
    <row r="53" spans="1:10" x14ac:dyDescent="0.25">
      <c r="A53" s="12">
        <v>31</v>
      </c>
      <c r="B53" s="3">
        <v>1920</v>
      </c>
      <c r="C53" s="51">
        <v>229.2</v>
      </c>
      <c r="D53" s="13">
        <v>229.4</v>
      </c>
      <c r="E53" s="51">
        <v>229.9</v>
      </c>
      <c r="F53" s="47"/>
      <c r="G53" s="3">
        <v>1920</v>
      </c>
      <c r="H53" s="51">
        <v>1.18</v>
      </c>
      <c r="I53" s="13">
        <v>1.19</v>
      </c>
      <c r="J53" s="51">
        <v>1.21</v>
      </c>
    </row>
    <row r="54" spans="1:10" x14ac:dyDescent="0.25">
      <c r="A54" s="12">
        <v>32</v>
      </c>
      <c r="B54" s="3">
        <v>1984</v>
      </c>
      <c r="C54" s="51">
        <v>228.6</v>
      </c>
      <c r="D54" s="13">
        <v>229.4</v>
      </c>
      <c r="E54" s="51">
        <v>232.1</v>
      </c>
      <c r="F54" s="47"/>
      <c r="G54" s="3">
        <v>1984</v>
      </c>
      <c r="H54" s="51">
        <v>1.18</v>
      </c>
      <c r="I54" s="13">
        <v>1.77</v>
      </c>
      <c r="J54" s="51">
        <v>3.46</v>
      </c>
    </row>
    <row r="55" spans="1:10" x14ac:dyDescent="0.25">
      <c r="A55" s="12">
        <v>33</v>
      </c>
      <c r="B55" s="3">
        <v>2048</v>
      </c>
      <c r="C55" s="51">
        <v>232</v>
      </c>
      <c r="D55" s="13">
        <v>233.2</v>
      </c>
      <c r="E55" s="51">
        <v>233.9</v>
      </c>
      <c r="F55" s="47"/>
      <c r="G55" s="3">
        <v>2048</v>
      </c>
      <c r="H55" s="51">
        <v>2.15</v>
      </c>
      <c r="I55" s="13">
        <v>2.15</v>
      </c>
      <c r="J55" s="51">
        <v>2.17</v>
      </c>
    </row>
    <row r="56" spans="1:10" x14ac:dyDescent="0.25">
      <c r="A56" s="12">
        <v>34</v>
      </c>
      <c r="B56" s="3">
        <v>2112</v>
      </c>
      <c r="C56" s="51">
        <v>232.8</v>
      </c>
      <c r="D56" s="13">
        <v>233.5</v>
      </c>
      <c r="E56" s="51">
        <v>233.9</v>
      </c>
      <c r="F56" s="47"/>
      <c r="G56" s="3">
        <v>2112</v>
      </c>
      <c r="H56" s="51">
        <v>1.08</v>
      </c>
      <c r="I56" s="13">
        <v>1.5</v>
      </c>
      <c r="J56" s="51">
        <v>2.17</v>
      </c>
    </row>
    <row r="57" spans="1:10" x14ac:dyDescent="0.25">
      <c r="A57" s="12">
        <v>35</v>
      </c>
      <c r="B57" s="3">
        <v>2176</v>
      </c>
      <c r="C57" s="51">
        <v>231</v>
      </c>
      <c r="D57" s="13">
        <v>231.5</v>
      </c>
      <c r="E57" s="51">
        <v>232.9</v>
      </c>
      <c r="F57" s="47"/>
      <c r="G57" s="3">
        <v>2176</v>
      </c>
      <c r="H57" s="51">
        <v>1.07</v>
      </c>
      <c r="I57" s="13">
        <v>1.08</v>
      </c>
      <c r="J57" s="51">
        <v>1.1000000000000001</v>
      </c>
    </row>
    <row r="58" spans="1:10" x14ac:dyDescent="0.25">
      <c r="A58" s="12">
        <v>36</v>
      </c>
      <c r="B58" s="3">
        <v>2240</v>
      </c>
      <c r="C58" s="51">
        <v>226.6</v>
      </c>
      <c r="D58" s="13">
        <v>227.8</v>
      </c>
      <c r="E58" s="51">
        <v>231.2</v>
      </c>
      <c r="F58" s="47"/>
      <c r="G58" s="3">
        <v>2240</v>
      </c>
      <c r="H58" s="51">
        <v>1.0900000000000001</v>
      </c>
      <c r="I58" s="13">
        <v>1.1399999999999999</v>
      </c>
      <c r="J58" s="51">
        <v>1.21</v>
      </c>
    </row>
    <row r="59" spans="1:10" x14ac:dyDescent="0.25">
      <c r="A59" s="12">
        <v>37</v>
      </c>
      <c r="B59" s="3">
        <v>2304</v>
      </c>
      <c r="C59" s="51">
        <v>229.3</v>
      </c>
      <c r="D59" s="13">
        <v>230.1</v>
      </c>
      <c r="E59" s="51">
        <v>231.3</v>
      </c>
      <c r="F59" s="47"/>
      <c r="G59" s="3">
        <v>2304</v>
      </c>
      <c r="H59" s="51">
        <v>0.84</v>
      </c>
      <c r="I59" s="13">
        <v>1.02</v>
      </c>
      <c r="J59" s="51">
        <v>1.2</v>
      </c>
    </row>
    <row r="60" spans="1:10" x14ac:dyDescent="0.25">
      <c r="A60" s="12">
        <v>38</v>
      </c>
      <c r="B60" s="3">
        <v>2368</v>
      </c>
      <c r="C60" s="51">
        <v>230.9</v>
      </c>
      <c r="D60" s="13">
        <v>231.1</v>
      </c>
      <c r="E60" s="51">
        <v>231.4</v>
      </c>
      <c r="F60" s="47"/>
      <c r="G60" s="3">
        <v>2368</v>
      </c>
      <c r="H60" s="51">
        <v>0.83</v>
      </c>
      <c r="I60" s="13">
        <v>0.84</v>
      </c>
      <c r="J60" s="51">
        <v>0.86</v>
      </c>
    </row>
    <row r="61" spans="1:10" x14ac:dyDescent="0.25">
      <c r="A61" s="12">
        <v>39</v>
      </c>
      <c r="B61" s="3">
        <v>2432</v>
      </c>
      <c r="C61" s="51">
        <v>227.9</v>
      </c>
      <c r="D61" s="13">
        <v>228.5</v>
      </c>
      <c r="E61" s="51">
        <v>231</v>
      </c>
      <c r="F61" s="47"/>
      <c r="G61" s="3">
        <v>2432</v>
      </c>
      <c r="H61" s="51">
        <v>0.83</v>
      </c>
      <c r="I61" s="13">
        <v>0.84</v>
      </c>
      <c r="J61" s="51">
        <v>0.86</v>
      </c>
    </row>
    <row r="62" spans="1:10" x14ac:dyDescent="0.25">
      <c r="A62" s="12">
        <v>40</v>
      </c>
      <c r="B62" s="3">
        <v>2496</v>
      </c>
      <c r="C62" s="51">
        <v>227.8</v>
      </c>
      <c r="D62" s="13">
        <v>228.9</v>
      </c>
      <c r="E62" s="51">
        <v>230.4</v>
      </c>
      <c r="F62" s="47"/>
      <c r="G62" s="3">
        <v>2496</v>
      </c>
      <c r="H62" s="51">
        <v>0.77</v>
      </c>
      <c r="I62" s="13">
        <v>0.84</v>
      </c>
      <c r="J62" s="51">
        <v>0.86</v>
      </c>
    </row>
    <row r="63" spans="1:10" x14ac:dyDescent="0.25">
      <c r="A63" s="12">
        <v>41</v>
      </c>
      <c r="B63" s="3">
        <v>2560</v>
      </c>
      <c r="C63" s="51">
        <v>226.2</v>
      </c>
      <c r="D63" s="13">
        <v>227.4</v>
      </c>
      <c r="E63" s="51">
        <v>229.4</v>
      </c>
      <c r="F63" s="47"/>
      <c r="G63" s="3">
        <v>2560</v>
      </c>
      <c r="H63" s="51">
        <v>0.71</v>
      </c>
      <c r="I63" s="13">
        <v>0.79</v>
      </c>
      <c r="J63" s="51">
        <v>0.86</v>
      </c>
    </row>
    <row r="64" spans="1:10" x14ac:dyDescent="0.25">
      <c r="A64" s="12">
        <v>42</v>
      </c>
      <c r="B64" s="3">
        <v>2624</v>
      </c>
      <c r="C64" s="51">
        <v>225.2</v>
      </c>
      <c r="D64" s="13">
        <v>226.7</v>
      </c>
      <c r="E64" s="51">
        <v>227.7</v>
      </c>
      <c r="F64" s="47"/>
      <c r="G64" s="3">
        <v>2624</v>
      </c>
      <c r="H64" s="51">
        <v>0.7</v>
      </c>
      <c r="I64" s="13">
        <v>1.1000000000000001</v>
      </c>
      <c r="J64" s="51">
        <v>3.91</v>
      </c>
    </row>
    <row r="65" spans="1:10" x14ac:dyDescent="0.25">
      <c r="A65" s="12">
        <v>43</v>
      </c>
      <c r="B65" s="3">
        <v>2688</v>
      </c>
      <c r="C65" s="51">
        <v>222.8</v>
      </c>
      <c r="D65" s="13">
        <v>223.9</v>
      </c>
      <c r="E65" s="51">
        <v>225.2</v>
      </c>
      <c r="F65" s="47"/>
      <c r="G65" s="3">
        <v>2688</v>
      </c>
      <c r="H65" s="51">
        <v>0.69</v>
      </c>
      <c r="I65" s="13">
        <v>1.35</v>
      </c>
      <c r="J65" s="51">
        <v>3.96</v>
      </c>
    </row>
    <row r="66" spans="1:10" x14ac:dyDescent="0.25">
      <c r="A66" s="12">
        <v>44</v>
      </c>
      <c r="B66" s="3">
        <v>2752</v>
      </c>
      <c r="C66" s="51">
        <v>222.9</v>
      </c>
      <c r="D66" s="13">
        <v>223.7</v>
      </c>
      <c r="E66" s="51">
        <v>224.4</v>
      </c>
      <c r="F66" s="47"/>
      <c r="G66" s="3">
        <v>2752</v>
      </c>
      <c r="H66" s="51">
        <v>0.71</v>
      </c>
      <c r="I66" s="13">
        <v>0.93</v>
      </c>
      <c r="J66" s="51">
        <v>3.43</v>
      </c>
    </row>
    <row r="67" spans="1:10" x14ac:dyDescent="0.25">
      <c r="A67" s="12">
        <v>45</v>
      </c>
      <c r="B67" s="3">
        <v>2816</v>
      </c>
      <c r="C67" s="51">
        <v>223.1</v>
      </c>
      <c r="D67" s="13">
        <v>223.9</v>
      </c>
      <c r="E67" s="51">
        <v>224.4</v>
      </c>
      <c r="F67" s="47"/>
      <c r="G67" s="3">
        <v>2816</v>
      </c>
      <c r="H67" s="51">
        <v>0.75</v>
      </c>
      <c r="I67" s="13">
        <v>0.76</v>
      </c>
      <c r="J67" s="51">
        <v>0.77</v>
      </c>
    </row>
    <row r="68" spans="1:10" x14ac:dyDescent="0.25">
      <c r="A68" s="12">
        <v>46</v>
      </c>
      <c r="B68" s="3">
        <v>2880</v>
      </c>
      <c r="C68" s="51">
        <v>223.2</v>
      </c>
      <c r="D68" s="13">
        <v>223.9</v>
      </c>
      <c r="E68" s="51">
        <v>224.5</v>
      </c>
      <c r="F68" s="47"/>
      <c r="G68" s="3">
        <v>2880</v>
      </c>
      <c r="H68" s="51">
        <v>0.75</v>
      </c>
      <c r="I68" s="13">
        <v>0.77</v>
      </c>
      <c r="J68" s="51">
        <v>0.78</v>
      </c>
    </row>
    <row r="69" spans="1:10" x14ac:dyDescent="0.25">
      <c r="A69" s="12">
        <v>47</v>
      </c>
      <c r="B69" s="3">
        <v>2944</v>
      </c>
      <c r="C69" s="51">
        <v>223.9</v>
      </c>
      <c r="D69" s="13">
        <v>224.3</v>
      </c>
      <c r="E69" s="51">
        <v>224.9</v>
      </c>
      <c r="F69" s="47"/>
      <c r="G69" s="3">
        <v>2944</v>
      </c>
      <c r="H69" s="51">
        <v>0.74</v>
      </c>
      <c r="I69" s="13">
        <v>0.75</v>
      </c>
      <c r="J69" s="51">
        <v>0.78</v>
      </c>
    </row>
    <row r="70" spans="1:10" x14ac:dyDescent="0.25">
      <c r="A70" s="12">
        <v>48</v>
      </c>
      <c r="B70" s="3">
        <v>3008</v>
      </c>
      <c r="C70" s="51">
        <v>224.1</v>
      </c>
      <c r="D70" s="13">
        <v>224.5</v>
      </c>
      <c r="E70" s="51">
        <v>224.9</v>
      </c>
      <c r="F70" s="47"/>
      <c r="G70" s="3">
        <v>3008</v>
      </c>
      <c r="H70" s="51">
        <v>0.62</v>
      </c>
      <c r="I70" s="13">
        <v>0.73</v>
      </c>
      <c r="J70" s="51">
        <v>0.76</v>
      </c>
    </row>
    <row r="71" spans="1:10" x14ac:dyDescent="0.25">
      <c r="A71" s="12">
        <v>49</v>
      </c>
      <c r="B71" s="3">
        <v>3072</v>
      </c>
      <c r="C71" s="51">
        <v>223.8</v>
      </c>
      <c r="D71" s="13">
        <v>224.3</v>
      </c>
      <c r="E71" s="51">
        <v>228.1</v>
      </c>
      <c r="F71" s="47"/>
      <c r="G71" s="3">
        <v>3072</v>
      </c>
      <c r="H71" s="51">
        <v>0.73</v>
      </c>
      <c r="I71" s="13">
        <v>1.42</v>
      </c>
      <c r="J71" s="51">
        <v>3.03</v>
      </c>
    </row>
    <row r="72" spans="1:10" x14ac:dyDescent="0.25">
      <c r="A72" s="12">
        <v>50</v>
      </c>
      <c r="B72" s="3">
        <v>3136</v>
      </c>
      <c r="C72" s="51">
        <v>224.4</v>
      </c>
      <c r="D72" s="13">
        <v>224.5</v>
      </c>
      <c r="E72" s="51">
        <v>227.4</v>
      </c>
      <c r="F72" s="47"/>
      <c r="G72" s="3">
        <v>3136</v>
      </c>
      <c r="H72" s="51">
        <v>1.53</v>
      </c>
      <c r="I72" s="13">
        <v>1.54</v>
      </c>
      <c r="J72" s="51">
        <v>1.56</v>
      </c>
    </row>
    <row r="73" spans="1:10" x14ac:dyDescent="0.25">
      <c r="A73" s="12">
        <v>51</v>
      </c>
      <c r="B73" s="3">
        <v>3200</v>
      </c>
      <c r="C73" s="51">
        <v>226.8</v>
      </c>
      <c r="D73" s="13">
        <v>227</v>
      </c>
      <c r="E73" s="51">
        <v>227.4</v>
      </c>
      <c r="F73" s="47"/>
      <c r="G73" s="3">
        <v>3200</v>
      </c>
      <c r="H73" s="51">
        <v>1.38</v>
      </c>
      <c r="I73" s="13">
        <v>1.46</v>
      </c>
      <c r="J73" s="51">
        <v>1.56</v>
      </c>
    </row>
    <row r="74" spans="1:10" x14ac:dyDescent="0.25">
      <c r="A74" s="12">
        <v>52</v>
      </c>
      <c r="B74" s="3">
        <v>3264</v>
      </c>
      <c r="C74" s="51">
        <v>226.9</v>
      </c>
      <c r="D74" s="13">
        <v>227.1</v>
      </c>
      <c r="E74" s="51">
        <v>227.4</v>
      </c>
      <c r="F74" s="47"/>
      <c r="G74" s="3">
        <v>3264</v>
      </c>
      <c r="H74" s="51">
        <v>1.48</v>
      </c>
      <c r="I74" s="13">
        <v>1.49</v>
      </c>
      <c r="J74" s="51">
        <v>1.5</v>
      </c>
    </row>
    <row r="75" spans="1:10" x14ac:dyDescent="0.25">
      <c r="A75" s="12">
        <v>53</v>
      </c>
      <c r="B75" s="3">
        <v>3328</v>
      </c>
      <c r="C75" s="51">
        <v>227.1</v>
      </c>
      <c r="D75" s="13">
        <v>227.4</v>
      </c>
      <c r="E75" s="51">
        <v>227.8</v>
      </c>
      <c r="F75" s="47"/>
      <c r="G75" s="3">
        <v>3328</v>
      </c>
      <c r="H75" s="51">
        <v>0.65</v>
      </c>
      <c r="I75" s="13">
        <v>0.74</v>
      </c>
      <c r="J75" s="51">
        <v>1.5</v>
      </c>
    </row>
    <row r="76" spans="1:10" x14ac:dyDescent="0.25">
      <c r="A76" s="12">
        <v>54</v>
      </c>
      <c r="B76" s="3">
        <v>3392</v>
      </c>
      <c r="C76" s="51">
        <v>226.9</v>
      </c>
      <c r="D76" s="13">
        <v>227.5</v>
      </c>
      <c r="E76" s="51">
        <v>229.6</v>
      </c>
      <c r="F76" s="47"/>
      <c r="G76" s="3">
        <v>3392</v>
      </c>
      <c r="H76" s="51">
        <v>0.64</v>
      </c>
      <c r="I76" s="13">
        <v>0.64</v>
      </c>
      <c r="J76" s="51">
        <v>0.65</v>
      </c>
    </row>
    <row r="77" spans="1:10" x14ac:dyDescent="0.25">
      <c r="A77" s="12">
        <v>55</v>
      </c>
      <c r="B77" s="3">
        <v>3456</v>
      </c>
      <c r="C77" s="51">
        <v>226.8</v>
      </c>
      <c r="D77" s="13">
        <v>227.3</v>
      </c>
      <c r="E77" s="51">
        <v>228.3</v>
      </c>
      <c r="F77" s="47"/>
      <c r="G77" s="3">
        <v>3456</v>
      </c>
      <c r="H77" s="51">
        <v>0.62</v>
      </c>
      <c r="I77" s="13">
        <v>0.63</v>
      </c>
      <c r="J77" s="51">
        <v>0.64</v>
      </c>
    </row>
    <row r="78" spans="1:10" x14ac:dyDescent="0.25">
      <c r="A78" s="12">
        <v>56</v>
      </c>
      <c r="B78" s="3">
        <v>3520</v>
      </c>
      <c r="C78" s="51">
        <v>224.7</v>
      </c>
      <c r="D78" s="13">
        <v>226.3</v>
      </c>
      <c r="E78" s="51">
        <v>228</v>
      </c>
      <c r="F78" s="47"/>
      <c r="G78" s="3">
        <v>3520</v>
      </c>
      <c r="H78" s="51">
        <v>0.63</v>
      </c>
      <c r="I78" s="13">
        <v>0.63</v>
      </c>
      <c r="J78" s="51">
        <v>0.64</v>
      </c>
    </row>
    <row r="79" spans="1:10" x14ac:dyDescent="0.25">
      <c r="A79" s="12">
        <v>57</v>
      </c>
      <c r="B79" s="3">
        <v>3584</v>
      </c>
      <c r="C79" s="51">
        <v>224.3</v>
      </c>
      <c r="D79" s="13">
        <v>225.1</v>
      </c>
      <c r="E79" s="51">
        <v>227.2</v>
      </c>
      <c r="F79" s="47"/>
      <c r="G79" s="3">
        <v>3584</v>
      </c>
      <c r="H79" s="51">
        <v>0.63</v>
      </c>
      <c r="I79" s="13">
        <v>0.63</v>
      </c>
      <c r="J79" s="51">
        <v>0.64</v>
      </c>
    </row>
    <row r="80" spans="1:10" x14ac:dyDescent="0.25">
      <c r="A80" s="12">
        <v>58</v>
      </c>
      <c r="B80" s="3">
        <v>3648</v>
      </c>
      <c r="C80" s="51">
        <v>227.2</v>
      </c>
      <c r="D80" s="13">
        <v>227.8</v>
      </c>
      <c r="E80" s="51">
        <v>228.5</v>
      </c>
      <c r="F80" s="47"/>
      <c r="G80" s="3">
        <v>3648</v>
      </c>
      <c r="H80" s="51">
        <v>0.63</v>
      </c>
      <c r="I80" s="13">
        <v>0.63</v>
      </c>
      <c r="J80" s="51">
        <v>0.64</v>
      </c>
    </row>
    <row r="81" spans="1:10" x14ac:dyDescent="0.25">
      <c r="A81" s="12">
        <v>59</v>
      </c>
      <c r="B81" s="3">
        <v>3712</v>
      </c>
      <c r="C81" s="51">
        <v>227</v>
      </c>
      <c r="D81" s="13">
        <v>227.5</v>
      </c>
      <c r="E81" s="51">
        <v>228</v>
      </c>
      <c r="F81" s="47"/>
      <c r="G81" s="3">
        <v>3712</v>
      </c>
      <c r="H81" s="51">
        <v>0.63</v>
      </c>
      <c r="I81" s="13">
        <v>1.03</v>
      </c>
      <c r="J81" s="51">
        <v>1.54</v>
      </c>
    </row>
    <row r="82" spans="1:10" x14ac:dyDescent="0.25">
      <c r="A82" s="12">
        <v>60</v>
      </c>
      <c r="B82" s="3">
        <v>3776</v>
      </c>
      <c r="C82" s="51">
        <v>227.9</v>
      </c>
      <c r="D82" s="13">
        <v>228</v>
      </c>
      <c r="E82" s="51">
        <v>228.2</v>
      </c>
      <c r="F82" s="47"/>
      <c r="G82" s="3">
        <v>3776</v>
      </c>
      <c r="H82" s="51">
        <v>1.41</v>
      </c>
      <c r="I82" s="13">
        <v>1.44</v>
      </c>
      <c r="J82" s="51">
        <v>1.55</v>
      </c>
    </row>
    <row r="83" spans="1:10" x14ac:dyDescent="0.25">
      <c r="A83" s="12">
        <v>61</v>
      </c>
      <c r="B83" s="3">
        <v>3840</v>
      </c>
      <c r="C83" s="51">
        <v>227.5</v>
      </c>
      <c r="D83" s="13">
        <v>227.9</v>
      </c>
      <c r="E83" s="51">
        <v>228.3</v>
      </c>
      <c r="F83" s="47"/>
      <c r="G83" s="3">
        <v>3840</v>
      </c>
      <c r="H83" s="51">
        <v>1.43</v>
      </c>
      <c r="I83" s="13">
        <v>1.47</v>
      </c>
      <c r="J83" s="51">
        <v>1.49</v>
      </c>
    </row>
    <row r="84" spans="1:10" x14ac:dyDescent="0.25">
      <c r="A84" s="12">
        <v>62</v>
      </c>
      <c r="B84" s="3">
        <v>3904</v>
      </c>
      <c r="C84" s="51">
        <v>227.9</v>
      </c>
      <c r="D84" s="13">
        <v>228.1</v>
      </c>
      <c r="E84" s="51">
        <v>228.6</v>
      </c>
      <c r="F84" s="47"/>
      <c r="G84" s="3">
        <v>3904</v>
      </c>
      <c r="H84" s="51">
        <v>1.48</v>
      </c>
      <c r="I84" s="13">
        <v>1.49</v>
      </c>
      <c r="J84" s="51">
        <v>1.5</v>
      </c>
    </row>
    <row r="85" spans="1:10" x14ac:dyDescent="0.25">
      <c r="A85" s="12">
        <v>63</v>
      </c>
      <c r="B85" s="3">
        <v>3968</v>
      </c>
      <c r="C85" s="51">
        <v>227.3</v>
      </c>
      <c r="D85" s="13">
        <v>228.2</v>
      </c>
      <c r="E85" s="51">
        <v>229</v>
      </c>
      <c r="F85" s="47"/>
      <c r="G85" s="3">
        <v>3968</v>
      </c>
      <c r="H85" s="51">
        <v>1.48</v>
      </c>
      <c r="I85" s="13">
        <v>1.48</v>
      </c>
      <c r="J85" s="51">
        <v>1.5</v>
      </c>
    </row>
    <row r="86" spans="1:10" x14ac:dyDescent="0.25">
      <c r="A86" s="12">
        <v>64</v>
      </c>
      <c r="B86" s="3">
        <v>4032</v>
      </c>
      <c r="C86" s="51">
        <v>227.9</v>
      </c>
      <c r="D86" s="13">
        <v>228.2</v>
      </c>
      <c r="E86" s="51">
        <v>228.4</v>
      </c>
      <c r="F86" s="47"/>
      <c r="G86" s="3">
        <v>4032</v>
      </c>
      <c r="H86" s="51">
        <v>1.47</v>
      </c>
      <c r="I86" s="13">
        <v>1.47</v>
      </c>
      <c r="J86" s="51">
        <v>1.48</v>
      </c>
    </row>
    <row r="87" spans="1:10" x14ac:dyDescent="0.25">
      <c r="A87" s="12">
        <v>65</v>
      </c>
      <c r="B87" s="3">
        <v>4096</v>
      </c>
      <c r="C87" s="51">
        <v>227.6</v>
      </c>
      <c r="D87" s="13">
        <v>227.9</v>
      </c>
      <c r="E87" s="51">
        <v>228.3</v>
      </c>
      <c r="F87" s="47"/>
      <c r="G87" s="3">
        <v>4096</v>
      </c>
      <c r="H87" s="51">
        <v>1.47</v>
      </c>
      <c r="I87" s="13">
        <v>1.53</v>
      </c>
      <c r="J87" s="51">
        <v>1.55</v>
      </c>
    </row>
    <row r="88" spans="1:10" x14ac:dyDescent="0.25">
      <c r="A88" s="12">
        <v>66</v>
      </c>
      <c r="B88" s="3">
        <v>4160</v>
      </c>
      <c r="C88" s="51">
        <v>227</v>
      </c>
      <c r="D88" s="13">
        <v>227.3</v>
      </c>
      <c r="E88" s="51">
        <v>227.9</v>
      </c>
      <c r="F88" s="47"/>
      <c r="G88" s="3">
        <v>4160</v>
      </c>
      <c r="H88" s="51">
        <v>1.54</v>
      </c>
      <c r="I88" s="13">
        <v>1.56</v>
      </c>
      <c r="J88" s="51">
        <v>1.62</v>
      </c>
    </row>
    <row r="89" spans="1:10" x14ac:dyDescent="0.25">
      <c r="A89" s="12">
        <v>67</v>
      </c>
      <c r="B89" s="3">
        <v>4224</v>
      </c>
      <c r="C89" s="51">
        <v>220.8</v>
      </c>
      <c r="D89" s="13">
        <v>226.5</v>
      </c>
      <c r="E89" s="51">
        <v>227.8</v>
      </c>
      <c r="F89" s="47"/>
      <c r="G89" s="3">
        <v>4224</v>
      </c>
      <c r="H89" s="51">
        <v>1.53</v>
      </c>
      <c r="I89" s="13">
        <v>2.0699999999999998</v>
      </c>
      <c r="J89" s="51">
        <v>10.45</v>
      </c>
    </row>
    <row r="90" spans="1:10" x14ac:dyDescent="0.25">
      <c r="A90" s="12">
        <v>68</v>
      </c>
      <c r="B90" s="3">
        <v>4288</v>
      </c>
      <c r="C90" s="51">
        <v>224.9</v>
      </c>
      <c r="D90" s="13">
        <v>225.2</v>
      </c>
      <c r="E90" s="51">
        <v>225.8</v>
      </c>
      <c r="F90" s="47"/>
      <c r="G90" s="3">
        <v>4288</v>
      </c>
      <c r="H90" s="51">
        <v>1.52</v>
      </c>
      <c r="I90" s="13">
        <v>1.53</v>
      </c>
      <c r="J90" s="51">
        <v>1.55</v>
      </c>
    </row>
    <row r="91" spans="1:10" x14ac:dyDescent="0.25">
      <c r="A91" s="12">
        <v>69</v>
      </c>
      <c r="B91" s="3">
        <v>4352</v>
      </c>
      <c r="C91" s="51">
        <v>224</v>
      </c>
      <c r="D91" s="13">
        <v>224.6</v>
      </c>
      <c r="E91" s="51">
        <v>225.2</v>
      </c>
      <c r="F91" s="47"/>
      <c r="G91" s="3">
        <v>4352</v>
      </c>
      <c r="H91" s="51">
        <v>1.52</v>
      </c>
      <c r="I91" s="13">
        <v>1.53</v>
      </c>
      <c r="J91" s="51">
        <v>1.6</v>
      </c>
    </row>
    <row r="92" spans="1:10" x14ac:dyDescent="0.25">
      <c r="A92" s="12">
        <v>70</v>
      </c>
      <c r="B92" s="3">
        <v>4416</v>
      </c>
      <c r="C92" s="51">
        <v>222.9</v>
      </c>
      <c r="D92" s="13">
        <v>223.8</v>
      </c>
      <c r="E92" s="51">
        <v>224.4</v>
      </c>
      <c r="F92" s="47"/>
      <c r="G92" s="3">
        <v>4416</v>
      </c>
      <c r="H92" s="51">
        <v>1.52</v>
      </c>
      <c r="I92" s="13">
        <v>1.52</v>
      </c>
      <c r="J92" s="51">
        <v>1.53</v>
      </c>
    </row>
    <row r="93" spans="1:10" x14ac:dyDescent="0.25">
      <c r="A93" s="12">
        <v>71</v>
      </c>
      <c r="B93" s="3">
        <v>4480</v>
      </c>
      <c r="C93" s="51">
        <v>223</v>
      </c>
      <c r="D93" s="13">
        <v>223.6</v>
      </c>
      <c r="E93" s="51">
        <v>224.2</v>
      </c>
      <c r="F93" s="47"/>
      <c r="G93" s="3">
        <v>4480</v>
      </c>
      <c r="H93" s="51">
        <v>1.51</v>
      </c>
      <c r="I93" s="13">
        <v>1.52</v>
      </c>
      <c r="J93" s="51">
        <v>1.53</v>
      </c>
    </row>
    <row r="94" spans="1:10" x14ac:dyDescent="0.25">
      <c r="A94" s="12">
        <v>72</v>
      </c>
      <c r="B94" s="3">
        <v>4544</v>
      </c>
      <c r="C94" s="51">
        <v>220.8</v>
      </c>
      <c r="D94" s="13">
        <v>222.4</v>
      </c>
      <c r="E94" s="51">
        <v>224.4</v>
      </c>
      <c r="F94" s="47"/>
      <c r="G94" s="3">
        <v>4544</v>
      </c>
      <c r="H94" s="51">
        <v>1.5</v>
      </c>
      <c r="I94" s="13">
        <v>1.51</v>
      </c>
      <c r="J94" s="51">
        <v>1.53</v>
      </c>
    </row>
    <row r="95" spans="1:10" x14ac:dyDescent="0.25">
      <c r="A95" s="12">
        <v>73</v>
      </c>
      <c r="B95" s="3">
        <v>4608</v>
      </c>
      <c r="C95" s="51">
        <v>213.2</v>
      </c>
      <c r="D95" s="13">
        <v>216.1</v>
      </c>
      <c r="E95" s="51">
        <v>221</v>
      </c>
      <c r="F95" s="47"/>
      <c r="G95" s="3">
        <v>4608</v>
      </c>
      <c r="H95" s="51">
        <v>0.84</v>
      </c>
      <c r="I95" s="13">
        <v>1.2</v>
      </c>
      <c r="J95" s="51">
        <v>1.56</v>
      </c>
    </row>
    <row r="96" spans="1:10" x14ac:dyDescent="0.25">
      <c r="A96" s="12">
        <v>74</v>
      </c>
      <c r="B96" s="3">
        <v>4672</v>
      </c>
      <c r="C96" s="51">
        <v>215.8</v>
      </c>
      <c r="D96" s="13">
        <v>218.9</v>
      </c>
      <c r="E96" s="51">
        <v>219.9</v>
      </c>
      <c r="F96" s="47"/>
      <c r="G96" s="3">
        <v>4672</v>
      </c>
      <c r="H96" s="51">
        <v>0.84</v>
      </c>
      <c r="I96" s="13">
        <v>0.86</v>
      </c>
      <c r="J96" s="51">
        <v>0.91</v>
      </c>
    </row>
    <row r="97" spans="1:11" x14ac:dyDescent="0.25">
      <c r="A97" s="12">
        <v>75</v>
      </c>
      <c r="B97" s="3">
        <v>4736</v>
      </c>
      <c r="C97" s="51">
        <v>212.6</v>
      </c>
      <c r="D97" s="13">
        <v>214.6</v>
      </c>
      <c r="E97" s="51">
        <v>217.1</v>
      </c>
      <c r="F97" s="47"/>
      <c r="G97" s="3">
        <v>4736</v>
      </c>
      <c r="H97" s="51">
        <v>0.83</v>
      </c>
      <c r="I97" s="13">
        <v>0.88</v>
      </c>
      <c r="J97" s="51">
        <v>0.91</v>
      </c>
    </row>
    <row r="98" spans="1:11" x14ac:dyDescent="0.25">
      <c r="A98" s="12">
        <v>76</v>
      </c>
      <c r="B98" s="3">
        <v>4800</v>
      </c>
      <c r="C98" s="51">
        <v>216.2</v>
      </c>
      <c r="D98" s="13">
        <v>216.4</v>
      </c>
      <c r="E98" s="51">
        <v>216.8</v>
      </c>
      <c r="F98" s="47"/>
      <c r="G98" s="3">
        <v>4800</v>
      </c>
      <c r="H98" s="51">
        <v>0.9</v>
      </c>
      <c r="I98" s="13">
        <v>1.53</v>
      </c>
      <c r="J98" s="51">
        <v>1.63</v>
      </c>
    </row>
    <row r="99" spans="1:11" x14ac:dyDescent="0.25">
      <c r="A99" s="12">
        <v>77</v>
      </c>
      <c r="B99" s="3">
        <v>4864</v>
      </c>
      <c r="C99" s="51">
        <v>216.1</v>
      </c>
      <c r="D99" s="13">
        <v>219</v>
      </c>
      <c r="E99" s="51">
        <v>220.3</v>
      </c>
      <c r="F99" s="47"/>
      <c r="G99" s="3">
        <v>4864</v>
      </c>
      <c r="H99" s="51">
        <v>1.55</v>
      </c>
      <c r="I99" s="13">
        <v>1.57</v>
      </c>
      <c r="J99" s="51">
        <v>1.66</v>
      </c>
    </row>
    <row r="100" spans="1:11" x14ac:dyDescent="0.25">
      <c r="A100" s="12">
        <v>78</v>
      </c>
      <c r="B100" s="3">
        <v>4928</v>
      </c>
      <c r="C100" s="51">
        <v>215.5</v>
      </c>
      <c r="D100" s="13">
        <v>219.7</v>
      </c>
      <c r="E100" s="51">
        <v>226.7</v>
      </c>
      <c r="F100" s="47"/>
      <c r="G100" s="3">
        <v>4928</v>
      </c>
      <c r="H100" s="51">
        <v>1.54</v>
      </c>
      <c r="I100" s="13">
        <v>3.97</v>
      </c>
      <c r="J100" s="51">
        <v>9.02</v>
      </c>
    </row>
    <row r="101" spans="1:11" x14ac:dyDescent="0.25">
      <c r="A101" s="12">
        <v>79</v>
      </c>
      <c r="B101" s="3">
        <v>4992</v>
      </c>
      <c r="C101" s="51">
        <v>215.6</v>
      </c>
      <c r="D101" s="13">
        <v>216</v>
      </c>
      <c r="E101" s="51">
        <v>216.3</v>
      </c>
      <c r="F101" s="47"/>
      <c r="G101" s="3">
        <v>4992</v>
      </c>
      <c r="H101" s="51">
        <v>7.38</v>
      </c>
      <c r="I101" s="13">
        <v>7.4</v>
      </c>
      <c r="J101" s="51">
        <v>7.46</v>
      </c>
    </row>
    <row r="102" spans="1:11" x14ac:dyDescent="0.25">
      <c r="A102" s="12">
        <v>80</v>
      </c>
      <c r="B102" s="3">
        <v>5056</v>
      </c>
      <c r="C102" s="51">
        <v>216.2</v>
      </c>
      <c r="D102" s="13">
        <v>221.3</v>
      </c>
      <c r="E102" s="51">
        <v>225.3</v>
      </c>
      <c r="F102" s="47"/>
      <c r="G102" s="3">
        <v>5056</v>
      </c>
      <c r="H102" s="51">
        <v>7.38</v>
      </c>
      <c r="I102" s="13">
        <v>7.45</v>
      </c>
      <c r="J102" s="51">
        <v>7.51</v>
      </c>
    </row>
    <row r="103" spans="1:11" x14ac:dyDescent="0.25">
      <c r="A103" s="12">
        <v>81</v>
      </c>
      <c r="B103" s="3">
        <v>5120</v>
      </c>
      <c r="C103" s="51">
        <v>219.9</v>
      </c>
      <c r="D103" s="13">
        <v>220.4</v>
      </c>
      <c r="E103" s="51">
        <v>221.1</v>
      </c>
      <c r="F103" s="47"/>
      <c r="G103" s="3">
        <v>5120</v>
      </c>
      <c r="H103" s="51">
        <v>4.8099999999999996</v>
      </c>
      <c r="I103" s="13">
        <v>7.24</v>
      </c>
      <c r="J103" s="51">
        <v>7.49</v>
      </c>
    </row>
    <row r="104" spans="1:11" x14ac:dyDescent="0.25">
      <c r="A104" s="12">
        <v>82</v>
      </c>
      <c r="B104" s="3">
        <v>5184</v>
      </c>
      <c r="C104" s="51">
        <v>219.6</v>
      </c>
      <c r="D104" s="13">
        <v>220.8</v>
      </c>
      <c r="E104" s="51">
        <v>222.4</v>
      </c>
      <c r="F104" s="47"/>
      <c r="G104" s="3">
        <v>5184</v>
      </c>
      <c r="H104" s="51">
        <v>1.5</v>
      </c>
      <c r="I104" s="13">
        <v>3.89</v>
      </c>
      <c r="J104" s="51">
        <v>4.8099999999999996</v>
      </c>
    </row>
    <row r="105" spans="1:11" x14ac:dyDescent="0.25">
      <c r="A105" s="12">
        <v>83</v>
      </c>
      <c r="B105" s="3">
        <v>5248</v>
      </c>
      <c r="C105" s="51">
        <v>218.8</v>
      </c>
      <c r="D105" s="13">
        <v>222.2</v>
      </c>
      <c r="E105" s="51">
        <v>223.5</v>
      </c>
      <c r="F105" s="47"/>
      <c r="G105" s="7">
        <v>5248</v>
      </c>
      <c r="H105" s="9" t="s">
        <v>45</v>
      </c>
      <c r="I105" s="15" t="s">
        <v>45</v>
      </c>
      <c r="J105" s="18" t="s">
        <v>45</v>
      </c>
      <c r="K105" s="22" t="s">
        <v>50</v>
      </c>
    </row>
    <row r="106" spans="1:11" x14ac:dyDescent="0.25">
      <c r="A106" s="12">
        <v>84</v>
      </c>
      <c r="B106" s="3">
        <v>5312</v>
      </c>
      <c r="C106" s="51">
        <v>218.9</v>
      </c>
      <c r="D106" s="13">
        <v>224.4</v>
      </c>
      <c r="E106" s="51">
        <v>228</v>
      </c>
      <c r="F106" s="47"/>
      <c r="G106" s="3">
        <v>5312</v>
      </c>
      <c r="H106" s="51">
        <v>4.04</v>
      </c>
      <c r="I106" s="13">
        <v>5.25</v>
      </c>
      <c r="J106" s="51">
        <v>9.35</v>
      </c>
    </row>
    <row r="107" spans="1:11" x14ac:dyDescent="0.25">
      <c r="A107" s="12">
        <v>85</v>
      </c>
      <c r="B107" s="3">
        <v>5376</v>
      </c>
      <c r="C107" s="51">
        <v>227.8</v>
      </c>
      <c r="D107" s="13">
        <v>229</v>
      </c>
      <c r="E107" s="51">
        <v>229.6</v>
      </c>
      <c r="F107" s="47"/>
      <c r="G107" s="3">
        <v>5376</v>
      </c>
      <c r="H107" s="51">
        <v>1.36</v>
      </c>
      <c r="I107" s="13">
        <v>1.97</v>
      </c>
      <c r="J107" s="51">
        <v>4.1100000000000003</v>
      </c>
    </row>
    <row r="108" spans="1:11" x14ac:dyDescent="0.25">
      <c r="A108" s="12">
        <v>86</v>
      </c>
      <c r="B108" s="3">
        <v>5440</v>
      </c>
      <c r="C108" s="51">
        <v>223.7</v>
      </c>
      <c r="D108" s="13">
        <v>227</v>
      </c>
      <c r="E108" s="51">
        <v>229.7</v>
      </c>
      <c r="F108" s="47"/>
      <c r="G108" s="3">
        <v>5440</v>
      </c>
      <c r="H108" s="51">
        <v>1.35</v>
      </c>
      <c r="I108" s="13">
        <v>4.79</v>
      </c>
      <c r="J108" s="51">
        <v>7.47</v>
      </c>
    </row>
    <row r="109" spans="1:11" x14ac:dyDescent="0.25">
      <c r="A109" s="12">
        <v>87</v>
      </c>
      <c r="B109" s="3">
        <v>5504</v>
      </c>
      <c r="C109" s="51">
        <v>223.2</v>
      </c>
      <c r="D109" s="13">
        <v>224.4</v>
      </c>
      <c r="E109" s="51">
        <v>225.2</v>
      </c>
      <c r="F109" s="47"/>
      <c r="G109" s="3">
        <v>5504</v>
      </c>
      <c r="H109" s="51">
        <v>4.7300000000000004</v>
      </c>
      <c r="I109" s="13">
        <v>7.27</v>
      </c>
      <c r="J109" s="51">
        <v>7.42</v>
      </c>
    </row>
    <row r="110" spans="1:11" x14ac:dyDescent="0.25">
      <c r="A110" s="12">
        <v>88</v>
      </c>
      <c r="B110" s="3">
        <v>5568</v>
      </c>
      <c r="C110" s="51">
        <v>224.5</v>
      </c>
      <c r="D110" s="13">
        <v>224.9</v>
      </c>
      <c r="E110" s="51">
        <v>225.6</v>
      </c>
      <c r="F110" s="47"/>
      <c r="G110" s="3">
        <v>5568</v>
      </c>
      <c r="H110" s="51">
        <v>4.71</v>
      </c>
      <c r="I110" s="13">
        <v>4.72</v>
      </c>
      <c r="J110" s="51">
        <v>4.7300000000000004</v>
      </c>
    </row>
    <row r="111" spans="1:11" x14ac:dyDescent="0.25">
      <c r="A111" s="12">
        <v>89</v>
      </c>
      <c r="B111" s="3">
        <v>5632</v>
      </c>
      <c r="C111" s="51">
        <v>223.9</v>
      </c>
      <c r="D111" s="13">
        <v>225.3</v>
      </c>
      <c r="E111" s="51">
        <v>225.7</v>
      </c>
      <c r="F111" s="47"/>
      <c r="G111" s="3">
        <v>5632</v>
      </c>
      <c r="H111" s="51">
        <v>4.7</v>
      </c>
      <c r="I111" s="13">
        <v>5.17</v>
      </c>
      <c r="J111" s="51">
        <v>7.42</v>
      </c>
    </row>
    <row r="112" spans="1:11" x14ac:dyDescent="0.25">
      <c r="A112" s="12">
        <v>90</v>
      </c>
      <c r="B112" s="3">
        <v>5696</v>
      </c>
      <c r="C112" s="51">
        <v>223.7</v>
      </c>
      <c r="D112" s="13">
        <v>224.2</v>
      </c>
      <c r="E112" s="51">
        <v>225.4</v>
      </c>
      <c r="F112" s="47"/>
      <c r="G112" s="3">
        <v>5696</v>
      </c>
      <c r="H112" s="51">
        <v>4.75</v>
      </c>
      <c r="I112" s="13">
        <v>7.07</v>
      </c>
      <c r="J112" s="51">
        <v>7.43</v>
      </c>
    </row>
    <row r="113" spans="1:10" x14ac:dyDescent="0.25">
      <c r="A113" s="12">
        <v>91</v>
      </c>
      <c r="B113" s="3">
        <v>5760</v>
      </c>
      <c r="C113" s="51">
        <v>225</v>
      </c>
      <c r="D113" s="13">
        <v>225.5</v>
      </c>
      <c r="E113" s="51">
        <v>226</v>
      </c>
      <c r="F113" s="47"/>
      <c r="G113" s="3">
        <v>5760</v>
      </c>
      <c r="H113" s="51">
        <v>4.75</v>
      </c>
      <c r="I113" s="13">
        <v>4.75</v>
      </c>
      <c r="J113" s="51">
        <v>4.7699999999999996</v>
      </c>
    </row>
    <row r="114" spans="1:10" x14ac:dyDescent="0.25">
      <c r="A114" s="12">
        <v>92</v>
      </c>
      <c r="B114" s="3">
        <v>5824</v>
      </c>
      <c r="C114" s="51">
        <v>221.6</v>
      </c>
      <c r="D114" s="13">
        <v>224.9</v>
      </c>
      <c r="E114" s="51">
        <v>226.3</v>
      </c>
      <c r="F114" s="47"/>
      <c r="G114" s="3">
        <v>5824</v>
      </c>
      <c r="H114" s="51">
        <v>4.6900000000000004</v>
      </c>
      <c r="I114" s="13">
        <v>5.07</v>
      </c>
      <c r="J114" s="51">
        <v>7.4</v>
      </c>
    </row>
    <row r="115" spans="1:10" x14ac:dyDescent="0.25">
      <c r="A115" s="12">
        <v>93</v>
      </c>
      <c r="B115" s="3">
        <v>5888</v>
      </c>
      <c r="C115" s="51">
        <v>221</v>
      </c>
      <c r="D115" s="13">
        <v>221.2</v>
      </c>
      <c r="E115" s="51">
        <v>221.6</v>
      </c>
      <c r="F115" s="47"/>
      <c r="G115" s="3">
        <v>5888</v>
      </c>
      <c r="H115" s="51">
        <v>7.38</v>
      </c>
      <c r="I115" s="13">
        <v>7.38</v>
      </c>
      <c r="J115" s="51">
        <v>7.4</v>
      </c>
    </row>
    <row r="116" spans="1:10" x14ac:dyDescent="0.25">
      <c r="A116" s="12">
        <v>94</v>
      </c>
      <c r="B116" s="3">
        <v>5952</v>
      </c>
      <c r="C116" s="51">
        <v>220.6</v>
      </c>
      <c r="D116" s="13">
        <v>221.8</v>
      </c>
      <c r="E116" s="51">
        <v>222.7</v>
      </c>
      <c r="F116" s="47"/>
      <c r="G116" s="3">
        <v>5952</v>
      </c>
      <c r="H116" s="51">
        <v>1.42</v>
      </c>
      <c r="I116" s="13">
        <v>5.57</v>
      </c>
      <c r="J116" s="51">
        <v>7.39</v>
      </c>
    </row>
    <row r="117" spans="1:10" x14ac:dyDescent="0.25">
      <c r="A117" s="12">
        <v>95</v>
      </c>
      <c r="B117" s="3">
        <v>6016</v>
      </c>
      <c r="C117" s="51">
        <v>220.2</v>
      </c>
      <c r="D117" s="13">
        <v>221.8</v>
      </c>
      <c r="E117" s="51">
        <v>222.6</v>
      </c>
      <c r="F117" s="47"/>
      <c r="G117" s="3">
        <v>6016</v>
      </c>
      <c r="H117" s="51">
        <v>4.25</v>
      </c>
      <c r="I117" s="13">
        <v>4.59</v>
      </c>
      <c r="J117" s="51">
        <v>4.75</v>
      </c>
    </row>
    <row r="118" spans="1:10" x14ac:dyDescent="0.25">
      <c r="A118" s="12">
        <v>96</v>
      </c>
      <c r="B118" s="3">
        <v>6080</v>
      </c>
      <c r="C118" s="51">
        <v>220.4</v>
      </c>
      <c r="D118" s="13">
        <v>222.1</v>
      </c>
      <c r="E118" s="51">
        <v>224.1</v>
      </c>
      <c r="F118" s="47"/>
      <c r="G118" s="3">
        <v>6080</v>
      </c>
      <c r="H118" s="51">
        <v>3.98</v>
      </c>
      <c r="I118" s="13">
        <v>6.8</v>
      </c>
      <c r="J118" s="51">
        <v>8.4499999999999993</v>
      </c>
    </row>
    <row r="119" spans="1:10" x14ac:dyDescent="0.25">
      <c r="A119" s="12">
        <v>97</v>
      </c>
      <c r="B119" s="3">
        <v>6144</v>
      </c>
      <c r="C119" s="51">
        <v>224.1</v>
      </c>
      <c r="D119" s="13">
        <v>226.7</v>
      </c>
      <c r="E119" s="51">
        <v>227.9</v>
      </c>
      <c r="F119" s="47"/>
      <c r="G119" s="3">
        <v>6144</v>
      </c>
      <c r="H119" s="51">
        <v>4.4800000000000004</v>
      </c>
      <c r="I119" s="13">
        <v>4.8600000000000003</v>
      </c>
      <c r="J119" s="51">
        <v>4.91</v>
      </c>
    </row>
    <row r="120" spans="1:10" x14ac:dyDescent="0.25">
      <c r="A120" s="12">
        <v>98</v>
      </c>
      <c r="B120" s="3">
        <v>6208</v>
      </c>
      <c r="C120" s="51">
        <v>224.8</v>
      </c>
      <c r="D120" s="13">
        <v>226</v>
      </c>
      <c r="E120" s="51">
        <v>227.8</v>
      </c>
      <c r="F120" s="47"/>
      <c r="G120" s="3">
        <v>6208</v>
      </c>
      <c r="H120" s="51">
        <v>4.8</v>
      </c>
      <c r="I120" s="13">
        <v>5.89</v>
      </c>
      <c r="J120" s="51">
        <v>7.45</v>
      </c>
    </row>
    <row r="121" spans="1:10" x14ac:dyDescent="0.25">
      <c r="A121" s="12">
        <v>99</v>
      </c>
      <c r="B121" s="3">
        <v>6272</v>
      </c>
      <c r="C121" s="51">
        <v>224.5</v>
      </c>
      <c r="D121" s="13">
        <v>225.8</v>
      </c>
      <c r="E121" s="51">
        <v>227.9</v>
      </c>
      <c r="F121" s="47"/>
      <c r="G121" s="3">
        <v>6272</v>
      </c>
      <c r="H121" s="51">
        <v>4.6900000000000004</v>
      </c>
      <c r="I121" s="13">
        <v>5.9</v>
      </c>
      <c r="J121" s="51">
        <v>7.43</v>
      </c>
    </row>
    <row r="122" spans="1:10" x14ac:dyDescent="0.25">
      <c r="A122" s="12">
        <v>100</v>
      </c>
      <c r="B122" s="3">
        <v>6336</v>
      </c>
      <c r="C122" s="51">
        <v>223.5</v>
      </c>
      <c r="D122" s="13">
        <v>226.4</v>
      </c>
      <c r="E122" s="51">
        <v>227.3</v>
      </c>
      <c r="F122" s="47"/>
      <c r="G122" s="3">
        <v>6336</v>
      </c>
      <c r="H122" s="51">
        <v>4.7300000000000004</v>
      </c>
      <c r="I122" s="13">
        <v>4.96</v>
      </c>
      <c r="J122" s="51">
        <v>7.4</v>
      </c>
    </row>
    <row r="123" spans="1:10" x14ac:dyDescent="0.25">
      <c r="A123" s="12">
        <v>101</v>
      </c>
      <c r="B123" s="3">
        <v>6400</v>
      </c>
      <c r="C123" s="51">
        <v>223.3</v>
      </c>
      <c r="D123" s="13">
        <v>223.8</v>
      </c>
      <c r="E123" s="51">
        <v>224.3</v>
      </c>
      <c r="F123" s="47"/>
      <c r="G123" s="3">
        <v>6400</v>
      </c>
      <c r="H123" s="51">
        <v>7.39</v>
      </c>
      <c r="I123" s="13">
        <v>7.4</v>
      </c>
      <c r="J123" s="51">
        <v>7.42</v>
      </c>
    </row>
    <row r="124" spans="1:10" x14ac:dyDescent="0.25">
      <c r="A124" s="12">
        <v>102</v>
      </c>
      <c r="B124" s="3">
        <v>6464</v>
      </c>
      <c r="C124" s="51">
        <v>224</v>
      </c>
      <c r="D124" s="13">
        <v>225.7</v>
      </c>
      <c r="E124" s="51">
        <v>228.3</v>
      </c>
      <c r="F124" s="47"/>
      <c r="G124" s="3">
        <v>6464</v>
      </c>
      <c r="H124" s="51">
        <v>4.7300000000000004</v>
      </c>
      <c r="I124" s="13">
        <v>4.9800000000000004</v>
      </c>
      <c r="J124" s="51">
        <v>7.41</v>
      </c>
    </row>
    <row r="125" spans="1:10" x14ac:dyDescent="0.25">
      <c r="A125" s="12">
        <v>103</v>
      </c>
      <c r="B125" s="3">
        <v>6528</v>
      </c>
      <c r="C125" s="51">
        <v>227.5</v>
      </c>
      <c r="D125" s="13">
        <v>227.6</v>
      </c>
      <c r="E125" s="51">
        <v>228.2</v>
      </c>
      <c r="F125" s="47"/>
      <c r="G125" s="3">
        <v>6528</v>
      </c>
      <c r="H125" s="51">
        <v>4.74</v>
      </c>
      <c r="I125" s="13">
        <v>4.74</v>
      </c>
      <c r="J125" s="51">
        <v>4.76</v>
      </c>
    </row>
    <row r="126" spans="1:10" x14ac:dyDescent="0.25">
      <c r="A126" s="12">
        <v>104</v>
      </c>
      <c r="B126" s="3">
        <v>6592</v>
      </c>
      <c r="C126" s="51">
        <v>225.9</v>
      </c>
      <c r="D126" s="13">
        <v>226.7</v>
      </c>
      <c r="E126" s="51">
        <v>228.1</v>
      </c>
      <c r="F126" s="47"/>
      <c r="G126" s="3">
        <v>6592</v>
      </c>
      <c r="H126" s="51">
        <v>4.75</v>
      </c>
      <c r="I126" s="13">
        <v>7.3</v>
      </c>
      <c r="J126" s="51">
        <v>15.26</v>
      </c>
    </row>
    <row r="127" spans="1:10" x14ac:dyDescent="0.25">
      <c r="A127" s="12">
        <v>105</v>
      </c>
      <c r="B127" s="3">
        <v>6656</v>
      </c>
      <c r="C127" s="51">
        <v>227.2</v>
      </c>
      <c r="D127" s="13">
        <v>227.5</v>
      </c>
      <c r="E127" s="51">
        <v>228.1</v>
      </c>
      <c r="F127" s="47"/>
      <c r="G127" s="3">
        <v>6656</v>
      </c>
      <c r="H127" s="51">
        <v>5.28</v>
      </c>
      <c r="I127" s="13">
        <v>5.29</v>
      </c>
      <c r="J127" s="51">
        <v>5.31</v>
      </c>
    </row>
    <row r="128" spans="1:10" x14ac:dyDescent="0.25">
      <c r="A128" s="12">
        <v>106</v>
      </c>
      <c r="B128" s="3">
        <v>6720</v>
      </c>
      <c r="C128" s="51">
        <v>226.7</v>
      </c>
      <c r="D128" s="13">
        <v>227.9</v>
      </c>
      <c r="E128" s="51">
        <v>228.8</v>
      </c>
      <c r="F128" s="47"/>
      <c r="G128" s="3">
        <v>6720</v>
      </c>
      <c r="H128" s="51">
        <v>5.3</v>
      </c>
      <c r="I128" s="13">
        <v>6.37</v>
      </c>
      <c r="J128" s="51">
        <v>8.0299999999999994</v>
      </c>
    </row>
    <row r="129" spans="1:10" x14ac:dyDescent="0.25">
      <c r="A129" s="12">
        <v>107</v>
      </c>
      <c r="B129" s="3">
        <v>6784</v>
      </c>
      <c r="C129" s="51">
        <v>227.1</v>
      </c>
      <c r="D129" s="13">
        <v>228.1</v>
      </c>
      <c r="E129" s="51">
        <v>229.1</v>
      </c>
      <c r="F129" s="47"/>
      <c r="G129" s="3">
        <v>6784</v>
      </c>
      <c r="H129" s="51">
        <v>5.3</v>
      </c>
      <c r="I129" s="13">
        <v>6.34</v>
      </c>
      <c r="J129" s="51">
        <v>8.0299999999999994</v>
      </c>
    </row>
    <row r="130" spans="1:10" x14ac:dyDescent="0.25">
      <c r="A130" s="12">
        <v>108</v>
      </c>
      <c r="B130" s="3">
        <v>6848</v>
      </c>
      <c r="C130" s="51">
        <v>226</v>
      </c>
      <c r="D130" s="13">
        <v>228.8</v>
      </c>
      <c r="E130" s="51">
        <v>229.1</v>
      </c>
      <c r="F130" s="47"/>
      <c r="G130" s="3">
        <v>6848</v>
      </c>
      <c r="H130" s="51">
        <v>5.28</v>
      </c>
      <c r="I130" s="13">
        <v>5.3</v>
      </c>
      <c r="J130" s="51">
        <v>5.32</v>
      </c>
    </row>
    <row r="131" spans="1:10" x14ac:dyDescent="0.25">
      <c r="A131" s="12">
        <v>109</v>
      </c>
      <c r="B131" s="3">
        <v>6912</v>
      </c>
      <c r="C131" s="51">
        <v>227.1</v>
      </c>
      <c r="D131" s="13">
        <v>227.6</v>
      </c>
      <c r="E131" s="51">
        <v>229.1</v>
      </c>
      <c r="F131" s="47"/>
      <c r="G131" s="3">
        <v>6912</v>
      </c>
      <c r="H131" s="51">
        <v>5.27</v>
      </c>
      <c r="I131" s="13">
        <v>7.77</v>
      </c>
      <c r="J131" s="51">
        <v>8.0299999999999994</v>
      </c>
    </row>
    <row r="132" spans="1:10" x14ac:dyDescent="0.25">
      <c r="A132" s="12">
        <v>110</v>
      </c>
      <c r="B132" s="3">
        <v>6976</v>
      </c>
      <c r="C132" s="51">
        <v>228.7</v>
      </c>
      <c r="D132" s="13">
        <v>229.1</v>
      </c>
      <c r="E132" s="51">
        <v>229.5</v>
      </c>
      <c r="F132" s="47"/>
      <c r="G132" s="3">
        <v>6976</v>
      </c>
      <c r="H132" s="51">
        <v>5.25</v>
      </c>
      <c r="I132" s="13">
        <v>5.25</v>
      </c>
      <c r="J132" s="51">
        <v>5.27</v>
      </c>
    </row>
    <row r="133" spans="1:10" x14ac:dyDescent="0.25">
      <c r="A133" s="12">
        <v>111</v>
      </c>
      <c r="B133" s="3">
        <v>7040</v>
      </c>
      <c r="C133" s="51">
        <v>228.1</v>
      </c>
      <c r="D133" s="13">
        <v>228.7</v>
      </c>
      <c r="E133" s="51">
        <v>229.1</v>
      </c>
      <c r="F133" s="47"/>
      <c r="G133" s="3">
        <v>7040</v>
      </c>
      <c r="H133" s="51">
        <v>5.24</v>
      </c>
      <c r="I133" s="13">
        <v>5.24</v>
      </c>
      <c r="J133" s="51">
        <v>5.26</v>
      </c>
    </row>
    <row r="134" spans="1:10" x14ac:dyDescent="0.25">
      <c r="A134" s="12">
        <v>112</v>
      </c>
      <c r="B134" s="3">
        <v>7104</v>
      </c>
      <c r="C134" s="51">
        <v>226.1</v>
      </c>
      <c r="D134" s="13">
        <v>227.4</v>
      </c>
      <c r="E134" s="51">
        <v>229.1</v>
      </c>
      <c r="F134" s="47"/>
      <c r="G134" s="3">
        <v>7104</v>
      </c>
      <c r="H134" s="51">
        <v>5.21</v>
      </c>
      <c r="I134" s="13">
        <v>7.26</v>
      </c>
      <c r="J134" s="51">
        <v>7.95</v>
      </c>
    </row>
    <row r="135" spans="1:10" x14ac:dyDescent="0.25">
      <c r="A135" s="12">
        <v>113</v>
      </c>
      <c r="B135" s="3">
        <v>7168</v>
      </c>
      <c r="C135" s="51">
        <v>227.7</v>
      </c>
      <c r="D135" s="13">
        <v>227.9</v>
      </c>
      <c r="E135" s="51">
        <v>228.1</v>
      </c>
      <c r="F135" s="47"/>
      <c r="G135" s="3">
        <v>7168</v>
      </c>
      <c r="H135" s="51">
        <v>4.8600000000000003</v>
      </c>
      <c r="I135" s="13">
        <v>5.26</v>
      </c>
      <c r="J135" s="51">
        <v>5.35</v>
      </c>
    </row>
    <row r="136" spans="1:10" x14ac:dyDescent="0.25">
      <c r="A136" s="12">
        <v>114</v>
      </c>
      <c r="B136" s="3">
        <v>7232</v>
      </c>
      <c r="C136" s="51">
        <v>228.1</v>
      </c>
      <c r="D136" s="13">
        <v>228.4</v>
      </c>
      <c r="E136" s="51">
        <v>228.9</v>
      </c>
      <c r="F136" s="47"/>
      <c r="G136" s="3">
        <v>7232</v>
      </c>
      <c r="H136" s="51">
        <v>5.32</v>
      </c>
      <c r="I136" s="13">
        <v>5.46</v>
      </c>
      <c r="J136" s="51">
        <v>5.5</v>
      </c>
    </row>
    <row r="137" spans="1:10" x14ac:dyDescent="0.25">
      <c r="A137" s="12">
        <v>115</v>
      </c>
      <c r="B137" s="3">
        <v>7296</v>
      </c>
      <c r="C137" s="51">
        <v>228.3</v>
      </c>
      <c r="D137" s="13">
        <v>228.7</v>
      </c>
      <c r="E137" s="51">
        <v>229</v>
      </c>
      <c r="F137" s="47"/>
      <c r="G137" s="3">
        <v>7296</v>
      </c>
      <c r="H137" s="51">
        <v>5.48</v>
      </c>
      <c r="I137" s="13">
        <v>5.49</v>
      </c>
      <c r="J137" s="51">
        <v>5.5</v>
      </c>
    </row>
    <row r="138" spans="1:10" x14ac:dyDescent="0.25">
      <c r="A138" s="12">
        <v>116</v>
      </c>
      <c r="B138" s="3">
        <v>7360</v>
      </c>
      <c r="C138" s="51">
        <v>221.4</v>
      </c>
      <c r="D138" s="13">
        <v>228.1</v>
      </c>
      <c r="E138" s="51">
        <v>228.9</v>
      </c>
      <c r="F138" s="47"/>
      <c r="G138" s="3">
        <v>7360</v>
      </c>
      <c r="H138" s="51">
        <v>5.39</v>
      </c>
      <c r="I138" s="13">
        <v>5.44</v>
      </c>
      <c r="J138" s="51">
        <v>5.51</v>
      </c>
    </row>
    <row r="139" spans="1:10" x14ac:dyDescent="0.25">
      <c r="A139" s="12">
        <v>117</v>
      </c>
      <c r="B139" s="3">
        <v>7424</v>
      </c>
      <c r="C139" s="51">
        <v>221</v>
      </c>
      <c r="D139" s="13">
        <v>221.5</v>
      </c>
      <c r="E139" s="51">
        <v>226.4</v>
      </c>
      <c r="F139" s="47"/>
      <c r="G139" s="3">
        <v>7424</v>
      </c>
      <c r="H139" s="51">
        <v>5.38</v>
      </c>
      <c r="I139" s="13">
        <v>5.39</v>
      </c>
      <c r="J139" s="51">
        <v>5.4</v>
      </c>
    </row>
    <row r="140" spans="1:10" x14ac:dyDescent="0.25">
      <c r="A140" s="12">
        <v>118</v>
      </c>
      <c r="B140" s="3">
        <v>7488</v>
      </c>
      <c r="C140" s="51">
        <v>218.7</v>
      </c>
      <c r="D140" s="13">
        <v>221.1</v>
      </c>
      <c r="E140" s="51">
        <v>226.4</v>
      </c>
      <c r="F140" s="47"/>
      <c r="G140" s="3">
        <v>7488</v>
      </c>
      <c r="H140" s="51">
        <v>5.37</v>
      </c>
      <c r="I140" s="13">
        <v>5.38</v>
      </c>
      <c r="J140" s="51">
        <v>5.4</v>
      </c>
    </row>
    <row r="141" spans="1:10" x14ac:dyDescent="0.25">
      <c r="A141" s="12">
        <v>119</v>
      </c>
      <c r="B141" s="3">
        <v>7552</v>
      </c>
      <c r="C141" s="51">
        <v>219</v>
      </c>
      <c r="D141" s="13">
        <v>219.4</v>
      </c>
      <c r="E141" s="51">
        <v>220.4</v>
      </c>
      <c r="F141" s="47"/>
      <c r="G141" s="3">
        <v>7552</v>
      </c>
      <c r="H141" s="51">
        <v>5.38</v>
      </c>
      <c r="I141" s="13">
        <v>5.43</v>
      </c>
      <c r="J141" s="51">
        <v>5.46</v>
      </c>
    </row>
    <row r="142" spans="1:10" x14ac:dyDescent="0.25">
      <c r="A142" s="12">
        <v>120</v>
      </c>
      <c r="B142" s="3">
        <v>7616</v>
      </c>
      <c r="C142" s="51">
        <v>218</v>
      </c>
      <c r="D142" s="13">
        <v>219.6</v>
      </c>
      <c r="E142" s="51">
        <v>220.7</v>
      </c>
      <c r="F142" s="47"/>
      <c r="G142" s="3">
        <v>7616</v>
      </c>
      <c r="H142" s="51">
        <v>5.07</v>
      </c>
      <c r="I142" s="13">
        <v>5.09</v>
      </c>
      <c r="J142" s="51">
        <v>5.45</v>
      </c>
    </row>
    <row r="143" spans="1:10" x14ac:dyDescent="0.25">
      <c r="A143" s="12">
        <v>121</v>
      </c>
      <c r="B143" s="3">
        <v>7680</v>
      </c>
      <c r="C143" s="51">
        <v>217.4</v>
      </c>
      <c r="D143" s="13">
        <v>218.1</v>
      </c>
      <c r="E143" s="51">
        <v>218.7</v>
      </c>
      <c r="F143" s="47"/>
      <c r="G143" s="3">
        <v>7680</v>
      </c>
      <c r="H143" s="51">
        <v>5.0599999999999996</v>
      </c>
      <c r="I143" s="13">
        <v>5.07</v>
      </c>
      <c r="J143" s="51">
        <v>5.08</v>
      </c>
    </row>
    <row r="144" spans="1:10" x14ac:dyDescent="0.25">
      <c r="A144" s="12">
        <v>122</v>
      </c>
      <c r="B144" s="3">
        <v>7744</v>
      </c>
      <c r="C144" s="51">
        <v>217.6</v>
      </c>
      <c r="D144" s="13">
        <v>222.9</v>
      </c>
      <c r="E144" s="51">
        <v>228.3</v>
      </c>
      <c r="F144" s="47"/>
      <c r="G144" s="3">
        <v>7744</v>
      </c>
      <c r="H144" s="51">
        <v>4.99</v>
      </c>
      <c r="I144" s="13">
        <v>5.03</v>
      </c>
      <c r="J144" s="51">
        <v>5.08</v>
      </c>
    </row>
    <row r="145" spans="1:10" x14ac:dyDescent="0.25">
      <c r="A145" s="12">
        <v>123</v>
      </c>
      <c r="B145" s="3">
        <v>7808</v>
      </c>
      <c r="C145" s="51">
        <v>224.7</v>
      </c>
      <c r="D145" s="13">
        <v>226.1</v>
      </c>
      <c r="E145" s="51">
        <v>228.3</v>
      </c>
      <c r="F145" s="47"/>
      <c r="G145" s="3">
        <v>7808</v>
      </c>
      <c r="H145" s="51">
        <v>5</v>
      </c>
      <c r="I145" s="13">
        <v>5.01</v>
      </c>
      <c r="J145" s="51">
        <v>5.03</v>
      </c>
    </row>
    <row r="146" spans="1:10" x14ac:dyDescent="0.25">
      <c r="A146" s="12">
        <v>124</v>
      </c>
      <c r="B146" s="3">
        <v>7872</v>
      </c>
      <c r="C146" s="51">
        <v>225.2</v>
      </c>
      <c r="D146" s="13">
        <v>225.8</v>
      </c>
      <c r="E146" s="51">
        <v>227.7</v>
      </c>
      <c r="F146" s="47"/>
      <c r="G146" s="3">
        <v>7872</v>
      </c>
      <c r="H146" s="51">
        <v>5</v>
      </c>
      <c r="I146" s="13">
        <v>5.01</v>
      </c>
      <c r="J146" s="51">
        <v>5.09</v>
      </c>
    </row>
    <row r="147" spans="1:10" x14ac:dyDescent="0.25">
      <c r="A147" s="12">
        <v>125</v>
      </c>
      <c r="B147" s="3">
        <v>7936</v>
      </c>
      <c r="C147" s="51">
        <v>225.6</v>
      </c>
      <c r="D147" s="13">
        <v>225.9</v>
      </c>
      <c r="E147" s="51">
        <v>226.3</v>
      </c>
      <c r="F147" s="47"/>
      <c r="G147" s="3">
        <v>7936</v>
      </c>
      <c r="H147" s="51">
        <v>5.08</v>
      </c>
      <c r="I147" s="13">
        <v>5.08</v>
      </c>
      <c r="J147" s="51">
        <v>5.0999999999999996</v>
      </c>
    </row>
    <row r="148" spans="1:10" x14ac:dyDescent="0.25">
      <c r="A148" s="12">
        <v>126</v>
      </c>
      <c r="B148" s="3">
        <v>8000</v>
      </c>
      <c r="C148" s="51">
        <v>218.6</v>
      </c>
      <c r="D148" s="13">
        <v>223</v>
      </c>
      <c r="E148" s="51">
        <v>226.2</v>
      </c>
      <c r="F148" s="47"/>
      <c r="G148" s="3">
        <v>8000</v>
      </c>
      <c r="H148" s="51">
        <v>5.04</v>
      </c>
      <c r="I148" s="13">
        <v>5.07</v>
      </c>
      <c r="J148" s="51">
        <v>5.09</v>
      </c>
    </row>
    <row r="149" spans="1:10" x14ac:dyDescent="0.25">
      <c r="A149" s="12">
        <v>127</v>
      </c>
      <c r="B149" s="3">
        <v>8064</v>
      </c>
      <c r="C149" s="51">
        <v>219.4</v>
      </c>
      <c r="D149" s="13">
        <v>222</v>
      </c>
      <c r="E149" s="51">
        <v>225.2</v>
      </c>
      <c r="F149" s="47"/>
      <c r="G149" s="3">
        <v>8064</v>
      </c>
      <c r="H149" s="51">
        <v>4.5</v>
      </c>
      <c r="I149" s="13">
        <v>4.92</v>
      </c>
      <c r="J149" s="51">
        <v>5.17</v>
      </c>
    </row>
    <row r="150" spans="1:10" x14ac:dyDescent="0.25">
      <c r="A150" s="12">
        <v>128</v>
      </c>
      <c r="B150" s="3">
        <v>8128</v>
      </c>
      <c r="C150" s="51">
        <v>219.6</v>
      </c>
      <c r="D150" s="13">
        <v>223.6</v>
      </c>
      <c r="E150" s="51">
        <v>225</v>
      </c>
      <c r="F150" s="47"/>
      <c r="G150" s="3">
        <v>8128</v>
      </c>
      <c r="H150" s="51">
        <v>4.63</v>
      </c>
      <c r="I150" s="13">
        <v>6.34</v>
      </c>
      <c r="J150" s="51">
        <v>13.98</v>
      </c>
    </row>
    <row r="151" spans="1:10" x14ac:dyDescent="0.25">
      <c r="A151" s="12">
        <v>129</v>
      </c>
      <c r="B151" s="3">
        <v>8192</v>
      </c>
      <c r="C151" s="51">
        <v>221.5</v>
      </c>
      <c r="D151" s="13">
        <v>223.1</v>
      </c>
      <c r="E151" s="51">
        <v>224.9</v>
      </c>
      <c r="F151" s="47"/>
      <c r="G151" s="3">
        <v>8192</v>
      </c>
      <c r="H151" s="51">
        <v>5.04</v>
      </c>
      <c r="I151" s="13">
        <v>5.05</v>
      </c>
      <c r="J151" s="51">
        <v>5.07</v>
      </c>
    </row>
    <row r="152" spans="1:10" x14ac:dyDescent="0.25">
      <c r="A152" s="12">
        <v>130</v>
      </c>
      <c r="B152" s="3">
        <v>8256</v>
      </c>
      <c r="C152" s="51">
        <v>220.9</v>
      </c>
      <c r="D152" s="13">
        <v>224.7</v>
      </c>
      <c r="E152" s="51">
        <v>226.5</v>
      </c>
      <c r="F152" s="47"/>
      <c r="G152" s="3">
        <v>8256</v>
      </c>
      <c r="H152" s="51">
        <v>4.49</v>
      </c>
      <c r="I152" s="13">
        <v>4.95</v>
      </c>
      <c r="J152" s="51">
        <v>5.16</v>
      </c>
    </row>
    <row r="153" spans="1:10" x14ac:dyDescent="0.25">
      <c r="A153" s="12">
        <v>131</v>
      </c>
      <c r="B153" s="3">
        <v>8320</v>
      </c>
      <c r="C153" s="51">
        <v>220.7</v>
      </c>
      <c r="D153" s="13">
        <v>225.2</v>
      </c>
      <c r="E153" s="51">
        <v>226.2</v>
      </c>
      <c r="F153" s="47"/>
      <c r="G153" s="3">
        <v>8320</v>
      </c>
      <c r="H153" s="51">
        <v>5.03</v>
      </c>
      <c r="I153" s="13">
        <v>5.0599999999999996</v>
      </c>
      <c r="J153" s="51">
        <v>5.08</v>
      </c>
    </row>
    <row r="154" spans="1:10" x14ac:dyDescent="0.25">
      <c r="A154" s="12">
        <v>132</v>
      </c>
      <c r="B154" s="3">
        <v>8384</v>
      </c>
      <c r="C154" s="51">
        <v>220.7</v>
      </c>
      <c r="D154" s="13">
        <v>220.9</v>
      </c>
      <c r="E154" s="51">
        <v>221.5</v>
      </c>
      <c r="F154" s="47"/>
      <c r="G154" s="3">
        <v>8384</v>
      </c>
      <c r="H154" s="51">
        <v>5.0199999999999996</v>
      </c>
      <c r="I154" s="13">
        <v>5.04</v>
      </c>
      <c r="J154" s="51">
        <v>5.13</v>
      </c>
    </row>
    <row r="155" spans="1:10" x14ac:dyDescent="0.25">
      <c r="A155" s="12">
        <v>133</v>
      </c>
      <c r="B155" s="3">
        <v>8448</v>
      </c>
      <c r="C155" s="51">
        <v>216.7</v>
      </c>
      <c r="D155" s="13">
        <v>220.2</v>
      </c>
      <c r="E155" s="51">
        <v>223.4</v>
      </c>
      <c r="F155" s="47"/>
      <c r="G155" s="3">
        <v>8448</v>
      </c>
      <c r="H155" s="51">
        <v>5.03</v>
      </c>
      <c r="I155" s="13">
        <v>5.04</v>
      </c>
      <c r="J155" s="51">
        <v>5.1100000000000003</v>
      </c>
    </row>
    <row r="156" spans="1:10" x14ac:dyDescent="0.25">
      <c r="A156" s="12">
        <v>134</v>
      </c>
      <c r="B156" s="3">
        <v>8512</v>
      </c>
      <c r="C156" s="51">
        <v>216.8</v>
      </c>
      <c r="D156" s="13">
        <v>217.9</v>
      </c>
      <c r="E156" s="51">
        <v>221.3</v>
      </c>
      <c r="F156" s="47"/>
      <c r="G156" s="3">
        <v>8512</v>
      </c>
      <c r="H156" s="51">
        <v>5</v>
      </c>
      <c r="I156" s="13">
        <v>5.03</v>
      </c>
      <c r="J156" s="51">
        <v>5.0999999999999996</v>
      </c>
    </row>
    <row r="157" spans="1:10" x14ac:dyDescent="0.25">
      <c r="A157" s="12">
        <v>135</v>
      </c>
      <c r="B157" s="3">
        <v>8576</v>
      </c>
      <c r="C157" s="51">
        <v>217.1</v>
      </c>
      <c r="D157" s="13">
        <v>221.7</v>
      </c>
      <c r="E157" s="51">
        <v>224.1</v>
      </c>
      <c r="F157" s="47"/>
      <c r="G157" s="3">
        <v>8576</v>
      </c>
      <c r="H157" s="51">
        <v>5.0199999999999996</v>
      </c>
      <c r="I157" s="13">
        <v>5.05</v>
      </c>
      <c r="J157" s="51">
        <v>5.12</v>
      </c>
    </row>
    <row r="158" spans="1:10" x14ac:dyDescent="0.25">
      <c r="A158" s="12">
        <v>136</v>
      </c>
      <c r="B158" s="3">
        <v>8640</v>
      </c>
      <c r="C158" s="51">
        <v>218</v>
      </c>
      <c r="D158" s="13">
        <v>218.5</v>
      </c>
      <c r="E158" s="51">
        <v>223</v>
      </c>
      <c r="F158" s="47"/>
      <c r="G158" s="3">
        <v>8640</v>
      </c>
      <c r="H158" s="51">
        <v>4.6100000000000003</v>
      </c>
      <c r="I158" s="13">
        <v>5.01</v>
      </c>
      <c r="J158" s="51">
        <v>5.05</v>
      </c>
    </row>
    <row r="159" spans="1:10" x14ac:dyDescent="0.25">
      <c r="A159" s="12">
        <v>137</v>
      </c>
      <c r="B159" s="3">
        <v>8704</v>
      </c>
      <c r="C159" s="51">
        <v>215.7</v>
      </c>
      <c r="D159" s="13">
        <v>220.2</v>
      </c>
      <c r="E159" s="51">
        <v>222</v>
      </c>
      <c r="F159" s="47"/>
      <c r="G159" s="3">
        <v>8704</v>
      </c>
      <c r="H159" s="51">
        <v>5.0199999999999996</v>
      </c>
      <c r="I159" s="13">
        <v>5.03</v>
      </c>
      <c r="J159" s="51">
        <v>5.05</v>
      </c>
    </row>
    <row r="160" spans="1:10" x14ac:dyDescent="0.25">
      <c r="A160" s="12">
        <v>138</v>
      </c>
      <c r="B160" s="3">
        <v>8768</v>
      </c>
      <c r="C160" s="51">
        <v>219.6</v>
      </c>
      <c r="D160" s="13">
        <v>221.2</v>
      </c>
      <c r="E160" s="51">
        <v>222.1</v>
      </c>
      <c r="F160" s="47"/>
      <c r="G160" s="3">
        <v>8768</v>
      </c>
      <c r="H160" s="51">
        <v>1.7</v>
      </c>
      <c r="I160" s="13">
        <v>4.97</v>
      </c>
      <c r="J160" s="51">
        <v>6.79</v>
      </c>
    </row>
    <row r="161" spans="1:10" x14ac:dyDescent="0.25">
      <c r="A161" s="12">
        <v>139</v>
      </c>
      <c r="B161" s="3">
        <v>8832</v>
      </c>
      <c r="C161" s="51">
        <v>220.2</v>
      </c>
      <c r="D161" s="13">
        <v>223.2</v>
      </c>
      <c r="E161" s="51">
        <v>228</v>
      </c>
      <c r="F161" s="47"/>
      <c r="G161" s="3">
        <v>8832</v>
      </c>
      <c r="H161" s="51">
        <v>5.0199999999999996</v>
      </c>
      <c r="I161" s="13">
        <v>5.04</v>
      </c>
      <c r="J161" s="51">
        <v>5.13</v>
      </c>
    </row>
    <row r="162" spans="1:10" x14ac:dyDescent="0.25">
      <c r="A162" s="12">
        <v>140</v>
      </c>
      <c r="B162" s="3">
        <v>8896</v>
      </c>
      <c r="C162" s="51">
        <v>227</v>
      </c>
      <c r="D162" s="13">
        <v>227.3</v>
      </c>
      <c r="E162" s="51">
        <v>227.9</v>
      </c>
      <c r="F162" s="47"/>
      <c r="G162" s="3">
        <v>8896</v>
      </c>
      <c r="H162" s="51">
        <v>5.12</v>
      </c>
      <c r="I162" s="13">
        <v>5.12</v>
      </c>
      <c r="J162" s="51">
        <v>5.14</v>
      </c>
    </row>
    <row r="163" spans="1:10" x14ac:dyDescent="0.25">
      <c r="A163" s="12">
        <v>141</v>
      </c>
      <c r="B163" s="3">
        <v>8960</v>
      </c>
      <c r="C163" s="51">
        <v>225.3</v>
      </c>
      <c r="D163" s="13">
        <v>226.5</v>
      </c>
      <c r="E163" s="51">
        <v>227.4</v>
      </c>
      <c r="F163" s="47"/>
      <c r="G163" s="3">
        <v>8960</v>
      </c>
      <c r="H163" s="51">
        <v>5.12</v>
      </c>
      <c r="I163" s="13">
        <v>5.15</v>
      </c>
      <c r="J163" s="51">
        <v>5.21</v>
      </c>
    </row>
    <row r="164" spans="1:10" x14ac:dyDescent="0.25">
      <c r="A164" s="12">
        <v>142</v>
      </c>
      <c r="B164" s="3">
        <v>9024</v>
      </c>
      <c r="C164" s="51">
        <v>224.3</v>
      </c>
      <c r="D164" s="13">
        <v>225.2</v>
      </c>
      <c r="E164" s="51">
        <v>225.9</v>
      </c>
      <c r="F164" s="47"/>
      <c r="G164" s="3">
        <v>9024</v>
      </c>
      <c r="H164" s="51">
        <v>5.0999999999999996</v>
      </c>
      <c r="I164" s="13">
        <v>5.18</v>
      </c>
      <c r="J164" s="51">
        <v>5.21</v>
      </c>
    </row>
    <row r="165" spans="1:10" x14ac:dyDescent="0.25">
      <c r="A165" s="12">
        <v>143</v>
      </c>
      <c r="B165" s="3">
        <v>9088</v>
      </c>
      <c r="C165" s="51">
        <v>222.9</v>
      </c>
      <c r="D165" s="13">
        <v>223.8</v>
      </c>
      <c r="E165" s="51">
        <v>225.7</v>
      </c>
      <c r="F165" s="47"/>
      <c r="G165" s="3">
        <v>9088</v>
      </c>
      <c r="H165" s="51">
        <v>5.03</v>
      </c>
      <c r="I165" s="13">
        <v>5.13</v>
      </c>
      <c r="J165" s="51">
        <v>5.2</v>
      </c>
    </row>
    <row r="166" spans="1:10" x14ac:dyDescent="0.25">
      <c r="A166" s="12">
        <v>144</v>
      </c>
      <c r="B166" s="3">
        <v>9152</v>
      </c>
      <c r="C166" s="51">
        <v>223</v>
      </c>
      <c r="D166" s="13">
        <v>223.6</v>
      </c>
      <c r="E166" s="51">
        <v>224.2</v>
      </c>
      <c r="F166" s="47"/>
      <c r="G166" s="3">
        <v>9152</v>
      </c>
      <c r="H166" s="51">
        <v>5.15</v>
      </c>
      <c r="I166" s="13">
        <v>5.15</v>
      </c>
      <c r="J166" s="51">
        <v>5.17</v>
      </c>
    </row>
    <row r="167" spans="1:10" x14ac:dyDescent="0.25">
      <c r="A167" s="12">
        <v>145</v>
      </c>
      <c r="B167" s="3">
        <v>9216</v>
      </c>
      <c r="C167" s="51">
        <v>223.9</v>
      </c>
      <c r="D167" s="13">
        <v>225.2</v>
      </c>
      <c r="E167" s="51">
        <v>227.3</v>
      </c>
      <c r="F167" s="47"/>
      <c r="G167" s="3">
        <v>9216</v>
      </c>
      <c r="H167" s="51">
        <v>5.16</v>
      </c>
      <c r="I167" s="13">
        <v>5.17</v>
      </c>
      <c r="J167" s="51">
        <v>5.19</v>
      </c>
    </row>
    <row r="168" spans="1:10" x14ac:dyDescent="0.25">
      <c r="A168" s="12">
        <v>146</v>
      </c>
      <c r="B168" s="3">
        <v>9280</v>
      </c>
      <c r="C168" s="51">
        <v>227</v>
      </c>
      <c r="D168" s="13">
        <v>227.1</v>
      </c>
      <c r="E168" s="51">
        <v>227.4</v>
      </c>
      <c r="F168" s="47"/>
      <c r="G168" s="3">
        <v>9280</v>
      </c>
      <c r="H168" s="51">
        <v>5.16</v>
      </c>
      <c r="I168" s="13">
        <v>5.17</v>
      </c>
      <c r="J168" s="51">
        <v>5.18</v>
      </c>
    </row>
    <row r="169" spans="1:10" x14ac:dyDescent="0.25">
      <c r="A169" s="12">
        <v>147</v>
      </c>
      <c r="B169" s="3">
        <v>9344</v>
      </c>
      <c r="C169" s="51">
        <v>227.4</v>
      </c>
      <c r="D169" s="13">
        <v>228.5</v>
      </c>
      <c r="E169" s="51">
        <v>230.3</v>
      </c>
      <c r="F169" s="47"/>
      <c r="G169" s="3">
        <v>9344</v>
      </c>
      <c r="H169" s="51">
        <v>1.79</v>
      </c>
      <c r="I169" s="13">
        <v>3.42</v>
      </c>
      <c r="J169" s="51">
        <v>5.19</v>
      </c>
    </row>
    <row r="170" spans="1:10" x14ac:dyDescent="0.25">
      <c r="A170" s="12">
        <v>148</v>
      </c>
      <c r="B170" s="3">
        <v>9408</v>
      </c>
      <c r="C170" s="51">
        <v>219</v>
      </c>
      <c r="D170" s="13">
        <v>224.1</v>
      </c>
      <c r="E170" s="51">
        <v>229.1</v>
      </c>
      <c r="F170" s="47"/>
      <c r="G170" s="3">
        <v>9408</v>
      </c>
      <c r="H170" s="51">
        <v>1.81</v>
      </c>
      <c r="I170" s="13">
        <v>1.92</v>
      </c>
      <c r="J170" s="51">
        <v>1.98</v>
      </c>
    </row>
    <row r="171" spans="1:10" x14ac:dyDescent="0.25">
      <c r="A171" s="12">
        <v>149</v>
      </c>
      <c r="B171" s="3">
        <v>9472</v>
      </c>
      <c r="C171" s="51">
        <v>220.9</v>
      </c>
      <c r="D171" s="13">
        <v>226.5</v>
      </c>
      <c r="E171" s="51">
        <v>231.2</v>
      </c>
      <c r="F171" s="47"/>
      <c r="G171" s="3">
        <v>9472</v>
      </c>
      <c r="H171" s="51">
        <v>1.79</v>
      </c>
      <c r="I171" s="13">
        <v>1.88</v>
      </c>
      <c r="J171" s="51">
        <v>1.98</v>
      </c>
    </row>
    <row r="172" spans="1:10" x14ac:dyDescent="0.25">
      <c r="A172" s="12">
        <v>150</v>
      </c>
      <c r="B172" s="3">
        <v>9536</v>
      </c>
      <c r="C172" s="51">
        <v>211.2</v>
      </c>
      <c r="D172" s="13">
        <v>220.1</v>
      </c>
      <c r="E172" s="51">
        <v>231.4</v>
      </c>
      <c r="F172" s="47"/>
      <c r="G172" s="3">
        <v>9536</v>
      </c>
      <c r="H172" s="51">
        <v>1.79</v>
      </c>
      <c r="I172" s="13">
        <v>12.33</v>
      </c>
      <c r="J172" s="51">
        <v>25.92</v>
      </c>
    </row>
    <row r="173" spans="1:10" x14ac:dyDescent="0.25">
      <c r="A173" s="12">
        <v>151</v>
      </c>
      <c r="B173" s="3">
        <v>9600</v>
      </c>
      <c r="C173" s="51">
        <v>219.3</v>
      </c>
      <c r="D173" s="13">
        <v>219.6</v>
      </c>
      <c r="E173" s="51">
        <v>219.9</v>
      </c>
      <c r="F173" s="47"/>
      <c r="G173" s="3">
        <v>9600</v>
      </c>
      <c r="H173" s="51">
        <v>25.92</v>
      </c>
      <c r="I173" s="13">
        <v>25.96</v>
      </c>
      <c r="J173" s="51">
        <v>26</v>
      </c>
    </row>
    <row r="174" spans="1:10" x14ac:dyDescent="0.25">
      <c r="A174" s="12">
        <v>152</v>
      </c>
      <c r="B174" s="3">
        <v>9664</v>
      </c>
      <c r="C174" s="51">
        <v>219.5</v>
      </c>
      <c r="D174" s="13">
        <v>219.8</v>
      </c>
      <c r="E174" s="51">
        <v>220.1</v>
      </c>
      <c r="F174" s="47"/>
      <c r="G174" s="3">
        <v>9664</v>
      </c>
      <c r="H174" s="51">
        <v>25.89</v>
      </c>
      <c r="I174" s="13">
        <v>25.97</v>
      </c>
      <c r="J174" s="51">
        <v>26.03</v>
      </c>
    </row>
    <row r="175" spans="1:10" x14ac:dyDescent="0.25">
      <c r="A175" s="12">
        <v>153</v>
      </c>
      <c r="B175" s="3">
        <v>9728</v>
      </c>
      <c r="C175" s="51">
        <v>219.1</v>
      </c>
      <c r="D175" s="13">
        <v>219.3</v>
      </c>
      <c r="E175" s="51">
        <v>219.6</v>
      </c>
      <c r="F175" s="47"/>
      <c r="G175" s="3">
        <v>9728</v>
      </c>
      <c r="H175" s="51">
        <v>25.83</v>
      </c>
      <c r="I175" s="13">
        <v>25.87</v>
      </c>
      <c r="J175" s="51">
        <v>25.92</v>
      </c>
    </row>
    <row r="176" spans="1:10" x14ac:dyDescent="0.25">
      <c r="A176" s="12">
        <v>154</v>
      </c>
      <c r="B176" s="3">
        <v>9792</v>
      </c>
      <c r="C176" s="51">
        <v>219</v>
      </c>
      <c r="D176" s="13">
        <v>219.4</v>
      </c>
      <c r="E176" s="51">
        <v>219.8</v>
      </c>
      <c r="F176" s="47"/>
      <c r="G176" s="3">
        <v>9792</v>
      </c>
      <c r="H176" s="51">
        <v>25.83</v>
      </c>
      <c r="I176" s="13">
        <v>25.94</v>
      </c>
      <c r="J176" s="51">
        <v>26.04</v>
      </c>
    </row>
    <row r="177" spans="1:10" x14ac:dyDescent="0.25">
      <c r="A177" s="12">
        <v>155</v>
      </c>
      <c r="B177" s="3">
        <v>9856</v>
      </c>
      <c r="C177" s="51">
        <v>218.8</v>
      </c>
      <c r="D177" s="13">
        <v>219.5</v>
      </c>
      <c r="E177" s="51">
        <v>219.9</v>
      </c>
      <c r="F177" s="47"/>
      <c r="G177" s="3">
        <v>9856</v>
      </c>
      <c r="H177" s="51">
        <v>24.86</v>
      </c>
      <c r="I177" s="13">
        <v>25.3</v>
      </c>
      <c r="J177" s="51">
        <v>25.87</v>
      </c>
    </row>
    <row r="178" spans="1:10" x14ac:dyDescent="0.25">
      <c r="A178" s="12">
        <v>156</v>
      </c>
      <c r="B178" s="3">
        <v>9920</v>
      </c>
      <c r="C178" s="51">
        <v>219.6</v>
      </c>
      <c r="D178" s="13">
        <v>223.2</v>
      </c>
      <c r="E178" s="51">
        <v>231.7</v>
      </c>
      <c r="F178" s="47"/>
      <c r="G178" s="3">
        <v>9920</v>
      </c>
      <c r="H178" s="51">
        <v>1.83</v>
      </c>
      <c r="I178" s="13">
        <v>18.45</v>
      </c>
      <c r="J178" s="51">
        <v>25.28</v>
      </c>
    </row>
    <row r="179" spans="1:10" x14ac:dyDescent="0.25">
      <c r="A179" s="12">
        <v>157</v>
      </c>
      <c r="B179" s="3">
        <v>9984</v>
      </c>
      <c r="C179" s="51">
        <v>231.3</v>
      </c>
      <c r="D179" s="13">
        <v>231.5</v>
      </c>
      <c r="E179" s="51">
        <v>231.9</v>
      </c>
      <c r="F179" s="47"/>
      <c r="G179" s="3">
        <v>9984</v>
      </c>
      <c r="H179" s="51">
        <v>1.82</v>
      </c>
      <c r="I179" s="13">
        <v>1.82</v>
      </c>
      <c r="J179" s="51">
        <v>1.85</v>
      </c>
    </row>
    <row r="180" spans="1:10" x14ac:dyDescent="0.25">
      <c r="A180" s="12">
        <v>158</v>
      </c>
      <c r="B180" s="3">
        <v>10048</v>
      </c>
      <c r="C180" s="51">
        <v>231.5</v>
      </c>
      <c r="D180" s="13">
        <v>231.8</v>
      </c>
      <c r="E180" s="51">
        <v>232.4</v>
      </c>
      <c r="F180" s="47"/>
      <c r="G180" s="3">
        <v>10048</v>
      </c>
      <c r="H180" s="51">
        <v>1.37</v>
      </c>
      <c r="I180" s="13">
        <v>1.75</v>
      </c>
      <c r="J180" s="51">
        <v>1.84</v>
      </c>
    </row>
    <row r="181" spans="1:10" x14ac:dyDescent="0.25">
      <c r="A181" s="12">
        <v>159</v>
      </c>
      <c r="B181" s="3">
        <v>10112</v>
      </c>
      <c r="C181" s="51">
        <v>232.1</v>
      </c>
      <c r="D181" s="13">
        <v>232.3</v>
      </c>
      <c r="E181" s="51">
        <v>232.6</v>
      </c>
      <c r="F181" s="47"/>
      <c r="G181" s="3">
        <v>10112</v>
      </c>
      <c r="H181" s="51">
        <v>1.59</v>
      </c>
      <c r="I181" s="13">
        <v>1.71</v>
      </c>
      <c r="J181" s="51">
        <v>1.85</v>
      </c>
    </row>
    <row r="182" spans="1:10" x14ac:dyDescent="0.25">
      <c r="A182" s="12">
        <v>160</v>
      </c>
      <c r="B182" s="3">
        <v>10176</v>
      </c>
      <c r="C182" s="51">
        <v>231.7</v>
      </c>
      <c r="D182" s="13">
        <v>231.9</v>
      </c>
      <c r="E182" s="51">
        <v>232.2</v>
      </c>
      <c r="F182" s="47"/>
      <c r="G182" s="3">
        <v>10176</v>
      </c>
      <c r="H182" s="51">
        <v>1.32</v>
      </c>
      <c r="I182" s="13">
        <v>1.75</v>
      </c>
      <c r="J182" s="51">
        <v>1.86</v>
      </c>
    </row>
    <row r="183" spans="1:10" x14ac:dyDescent="0.25">
      <c r="A183" s="12">
        <v>161</v>
      </c>
      <c r="B183" s="3">
        <v>10240</v>
      </c>
      <c r="C183" s="51">
        <v>231.1</v>
      </c>
      <c r="D183" s="13">
        <v>231.4</v>
      </c>
      <c r="E183" s="51">
        <v>231.9</v>
      </c>
      <c r="F183" s="47"/>
      <c r="G183" s="3">
        <v>10240</v>
      </c>
      <c r="H183" s="51">
        <v>1.62</v>
      </c>
      <c r="I183" s="13">
        <v>1.68</v>
      </c>
      <c r="J183" s="51">
        <v>1.84</v>
      </c>
    </row>
    <row r="184" spans="1:10" x14ac:dyDescent="0.25">
      <c r="A184" s="12">
        <v>162</v>
      </c>
      <c r="B184" s="3">
        <v>10304</v>
      </c>
      <c r="C184" s="51">
        <v>231.2</v>
      </c>
      <c r="D184" s="13">
        <v>231.6</v>
      </c>
      <c r="E184" s="51">
        <v>231.8</v>
      </c>
      <c r="F184" s="47"/>
      <c r="G184" s="3">
        <v>10304</v>
      </c>
      <c r="H184" s="51">
        <v>1.65</v>
      </c>
      <c r="I184" s="13">
        <v>1.77</v>
      </c>
      <c r="J184" s="51">
        <v>1.86</v>
      </c>
    </row>
    <row r="185" spans="1:10" x14ac:dyDescent="0.25">
      <c r="A185" s="12">
        <v>163</v>
      </c>
      <c r="B185" s="3">
        <v>10368</v>
      </c>
      <c r="C185" s="51">
        <v>231.3</v>
      </c>
      <c r="D185" s="13">
        <v>231.5</v>
      </c>
      <c r="E185" s="51">
        <v>232.3</v>
      </c>
      <c r="F185" s="47"/>
      <c r="G185" s="3">
        <v>10368</v>
      </c>
      <c r="H185" s="51">
        <v>1.42</v>
      </c>
      <c r="I185" s="13">
        <v>1.81</v>
      </c>
      <c r="J185" s="51">
        <v>1.85</v>
      </c>
    </row>
    <row r="186" spans="1:10" x14ac:dyDescent="0.25">
      <c r="A186" s="12">
        <v>164</v>
      </c>
      <c r="B186" s="3">
        <v>10432</v>
      </c>
      <c r="C186" s="51">
        <v>226.8</v>
      </c>
      <c r="D186" s="13">
        <v>230.6</v>
      </c>
      <c r="E186" s="51">
        <v>232.2</v>
      </c>
      <c r="F186" s="47"/>
      <c r="G186" s="3">
        <v>10432</v>
      </c>
      <c r="H186" s="51">
        <v>1.67</v>
      </c>
      <c r="I186" s="13">
        <v>2.57</v>
      </c>
      <c r="J186" s="51">
        <v>11.07</v>
      </c>
    </row>
    <row r="187" spans="1:10" x14ac:dyDescent="0.25">
      <c r="A187" s="12">
        <v>165</v>
      </c>
      <c r="B187" s="3">
        <v>10496</v>
      </c>
      <c r="C187" s="51">
        <v>227.5</v>
      </c>
      <c r="D187" s="13">
        <v>228.2</v>
      </c>
      <c r="E187" s="51">
        <v>228.7</v>
      </c>
      <c r="F187" s="47"/>
      <c r="G187" s="3">
        <v>10496</v>
      </c>
      <c r="H187" s="51">
        <v>1.61</v>
      </c>
      <c r="I187" s="13">
        <v>1.79</v>
      </c>
      <c r="J187" s="51">
        <v>1.86</v>
      </c>
    </row>
    <row r="188" spans="1:10" x14ac:dyDescent="0.25">
      <c r="A188" s="12">
        <v>166</v>
      </c>
      <c r="B188" s="3">
        <v>10560</v>
      </c>
      <c r="C188" s="51">
        <v>226.7</v>
      </c>
      <c r="D188" s="13">
        <v>227</v>
      </c>
      <c r="E188" s="51">
        <v>227.7</v>
      </c>
      <c r="F188" s="47"/>
      <c r="G188" s="3">
        <v>10560</v>
      </c>
      <c r="H188" s="51">
        <v>1.61</v>
      </c>
      <c r="I188" s="13">
        <v>1.77</v>
      </c>
      <c r="J188" s="51">
        <v>1.86</v>
      </c>
    </row>
    <row r="189" spans="1:10" x14ac:dyDescent="0.25">
      <c r="A189" s="12">
        <v>167</v>
      </c>
      <c r="B189" s="3">
        <v>10624</v>
      </c>
      <c r="C189" s="51">
        <v>223.3</v>
      </c>
      <c r="D189" s="13">
        <v>227</v>
      </c>
      <c r="E189" s="51">
        <v>227.5</v>
      </c>
      <c r="F189" s="47"/>
      <c r="G189" s="3">
        <v>10624</v>
      </c>
      <c r="H189" s="51">
        <v>1.71</v>
      </c>
      <c r="I189" s="13">
        <v>1.78</v>
      </c>
      <c r="J189" s="51">
        <v>1.81</v>
      </c>
    </row>
    <row r="190" spans="1:10" x14ac:dyDescent="0.25">
      <c r="A190" s="12">
        <v>168</v>
      </c>
      <c r="B190" s="3">
        <v>10688</v>
      </c>
      <c r="C190" s="51">
        <v>226.8</v>
      </c>
      <c r="D190" s="13">
        <v>227.3</v>
      </c>
      <c r="E190" s="51">
        <v>227.6</v>
      </c>
      <c r="F190" s="47"/>
      <c r="G190" s="3">
        <v>10688</v>
      </c>
      <c r="H190" s="51">
        <v>1.1499999999999999</v>
      </c>
      <c r="I190" s="13">
        <v>1.66</v>
      </c>
      <c r="J190" s="51">
        <v>1.81</v>
      </c>
    </row>
    <row r="191" spans="1:10" x14ac:dyDescent="0.25">
      <c r="A191" s="12">
        <v>169</v>
      </c>
      <c r="B191" s="3">
        <v>10752</v>
      </c>
      <c r="C191" s="51">
        <v>226.5</v>
      </c>
      <c r="D191" s="13">
        <v>226.9</v>
      </c>
      <c r="E191" s="51">
        <v>227.3</v>
      </c>
      <c r="F191" s="47"/>
      <c r="G191" s="3">
        <v>10752</v>
      </c>
      <c r="H191" s="51">
        <v>1.49</v>
      </c>
      <c r="I191" s="13">
        <v>1.62</v>
      </c>
      <c r="J191" s="51">
        <v>1.71</v>
      </c>
    </row>
    <row r="192" spans="1:10" x14ac:dyDescent="0.25">
      <c r="A192" s="12">
        <v>170</v>
      </c>
      <c r="B192" s="3">
        <v>10816</v>
      </c>
      <c r="C192" s="51">
        <v>226.3</v>
      </c>
      <c r="D192" s="13">
        <v>227.1</v>
      </c>
      <c r="E192" s="51">
        <v>227.4</v>
      </c>
      <c r="F192" s="47"/>
      <c r="G192" s="3">
        <v>10816</v>
      </c>
      <c r="H192" s="51">
        <v>1.58</v>
      </c>
      <c r="I192" s="13">
        <v>1.71</v>
      </c>
      <c r="J192" s="51">
        <v>1.86</v>
      </c>
    </row>
    <row r="193" spans="1:10" x14ac:dyDescent="0.25">
      <c r="A193" s="12">
        <v>171</v>
      </c>
      <c r="B193" s="3">
        <v>10880</v>
      </c>
      <c r="C193" s="51">
        <v>226.1</v>
      </c>
      <c r="D193" s="13">
        <v>228.1</v>
      </c>
      <c r="E193" s="51">
        <v>230.2</v>
      </c>
      <c r="F193" s="47"/>
      <c r="G193" s="3">
        <v>10880</v>
      </c>
      <c r="H193" s="51">
        <v>1.71</v>
      </c>
      <c r="I193" s="13">
        <v>1.79</v>
      </c>
      <c r="J193" s="51">
        <v>1.84</v>
      </c>
    </row>
    <row r="194" spans="1:10" x14ac:dyDescent="0.25">
      <c r="A194" s="12">
        <v>172</v>
      </c>
      <c r="B194" s="3">
        <v>10944</v>
      </c>
      <c r="C194" s="51">
        <v>229.2</v>
      </c>
      <c r="D194" s="13">
        <v>230.8</v>
      </c>
      <c r="E194" s="51">
        <v>231.8</v>
      </c>
      <c r="F194" s="47"/>
      <c r="G194" s="3">
        <v>10944</v>
      </c>
      <c r="H194" s="51">
        <v>1.55</v>
      </c>
      <c r="I194" s="13">
        <v>1.75</v>
      </c>
      <c r="J194" s="51">
        <v>1.84</v>
      </c>
    </row>
    <row r="195" spans="1:10" x14ac:dyDescent="0.25">
      <c r="A195" s="12">
        <v>173</v>
      </c>
      <c r="B195" s="3">
        <v>11008</v>
      </c>
      <c r="C195" s="51">
        <v>228.2</v>
      </c>
      <c r="D195" s="13">
        <v>229.5</v>
      </c>
      <c r="E195" s="51">
        <v>231.7</v>
      </c>
      <c r="F195" s="47"/>
      <c r="G195" s="3">
        <v>11008</v>
      </c>
      <c r="H195" s="51">
        <v>1.71</v>
      </c>
      <c r="I195" s="13">
        <v>4.57</v>
      </c>
      <c r="J195" s="51">
        <v>6.6</v>
      </c>
    </row>
    <row r="196" spans="1:10" x14ac:dyDescent="0.25">
      <c r="A196" s="12">
        <v>174</v>
      </c>
      <c r="B196" s="3">
        <v>11072</v>
      </c>
      <c r="C196" s="51">
        <v>225.8</v>
      </c>
      <c r="D196" s="13">
        <v>228.9</v>
      </c>
      <c r="E196" s="51">
        <v>231.4</v>
      </c>
      <c r="F196" s="47"/>
      <c r="G196" s="3">
        <v>11072</v>
      </c>
      <c r="H196" s="51">
        <v>1.78</v>
      </c>
      <c r="I196" s="13">
        <v>4.18</v>
      </c>
      <c r="J196" s="51">
        <v>5.18</v>
      </c>
    </row>
    <row r="197" spans="1:10" x14ac:dyDescent="0.25">
      <c r="A197" s="12">
        <v>175</v>
      </c>
      <c r="B197" s="3">
        <v>11136</v>
      </c>
      <c r="C197" s="51">
        <v>230.2</v>
      </c>
      <c r="D197" s="13">
        <v>231.1</v>
      </c>
      <c r="E197" s="51">
        <v>231.4</v>
      </c>
      <c r="F197" s="47"/>
      <c r="G197" s="3">
        <v>11136</v>
      </c>
      <c r="H197" s="51">
        <v>1.25</v>
      </c>
      <c r="I197" s="13">
        <v>1.75</v>
      </c>
      <c r="J197" s="51">
        <v>1.79</v>
      </c>
    </row>
    <row r="198" spans="1:10" x14ac:dyDescent="0.25">
      <c r="A198" s="12">
        <v>176</v>
      </c>
      <c r="B198" s="3">
        <v>11200</v>
      </c>
      <c r="C198" s="51">
        <v>229.4</v>
      </c>
      <c r="D198" s="13">
        <v>230.6</v>
      </c>
      <c r="E198" s="51">
        <v>231.1</v>
      </c>
      <c r="F198" s="47"/>
      <c r="G198" s="3">
        <v>11200</v>
      </c>
      <c r="H198" s="51">
        <v>1.26</v>
      </c>
      <c r="I198" s="13">
        <v>1.73</v>
      </c>
      <c r="J198" s="51">
        <v>1.79</v>
      </c>
    </row>
    <row r="199" spans="1:10" x14ac:dyDescent="0.25">
      <c r="A199" s="12">
        <v>177</v>
      </c>
      <c r="B199" s="3">
        <v>11264</v>
      </c>
      <c r="C199" s="51">
        <v>231.1</v>
      </c>
      <c r="D199" s="13">
        <v>231.3</v>
      </c>
      <c r="E199" s="51">
        <v>231.5</v>
      </c>
      <c r="F199" s="47"/>
      <c r="G199" s="3">
        <v>11264</v>
      </c>
      <c r="H199" s="51">
        <v>1.67</v>
      </c>
      <c r="I199" s="13">
        <v>1.77</v>
      </c>
      <c r="J199" s="51">
        <v>1.82</v>
      </c>
    </row>
    <row r="200" spans="1:10" x14ac:dyDescent="0.25">
      <c r="A200" s="12">
        <v>178</v>
      </c>
      <c r="B200" s="3">
        <v>11328</v>
      </c>
      <c r="C200" s="51">
        <v>230.8</v>
      </c>
      <c r="D200" s="13">
        <v>231.2</v>
      </c>
      <c r="E200" s="51">
        <v>231.8</v>
      </c>
      <c r="F200" s="47"/>
      <c r="G200" s="3">
        <v>11328</v>
      </c>
      <c r="H200" s="51">
        <v>1.76</v>
      </c>
      <c r="I200" s="13">
        <v>1.78</v>
      </c>
      <c r="J200" s="51">
        <v>1.79</v>
      </c>
    </row>
    <row r="201" spans="1:10" x14ac:dyDescent="0.25">
      <c r="A201" s="12">
        <v>179</v>
      </c>
      <c r="B201" s="3">
        <v>11392</v>
      </c>
      <c r="C201" s="51">
        <v>230.8</v>
      </c>
      <c r="D201" s="13">
        <v>231.3</v>
      </c>
      <c r="E201" s="51">
        <v>231.8</v>
      </c>
      <c r="F201" s="47"/>
      <c r="G201" s="3">
        <v>11392</v>
      </c>
      <c r="H201" s="51">
        <v>1.67</v>
      </c>
      <c r="I201" s="13">
        <v>1.75</v>
      </c>
      <c r="J201" s="51">
        <v>1.78</v>
      </c>
    </row>
    <row r="202" spans="1:10" x14ac:dyDescent="0.25">
      <c r="A202" s="12">
        <v>180</v>
      </c>
      <c r="B202" s="3">
        <v>11456</v>
      </c>
      <c r="C202" s="51">
        <v>230.5</v>
      </c>
      <c r="D202" s="13">
        <v>231.2</v>
      </c>
      <c r="E202" s="51">
        <v>232</v>
      </c>
      <c r="F202" s="47"/>
      <c r="G202" s="3">
        <v>11456</v>
      </c>
      <c r="H202" s="51">
        <v>1.54</v>
      </c>
      <c r="I202" s="13">
        <v>1.64</v>
      </c>
      <c r="J202" s="51">
        <v>1.75</v>
      </c>
    </row>
    <row r="203" spans="1:10" x14ac:dyDescent="0.25">
      <c r="A203" s="12">
        <v>181</v>
      </c>
      <c r="B203" s="3">
        <v>11520</v>
      </c>
      <c r="C203" s="51">
        <v>230.5</v>
      </c>
      <c r="D203" s="13">
        <v>231.2</v>
      </c>
      <c r="E203" s="51">
        <v>231.7</v>
      </c>
      <c r="F203" s="47"/>
      <c r="G203" s="3">
        <v>11520</v>
      </c>
      <c r="H203" s="51">
        <v>1.1000000000000001</v>
      </c>
      <c r="I203" s="13">
        <v>1.53</v>
      </c>
      <c r="J203" s="51">
        <v>1.64</v>
      </c>
    </row>
    <row r="204" spans="1:10" x14ac:dyDescent="0.25">
      <c r="A204" s="12">
        <v>182</v>
      </c>
      <c r="B204" s="3">
        <v>11584</v>
      </c>
      <c r="C204" s="51">
        <v>230.4</v>
      </c>
      <c r="D204" s="13">
        <v>230.8</v>
      </c>
      <c r="E204" s="51">
        <v>231.1</v>
      </c>
      <c r="F204" s="47"/>
      <c r="G204" s="3">
        <v>11584</v>
      </c>
      <c r="H204" s="51">
        <v>1.3</v>
      </c>
      <c r="I204" s="13">
        <v>1.46</v>
      </c>
      <c r="J204" s="51">
        <v>1.62</v>
      </c>
    </row>
    <row r="205" spans="1:10" x14ac:dyDescent="0.25">
      <c r="A205" s="12">
        <v>183</v>
      </c>
      <c r="B205" s="3">
        <v>11648</v>
      </c>
      <c r="C205" s="51">
        <v>230.3</v>
      </c>
      <c r="D205" s="13">
        <v>230.6</v>
      </c>
      <c r="E205" s="51">
        <v>230.9</v>
      </c>
      <c r="F205" s="47"/>
      <c r="G205" s="3">
        <v>11648</v>
      </c>
      <c r="H205" s="51">
        <v>1.41</v>
      </c>
      <c r="I205" s="13">
        <v>1.49</v>
      </c>
      <c r="J205" s="51">
        <v>1.61</v>
      </c>
    </row>
    <row r="206" spans="1:10" x14ac:dyDescent="0.25">
      <c r="A206" s="12">
        <v>184</v>
      </c>
      <c r="B206" s="3">
        <v>11712</v>
      </c>
      <c r="C206" s="51">
        <v>227.7</v>
      </c>
      <c r="D206" s="13">
        <v>230.1</v>
      </c>
      <c r="E206" s="51">
        <v>230.7</v>
      </c>
      <c r="F206" s="47"/>
      <c r="G206" s="3">
        <v>11712</v>
      </c>
      <c r="H206" s="51">
        <v>1.4</v>
      </c>
      <c r="I206" s="13">
        <v>1.54</v>
      </c>
      <c r="J206" s="51">
        <v>1.65</v>
      </c>
    </row>
    <row r="207" spans="1:10" x14ac:dyDescent="0.25">
      <c r="A207" s="12">
        <v>185</v>
      </c>
      <c r="B207" s="3">
        <v>11776</v>
      </c>
      <c r="C207" s="51">
        <v>224.6</v>
      </c>
      <c r="D207" s="13">
        <v>227</v>
      </c>
      <c r="E207" s="51">
        <v>228</v>
      </c>
      <c r="F207" s="47"/>
      <c r="G207" s="3">
        <v>11776</v>
      </c>
      <c r="H207" s="51">
        <v>1.37</v>
      </c>
      <c r="I207" s="13">
        <v>1.8</v>
      </c>
      <c r="J207" s="51">
        <v>9.4</v>
      </c>
    </row>
    <row r="208" spans="1:10" x14ac:dyDescent="0.25">
      <c r="A208" s="12">
        <v>186</v>
      </c>
      <c r="B208" s="3">
        <v>11840</v>
      </c>
      <c r="C208" s="51">
        <v>223.3</v>
      </c>
      <c r="D208" s="13">
        <v>223.7</v>
      </c>
      <c r="E208" s="51">
        <v>225.8</v>
      </c>
      <c r="F208" s="47"/>
      <c r="G208" s="3">
        <v>11840</v>
      </c>
      <c r="H208" s="51">
        <v>1.77</v>
      </c>
      <c r="I208" s="13">
        <v>1.92</v>
      </c>
      <c r="J208" s="51">
        <v>2.0699999999999998</v>
      </c>
    </row>
    <row r="209" spans="1:10" x14ac:dyDescent="0.25">
      <c r="A209" s="12">
        <v>187</v>
      </c>
      <c r="B209" s="3">
        <v>11904</v>
      </c>
      <c r="C209" s="51">
        <v>223.1</v>
      </c>
      <c r="D209" s="13">
        <v>226</v>
      </c>
      <c r="E209" s="51">
        <v>227.2</v>
      </c>
      <c r="F209" s="47"/>
      <c r="G209" s="3">
        <v>11904</v>
      </c>
      <c r="H209" s="51">
        <v>1.58</v>
      </c>
      <c r="I209" s="13">
        <v>1.94</v>
      </c>
      <c r="J209" s="51">
        <v>2.08</v>
      </c>
    </row>
    <row r="210" spans="1:10" x14ac:dyDescent="0.25">
      <c r="A210" s="12">
        <v>188</v>
      </c>
      <c r="B210" s="3">
        <v>11968</v>
      </c>
      <c r="C210" s="51">
        <v>226.7</v>
      </c>
      <c r="D210" s="13">
        <v>226.9</v>
      </c>
      <c r="E210" s="51">
        <v>227.2</v>
      </c>
      <c r="F210" s="47"/>
      <c r="G210" s="3">
        <v>11968</v>
      </c>
      <c r="H210" s="51">
        <v>1.83</v>
      </c>
      <c r="I210" s="13">
        <v>1.9</v>
      </c>
      <c r="J210" s="51">
        <v>2.0699999999999998</v>
      </c>
    </row>
    <row r="211" spans="1:10" x14ac:dyDescent="0.25">
      <c r="A211" s="12">
        <v>189</v>
      </c>
      <c r="B211" s="3">
        <v>12032</v>
      </c>
      <c r="C211" s="51">
        <v>227.1</v>
      </c>
      <c r="D211" s="13">
        <v>230.3</v>
      </c>
      <c r="E211" s="51">
        <v>230.8</v>
      </c>
      <c r="F211" s="47"/>
      <c r="G211" s="3">
        <v>12032</v>
      </c>
      <c r="H211" s="51">
        <v>1.77</v>
      </c>
      <c r="I211" s="13">
        <v>1.87</v>
      </c>
      <c r="J211" s="51">
        <v>2.0299999999999998</v>
      </c>
    </row>
    <row r="212" spans="1:10" x14ac:dyDescent="0.25">
      <c r="A212" s="12">
        <v>190</v>
      </c>
      <c r="B212" s="3">
        <v>12096</v>
      </c>
      <c r="C212" s="51">
        <v>229.6</v>
      </c>
      <c r="D212" s="13">
        <v>230.9</v>
      </c>
      <c r="E212" s="51">
        <v>231.5</v>
      </c>
      <c r="F212" s="47"/>
      <c r="G212" s="3">
        <v>12096</v>
      </c>
      <c r="H212" s="51">
        <v>1.78</v>
      </c>
      <c r="I212" s="13">
        <v>1.85</v>
      </c>
      <c r="J212" s="51">
        <v>1.97</v>
      </c>
    </row>
    <row r="213" spans="1:10" x14ac:dyDescent="0.25">
      <c r="A213" s="12">
        <v>191</v>
      </c>
      <c r="B213" s="3">
        <v>12160</v>
      </c>
      <c r="C213" s="51">
        <v>227.2</v>
      </c>
      <c r="D213" s="13">
        <v>228.5</v>
      </c>
      <c r="E213" s="51">
        <v>229.8</v>
      </c>
      <c r="F213" s="47"/>
      <c r="G213" s="3">
        <v>12160</v>
      </c>
      <c r="H213" s="51">
        <v>1.79</v>
      </c>
      <c r="I213" s="13">
        <v>1.85</v>
      </c>
      <c r="J213" s="51">
        <v>1.94</v>
      </c>
    </row>
    <row r="214" spans="1:10" x14ac:dyDescent="0.25">
      <c r="A214" s="12">
        <v>192</v>
      </c>
      <c r="B214" s="3">
        <v>12224</v>
      </c>
      <c r="C214" s="51">
        <v>224.4</v>
      </c>
      <c r="D214" s="13">
        <v>225.6</v>
      </c>
      <c r="E214" s="51">
        <v>227.5</v>
      </c>
      <c r="F214" s="47"/>
      <c r="G214" s="3">
        <v>12224</v>
      </c>
      <c r="H214" s="51">
        <v>1.51</v>
      </c>
      <c r="I214" s="13">
        <v>1.87</v>
      </c>
      <c r="J214" s="51">
        <v>2</v>
      </c>
    </row>
    <row r="215" spans="1:10" x14ac:dyDescent="0.25">
      <c r="A215" s="12">
        <v>193</v>
      </c>
      <c r="B215" s="3">
        <v>12288</v>
      </c>
      <c r="C215" s="51">
        <v>224.7</v>
      </c>
      <c r="D215" s="13">
        <v>225.1</v>
      </c>
      <c r="E215" s="51">
        <v>225.5</v>
      </c>
      <c r="F215" s="47"/>
      <c r="G215" s="3">
        <v>12288</v>
      </c>
      <c r="H215" s="51">
        <v>1.51</v>
      </c>
      <c r="I215" s="13">
        <v>1.83</v>
      </c>
      <c r="J215" s="51">
        <v>1.92</v>
      </c>
    </row>
    <row r="216" spans="1:10" x14ac:dyDescent="0.25">
      <c r="A216" s="12">
        <v>194</v>
      </c>
      <c r="B216" s="3">
        <v>12352</v>
      </c>
      <c r="C216" s="51">
        <v>225.3</v>
      </c>
      <c r="D216" s="13">
        <v>229</v>
      </c>
      <c r="E216" s="51">
        <v>230.6</v>
      </c>
      <c r="F216" s="47"/>
      <c r="G216" s="3">
        <v>12352</v>
      </c>
      <c r="H216" s="51">
        <v>1.68</v>
      </c>
      <c r="I216" s="13">
        <v>1.73</v>
      </c>
      <c r="J216" s="51">
        <v>1.82</v>
      </c>
    </row>
    <row r="217" spans="1:10" x14ac:dyDescent="0.25">
      <c r="A217" s="12">
        <v>195</v>
      </c>
      <c r="B217" s="3">
        <v>12416</v>
      </c>
      <c r="C217" s="51">
        <v>230.3</v>
      </c>
      <c r="D217" s="13">
        <v>230.6</v>
      </c>
      <c r="E217" s="51">
        <v>231.2</v>
      </c>
      <c r="F217" s="47"/>
      <c r="G217" s="3">
        <v>12416</v>
      </c>
      <c r="H217" s="51">
        <v>1.66</v>
      </c>
      <c r="I217" s="13">
        <v>1.72</v>
      </c>
      <c r="J217" s="51">
        <v>1.83</v>
      </c>
    </row>
    <row r="218" spans="1:10" x14ac:dyDescent="0.25">
      <c r="A218" s="12">
        <v>196</v>
      </c>
      <c r="B218" s="3">
        <v>12480</v>
      </c>
      <c r="C218" s="51">
        <v>229.3</v>
      </c>
      <c r="D218" s="13">
        <v>230.1</v>
      </c>
      <c r="E218" s="51">
        <v>231</v>
      </c>
      <c r="F218" s="47"/>
      <c r="G218" s="3">
        <v>12480</v>
      </c>
      <c r="H218" s="51">
        <v>1.66</v>
      </c>
      <c r="I218" s="13">
        <v>1.82</v>
      </c>
      <c r="J218" s="51">
        <v>1.96</v>
      </c>
    </row>
    <row r="219" spans="1:10" x14ac:dyDescent="0.25">
      <c r="A219" s="12">
        <v>197</v>
      </c>
      <c r="B219" s="3">
        <v>12544</v>
      </c>
      <c r="C219" s="51">
        <v>229.8</v>
      </c>
      <c r="D219" s="13">
        <v>230.7</v>
      </c>
      <c r="E219" s="51">
        <v>231.4</v>
      </c>
      <c r="F219" s="47"/>
      <c r="G219" s="3">
        <v>12544</v>
      </c>
      <c r="H219" s="51">
        <v>1.64</v>
      </c>
      <c r="I219" s="13">
        <v>1.77</v>
      </c>
      <c r="J219" s="51">
        <v>1.86</v>
      </c>
    </row>
    <row r="220" spans="1:10" x14ac:dyDescent="0.25">
      <c r="A220" s="12">
        <v>198</v>
      </c>
      <c r="B220" s="3">
        <v>12608</v>
      </c>
      <c r="C220" s="51">
        <v>228.2</v>
      </c>
      <c r="D220" s="13">
        <v>229.1</v>
      </c>
      <c r="E220" s="51">
        <v>231.3</v>
      </c>
      <c r="F220" s="47"/>
      <c r="G220" s="3">
        <v>12608</v>
      </c>
      <c r="H220" s="51">
        <v>1.61</v>
      </c>
      <c r="I220" s="13">
        <v>4.57</v>
      </c>
      <c r="J220" s="51">
        <v>10.69</v>
      </c>
    </row>
    <row r="221" spans="1:10" x14ac:dyDescent="0.25">
      <c r="A221" s="12">
        <v>199</v>
      </c>
      <c r="B221" s="3">
        <v>12672</v>
      </c>
      <c r="C221" s="51">
        <v>227.9</v>
      </c>
      <c r="D221" s="13">
        <v>229.1</v>
      </c>
      <c r="E221" s="51">
        <v>230.4</v>
      </c>
      <c r="F221" s="47"/>
      <c r="G221" s="3">
        <v>12672</v>
      </c>
      <c r="H221" s="51">
        <v>1.39</v>
      </c>
      <c r="I221" s="13">
        <v>3.62</v>
      </c>
      <c r="J221" s="51">
        <v>6.79</v>
      </c>
    </row>
    <row r="222" spans="1:10" x14ac:dyDescent="0.25">
      <c r="A222" s="12">
        <v>200</v>
      </c>
      <c r="B222" s="3">
        <v>12736</v>
      </c>
      <c r="C222" s="51">
        <v>217.8</v>
      </c>
      <c r="D222" s="13">
        <v>222.7</v>
      </c>
      <c r="E222" s="51">
        <v>228.3</v>
      </c>
      <c r="F222" s="47"/>
      <c r="G222" s="3">
        <v>12736</v>
      </c>
      <c r="H222" s="51">
        <v>3.55</v>
      </c>
      <c r="I222" s="13">
        <v>3.56</v>
      </c>
      <c r="J222" s="51">
        <v>3.58</v>
      </c>
    </row>
    <row r="223" spans="1:10" x14ac:dyDescent="0.25">
      <c r="A223" s="12">
        <v>201</v>
      </c>
      <c r="B223" s="3">
        <v>12800</v>
      </c>
      <c r="C223" s="51">
        <v>217.9</v>
      </c>
      <c r="D223" s="13">
        <v>219</v>
      </c>
      <c r="E223" s="51">
        <v>219.6</v>
      </c>
      <c r="F223" s="47"/>
      <c r="G223" s="3">
        <v>12800</v>
      </c>
      <c r="H223" s="51">
        <v>2.5299999999999998</v>
      </c>
      <c r="I223" s="13">
        <v>3.23</v>
      </c>
      <c r="J223" s="51">
        <v>3.56</v>
      </c>
    </row>
    <row r="224" spans="1:10" x14ac:dyDescent="0.25">
      <c r="A224" s="12">
        <v>202</v>
      </c>
      <c r="B224" s="3">
        <v>12864</v>
      </c>
      <c r="C224" s="51">
        <v>219</v>
      </c>
      <c r="D224" s="13">
        <v>219.4</v>
      </c>
      <c r="E224" s="51">
        <v>228.3</v>
      </c>
      <c r="F224" s="47"/>
      <c r="G224" s="3">
        <v>12864</v>
      </c>
      <c r="H224" s="51">
        <v>3.19</v>
      </c>
      <c r="I224" s="13">
        <v>3.21</v>
      </c>
      <c r="J224" s="51">
        <v>3.27</v>
      </c>
    </row>
    <row r="225" spans="1:10" x14ac:dyDescent="0.25">
      <c r="A225" s="12">
        <v>203</v>
      </c>
      <c r="B225" s="3">
        <v>12928</v>
      </c>
      <c r="C225" s="51">
        <v>217.2</v>
      </c>
      <c r="D225" s="13">
        <v>218.5</v>
      </c>
      <c r="E225" s="51">
        <v>226.9</v>
      </c>
      <c r="F225" s="47"/>
      <c r="G225" s="3">
        <v>12928</v>
      </c>
      <c r="H225" s="51">
        <v>3.19</v>
      </c>
      <c r="I225" s="13">
        <v>3.23</v>
      </c>
      <c r="J225" s="51">
        <v>3.28</v>
      </c>
    </row>
    <row r="226" spans="1:10" x14ac:dyDescent="0.25">
      <c r="A226" s="12">
        <v>204</v>
      </c>
      <c r="B226" s="3">
        <v>12992</v>
      </c>
      <c r="C226" s="51">
        <v>216.9</v>
      </c>
      <c r="D226" s="13">
        <v>217.2</v>
      </c>
      <c r="E226" s="51">
        <v>226.7</v>
      </c>
      <c r="F226" s="47"/>
      <c r="G226" s="3">
        <v>12992</v>
      </c>
      <c r="H226" s="51">
        <v>3.18</v>
      </c>
      <c r="I226" s="13">
        <v>3.18</v>
      </c>
      <c r="J226" s="51">
        <v>3.2</v>
      </c>
    </row>
    <row r="227" spans="1:10" x14ac:dyDescent="0.25">
      <c r="A227" s="12">
        <v>205</v>
      </c>
      <c r="B227" s="3">
        <v>13056</v>
      </c>
      <c r="C227" s="51">
        <v>217.2</v>
      </c>
      <c r="D227" s="13">
        <v>217.7</v>
      </c>
      <c r="E227" s="51">
        <v>226.1</v>
      </c>
      <c r="F227" s="47"/>
      <c r="G227" s="3">
        <v>13056</v>
      </c>
      <c r="H227" s="51">
        <v>3.17</v>
      </c>
      <c r="I227" s="13">
        <v>3.18</v>
      </c>
      <c r="J227" s="51">
        <v>3.19</v>
      </c>
    </row>
    <row r="228" spans="1:10" x14ac:dyDescent="0.25">
      <c r="A228" s="12">
        <v>206</v>
      </c>
      <c r="B228" s="3">
        <v>13120</v>
      </c>
      <c r="C228" s="51">
        <v>216.9</v>
      </c>
      <c r="D228" s="13">
        <v>217.1</v>
      </c>
      <c r="E228" s="51">
        <v>217.7</v>
      </c>
      <c r="F228" s="47"/>
      <c r="G228" s="3">
        <v>13120</v>
      </c>
      <c r="H228" s="51">
        <v>3.17</v>
      </c>
      <c r="I228" s="13">
        <v>3.17</v>
      </c>
      <c r="J228" s="51">
        <v>3.19</v>
      </c>
    </row>
    <row r="229" spans="1:10" x14ac:dyDescent="0.25">
      <c r="A229" s="12">
        <v>207</v>
      </c>
      <c r="B229" s="3">
        <v>13184</v>
      </c>
      <c r="C229" s="51">
        <v>216.7</v>
      </c>
      <c r="D229" s="13">
        <v>217.1</v>
      </c>
      <c r="E229" s="51">
        <v>217.7</v>
      </c>
      <c r="F229" s="47"/>
      <c r="G229" s="3">
        <v>13184</v>
      </c>
      <c r="H229" s="51">
        <v>3.17</v>
      </c>
      <c r="I229" s="13">
        <v>3.17</v>
      </c>
      <c r="J229" s="51">
        <v>3.18</v>
      </c>
    </row>
    <row r="230" spans="1:10" x14ac:dyDescent="0.25">
      <c r="A230" s="12">
        <v>208</v>
      </c>
      <c r="B230" s="3">
        <v>13248</v>
      </c>
      <c r="C230" s="51">
        <v>216.2</v>
      </c>
      <c r="D230" s="13">
        <v>216.4</v>
      </c>
      <c r="E230" s="51">
        <v>217</v>
      </c>
      <c r="F230" s="47"/>
      <c r="G230" s="3">
        <v>13248</v>
      </c>
      <c r="H230" s="51">
        <v>3.18</v>
      </c>
      <c r="I230" s="13">
        <v>3.18</v>
      </c>
      <c r="J230" s="51">
        <v>3.19</v>
      </c>
    </row>
    <row r="231" spans="1:10" x14ac:dyDescent="0.25">
      <c r="A231" s="12">
        <v>209</v>
      </c>
      <c r="B231" s="3">
        <v>13312</v>
      </c>
      <c r="C231" s="51">
        <v>214</v>
      </c>
      <c r="D231" s="13">
        <v>215.2</v>
      </c>
      <c r="E231" s="51">
        <v>216.7</v>
      </c>
      <c r="F231" s="47"/>
      <c r="G231" s="3">
        <v>13312</v>
      </c>
      <c r="H231" s="51">
        <v>3.17</v>
      </c>
      <c r="I231" s="13">
        <v>3.17</v>
      </c>
      <c r="J231" s="51">
        <v>3.19</v>
      </c>
    </row>
    <row r="232" spans="1:10" x14ac:dyDescent="0.25">
      <c r="A232" s="12">
        <v>210</v>
      </c>
      <c r="B232" s="3">
        <v>13376</v>
      </c>
      <c r="C232" s="51">
        <v>213.6</v>
      </c>
      <c r="D232" s="13">
        <v>213.9</v>
      </c>
      <c r="E232" s="51">
        <v>214.1</v>
      </c>
      <c r="F232" s="47"/>
      <c r="G232" s="3">
        <v>13376</v>
      </c>
      <c r="H232" s="51">
        <v>3.17</v>
      </c>
      <c r="I232" s="13">
        <v>3.17</v>
      </c>
      <c r="J232" s="51">
        <v>3.19</v>
      </c>
    </row>
    <row r="233" spans="1:10" x14ac:dyDescent="0.25">
      <c r="A233" s="12">
        <v>211</v>
      </c>
      <c r="B233" s="3">
        <v>13440</v>
      </c>
      <c r="C233" s="51">
        <v>213.2</v>
      </c>
      <c r="D233" s="13">
        <v>213.7</v>
      </c>
      <c r="E233" s="51">
        <v>214.4</v>
      </c>
      <c r="F233" s="47"/>
      <c r="G233" s="3">
        <v>13440</v>
      </c>
      <c r="H233" s="51">
        <v>3.16</v>
      </c>
      <c r="I233" s="13">
        <v>3.99</v>
      </c>
      <c r="J233" s="51">
        <v>6.08</v>
      </c>
    </row>
    <row r="234" spans="1:10" x14ac:dyDescent="0.25">
      <c r="A234" s="12">
        <v>212</v>
      </c>
      <c r="B234" s="3">
        <v>13504</v>
      </c>
      <c r="C234" s="51">
        <v>208.8</v>
      </c>
      <c r="D234" s="13">
        <v>213.4</v>
      </c>
      <c r="E234" s="51">
        <v>215.1</v>
      </c>
      <c r="F234" s="47"/>
      <c r="G234" s="3">
        <v>13504</v>
      </c>
      <c r="H234" s="51">
        <v>4.79</v>
      </c>
      <c r="I234" s="13">
        <v>4.8099999999999996</v>
      </c>
      <c r="J234" s="51">
        <v>4.83</v>
      </c>
    </row>
    <row r="235" spans="1:10" x14ac:dyDescent="0.25">
      <c r="A235" s="12">
        <v>213</v>
      </c>
      <c r="B235" s="3">
        <v>13568</v>
      </c>
      <c r="C235" s="51">
        <v>209.2</v>
      </c>
      <c r="D235" s="13">
        <v>209.5</v>
      </c>
      <c r="E235" s="51">
        <v>209.7</v>
      </c>
      <c r="F235" s="47"/>
      <c r="G235" s="3">
        <v>13568</v>
      </c>
      <c r="H235" s="51">
        <v>4.78</v>
      </c>
      <c r="I235" s="13">
        <v>4.79</v>
      </c>
      <c r="J235" s="51">
        <v>4.8099999999999996</v>
      </c>
    </row>
    <row r="236" spans="1:10" x14ac:dyDescent="0.25">
      <c r="A236" s="12">
        <v>214</v>
      </c>
      <c r="B236" s="3">
        <v>13632</v>
      </c>
      <c r="C236" s="51">
        <v>209.2</v>
      </c>
      <c r="D236" s="13">
        <v>209.5</v>
      </c>
      <c r="E236" s="51">
        <v>209.7</v>
      </c>
      <c r="F236" s="47"/>
      <c r="G236" s="3">
        <v>13632</v>
      </c>
      <c r="H236" s="51">
        <v>4.79</v>
      </c>
      <c r="I236" s="13">
        <v>4.8</v>
      </c>
      <c r="J236" s="51">
        <v>5</v>
      </c>
    </row>
    <row r="237" spans="1:10" x14ac:dyDescent="0.25">
      <c r="A237" s="12">
        <v>215</v>
      </c>
      <c r="B237" s="3">
        <v>13696</v>
      </c>
      <c r="C237" s="51">
        <v>208.8</v>
      </c>
      <c r="D237" s="13">
        <v>209.5</v>
      </c>
      <c r="E237" s="51">
        <v>210.8</v>
      </c>
      <c r="F237" s="47"/>
      <c r="G237" s="3">
        <v>13696</v>
      </c>
      <c r="H237" s="51">
        <v>5</v>
      </c>
      <c r="I237" s="13">
        <v>5.0199999999999996</v>
      </c>
      <c r="J237" s="51">
        <v>5.04</v>
      </c>
    </row>
    <row r="238" spans="1:10" x14ac:dyDescent="0.25">
      <c r="A238" s="12">
        <v>216</v>
      </c>
      <c r="B238" s="3">
        <v>13760</v>
      </c>
      <c r="C238" s="51">
        <v>210.4</v>
      </c>
      <c r="D238" s="13">
        <v>210.5</v>
      </c>
      <c r="E238" s="51">
        <v>210.8</v>
      </c>
      <c r="F238" s="47"/>
      <c r="G238" s="3">
        <v>13760</v>
      </c>
      <c r="H238" s="51">
        <v>5.0199999999999996</v>
      </c>
      <c r="I238" s="13">
        <v>5.0199999999999996</v>
      </c>
      <c r="J238" s="51">
        <v>5.04</v>
      </c>
    </row>
    <row r="239" spans="1:10" x14ac:dyDescent="0.25">
      <c r="A239" s="12">
        <v>217</v>
      </c>
      <c r="B239" s="3">
        <v>13824</v>
      </c>
      <c r="C239" s="51">
        <v>209.3</v>
      </c>
      <c r="D239" s="13">
        <v>209.6</v>
      </c>
      <c r="E239" s="51">
        <v>218</v>
      </c>
      <c r="F239" s="47"/>
      <c r="G239" s="3">
        <v>13824</v>
      </c>
      <c r="H239" s="51">
        <v>4.8</v>
      </c>
      <c r="I239" s="13">
        <v>4.99</v>
      </c>
      <c r="J239" s="51">
        <v>5.04</v>
      </c>
    </row>
    <row r="240" spans="1:10" x14ac:dyDescent="0.25">
      <c r="A240" s="12">
        <v>218</v>
      </c>
      <c r="B240" s="3">
        <v>13888</v>
      </c>
      <c r="C240" s="51">
        <v>208.7</v>
      </c>
      <c r="D240" s="13">
        <v>210.1</v>
      </c>
      <c r="E240" s="51">
        <v>217.7</v>
      </c>
      <c r="F240" s="47"/>
      <c r="G240" s="3">
        <v>13888</v>
      </c>
      <c r="H240" s="51">
        <v>4.79</v>
      </c>
      <c r="I240" s="13">
        <v>4.8</v>
      </c>
      <c r="J240" s="51">
        <v>4.82</v>
      </c>
    </row>
    <row r="241" spans="1:10" x14ac:dyDescent="0.25">
      <c r="A241" s="12">
        <v>219</v>
      </c>
      <c r="B241" s="3">
        <v>13952</v>
      </c>
      <c r="C241" s="51">
        <v>208.6</v>
      </c>
      <c r="D241" s="13">
        <v>208.8</v>
      </c>
      <c r="E241" s="51">
        <v>209.1</v>
      </c>
      <c r="F241" s="47"/>
      <c r="G241" s="3">
        <v>13952</v>
      </c>
      <c r="H241" s="51">
        <v>4.79</v>
      </c>
      <c r="I241" s="13">
        <v>4.79</v>
      </c>
      <c r="J241" s="51">
        <v>4.8</v>
      </c>
    </row>
    <row r="242" spans="1:10" x14ac:dyDescent="0.25">
      <c r="A242" s="12">
        <v>220</v>
      </c>
      <c r="B242" s="3">
        <v>14016</v>
      </c>
      <c r="C242" s="51">
        <v>208.1</v>
      </c>
      <c r="D242" s="13">
        <v>208.4</v>
      </c>
      <c r="E242" s="51">
        <v>216.6</v>
      </c>
      <c r="F242" s="47"/>
      <c r="G242" s="3">
        <v>14016</v>
      </c>
      <c r="H242" s="51">
        <v>4.79</v>
      </c>
      <c r="I242" s="13">
        <v>4.79</v>
      </c>
      <c r="J242" s="51">
        <v>4.8</v>
      </c>
    </row>
    <row r="243" spans="1:10" x14ac:dyDescent="0.25">
      <c r="A243" s="12">
        <v>221</v>
      </c>
      <c r="B243" s="3">
        <v>14080</v>
      </c>
      <c r="C243" s="51">
        <v>208.2</v>
      </c>
      <c r="D243" s="13">
        <v>208.4</v>
      </c>
      <c r="E243" s="51">
        <v>217.4</v>
      </c>
      <c r="F243" s="47"/>
      <c r="G243" s="3">
        <v>14080</v>
      </c>
      <c r="H243" s="51">
        <v>4.79</v>
      </c>
      <c r="I243" s="13">
        <v>4.79</v>
      </c>
      <c r="J243" s="51">
        <v>4.8099999999999996</v>
      </c>
    </row>
    <row r="244" spans="1:10" x14ac:dyDescent="0.25">
      <c r="A244" s="12">
        <v>222</v>
      </c>
      <c r="B244" s="3">
        <v>14144</v>
      </c>
      <c r="C244" s="51">
        <v>208</v>
      </c>
      <c r="D244" s="13">
        <v>208.3</v>
      </c>
      <c r="E244" s="51">
        <v>208.9</v>
      </c>
      <c r="F244" s="47"/>
      <c r="G244" s="3">
        <v>14144</v>
      </c>
      <c r="H244" s="51">
        <v>4.78</v>
      </c>
      <c r="I244" s="13">
        <v>4.79</v>
      </c>
      <c r="J244" s="51">
        <v>4.8</v>
      </c>
    </row>
    <row r="245" spans="1:10" x14ac:dyDescent="0.25">
      <c r="A245" s="12">
        <v>223</v>
      </c>
      <c r="B245" s="3">
        <v>14208</v>
      </c>
      <c r="C245" s="51">
        <v>208.4</v>
      </c>
      <c r="D245" s="13">
        <v>208.9</v>
      </c>
      <c r="E245" s="51">
        <v>216.9</v>
      </c>
      <c r="F245" s="47"/>
      <c r="G245" s="3">
        <v>14208</v>
      </c>
      <c r="H245" s="51">
        <v>4.79</v>
      </c>
      <c r="I245" s="13">
        <v>4.79</v>
      </c>
      <c r="J245" s="51">
        <v>4.8</v>
      </c>
    </row>
    <row r="246" spans="1:10" x14ac:dyDescent="0.25">
      <c r="A246" s="12">
        <v>224</v>
      </c>
      <c r="B246" s="3">
        <v>14272</v>
      </c>
      <c r="C246" s="51">
        <v>208.2</v>
      </c>
      <c r="D246" s="13">
        <v>209.9</v>
      </c>
      <c r="E246" s="51">
        <v>219.1</v>
      </c>
      <c r="F246" s="47"/>
      <c r="G246" s="3">
        <v>14272</v>
      </c>
      <c r="H246" s="51">
        <v>4.79</v>
      </c>
      <c r="I246" s="13">
        <v>4.8</v>
      </c>
      <c r="J246" s="51">
        <v>4.8099999999999996</v>
      </c>
    </row>
    <row r="247" spans="1:10" x14ac:dyDescent="0.25">
      <c r="A247" s="12">
        <v>225</v>
      </c>
      <c r="B247" s="3">
        <v>14336</v>
      </c>
      <c r="C247" s="51">
        <v>209.9</v>
      </c>
      <c r="D247" s="13">
        <v>210.3</v>
      </c>
      <c r="E247" s="51">
        <v>218.8</v>
      </c>
      <c r="F247" s="47"/>
      <c r="G247" s="3">
        <v>14336</v>
      </c>
      <c r="H247" s="51">
        <v>4.79</v>
      </c>
      <c r="I247" s="13">
        <v>4.79</v>
      </c>
      <c r="J247" s="51">
        <v>4.8099999999999996</v>
      </c>
    </row>
    <row r="248" spans="1:10" x14ac:dyDescent="0.25">
      <c r="A248" s="12">
        <v>226</v>
      </c>
      <c r="B248" s="3">
        <v>14400</v>
      </c>
      <c r="C248" s="51">
        <v>209.5</v>
      </c>
      <c r="D248" s="13">
        <v>209.8</v>
      </c>
      <c r="E248" s="51">
        <v>218.3</v>
      </c>
      <c r="F248" s="47"/>
      <c r="G248" s="3">
        <v>14400</v>
      </c>
      <c r="H248" s="51">
        <v>4.78</v>
      </c>
      <c r="I248" s="13">
        <v>4.79</v>
      </c>
      <c r="J248" s="51">
        <v>4.8</v>
      </c>
    </row>
    <row r="249" spans="1:10" x14ac:dyDescent="0.25">
      <c r="A249" s="12">
        <v>227</v>
      </c>
      <c r="B249" s="3">
        <v>14464</v>
      </c>
      <c r="C249" s="51">
        <v>214.4</v>
      </c>
      <c r="D249" s="13">
        <v>217</v>
      </c>
      <c r="E249" s="51">
        <v>225.9</v>
      </c>
      <c r="F249" s="47"/>
      <c r="G249" s="3">
        <v>14464</v>
      </c>
      <c r="H249" s="51">
        <v>4.79</v>
      </c>
      <c r="I249" s="13">
        <v>4.82</v>
      </c>
      <c r="J249" s="51">
        <v>4.87</v>
      </c>
    </row>
    <row r="250" spans="1:10" x14ac:dyDescent="0.25">
      <c r="A250" s="12">
        <v>228</v>
      </c>
      <c r="B250" s="3">
        <v>14528</v>
      </c>
      <c r="C250" s="51">
        <v>212.5</v>
      </c>
      <c r="D250" s="13">
        <v>214</v>
      </c>
      <c r="E250" s="51">
        <v>221.9</v>
      </c>
      <c r="F250" s="47"/>
      <c r="G250" s="3">
        <v>14528</v>
      </c>
      <c r="H250" s="51">
        <v>4.84</v>
      </c>
      <c r="I250" s="13">
        <v>4.84</v>
      </c>
      <c r="J250" s="51">
        <v>4.8600000000000003</v>
      </c>
    </row>
    <row r="251" spans="1:10" x14ac:dyDescent="0.25">
      <c r="A251" s="12">
        <v>229</v>
      </c>
      <c r="B251" s="3">
        <v>14592</v>
      </c>
      <c r="C251" s="51">
        <v>212.9</v>
      </c>
      <c r="D251" s="13">
        <v>214</v>
      </c>
      <c r="E251" s="51">
        <v>223.1</v>
      </c>
      <c r="F251" s="47"/>
      <c r="G251" s="3">
        <v>14592</v>
      </c>
      <c r="H251" s="51">
        <v>4.84</v>
      </c>
      <c r="I251" s="13">
        <v>4.84</v>
      </c>
      <c r="J251" s="51">
        <v>4.8600000000000003</v>
      </c>
    </row>
    <row r="252" spans="1:10" x14ac:dyDescent="0.25">
      <c r="A252" s="12">
        <v>230</v>
      </c>
      <c r="B252" s="3">
        <v>14656</v>
      </c>
      <c r="C252" s="51">
        <v>214</v>
      </c>
      <c r="D252" s="13">
        <v>214.2</v>
      </c>
      <c r="E252" s="51">
        <v>215</v>
      </c>
      <c r="F252" s="47"/>
      <c r="G252" s="3">
        <v>14656</v>
      </c>
      <c r="H252" s="51">
        <v>4.83</v>
      </c>
      <c r="I252" s="13">
        <v>4.84</v>
      </c>
      <c r="J252" s="51">
        <v>4.8499999999999996</v>
      </c>
    </row>
    <row r="253" spans="1:10" x14ac:dyDescent="0.25">
      <c r="A253" s="12">
        <v>231</v>
      </c>
      <c r="B253" s="3">
        <v>14720</v>
      </c>
      <c r="C253" s="51">
        <v>214.6</v>
      </c>
      <c r="D253" s="13">
        <v>216.1</v>
      </c>
      <c r="E253" s="51">
        <v>224.6</v>
      </c>
      <c r="F253" s="47"/>
      <c r="G253" s="3">
        <v>14720</v>
      </c>
      <c r="H253" s="51">
        <v>4.84</v>
      </c>
      <c r="I253" s="13">
        <v>4.84</v>
      </c>
      <c r="J253" s="51">
        <v>4.88</v>
      </c>
    </row>
    <row r="254" spans="1:10" x14ac:dyDescent="0.25">
      <c r="A254" s="12">
        <v>232</v>
      </c>
      <c r="B254" s="3">
        <v>14784</v>
      </c>
      <c r="C254" s="51">
        <v>214.1</v>
      </c>
      <c r="D254" s="13">
        <v>218.9</v>
      </c>
      <c r="E254" s="51">
        <v>222.9</v>
      </c>
      <c r="F254" s="47"/>
      <c r="G254" s="3">
        <v>14784</v>
      </c>
      <c r="H254" s="51">
        <v>4.8099999999999996</v>
      </c>
      <c r="I254" s="13">
        <v>4.84</v>
      </c>
      <c r="J254" s="51">
        <v>4.88</v>
      </c>
    </row>
    <row r="255" spans="1:10" x14ac:dyDescent="0.25">
      <c r="A255" s="12">
        <v>233</v>
      </c>
      <c r="B255" s="3">
        <v>14848</v>
      </c>
      <c r="C255" s="51">
        <v>217.4</v>
      </c>
      <c r="D255" s="13">
        <v>219.3</v>
      </c>
      <c r="E255" s="51">
        <v>220.3</v>
      </c>
      <c r="F255" s="47"/>
      <c r="G255" s="3">
        <v>14848</v>
      </c>
      <c r="H255" s="51">
        <v>4.82</v>
      </c>
      <c r="I255" s="13">
        <v>4.8899999999999997</v>
      </c>
      <c r="J255" s="51">
        <v>4.95</v>
      </c>
    </row>
    <row r="256" spans="1:10" x14ac:dyDescent="0.25">
      <c r="A256" s="12">
        <v>234</v>
      </c>
      <c r="B256" s="3">
        <v>14912</v>
      </c>
      <c r="C256" s="51">
        <v>210.5</v>
      </c>
      <c r="D256" s="13">
        <v>218</v>
      </c>
      <c r="E256" s="51">
        <v>219.5</v>
      </c>
      <c r="F256" s="47"/>
      <c r="G256" s="3">
        <v>14912</v>
      </c>
      <c r="H256" s="51">
        <v>4.93</v>
      </c>
      <c r="I256" s="13">
        <v>4.9400000000000004</v>
      </c>
      <c r="J256" s="51">
        <v>4.95</v>
      </c>
    </row>
    <row r="257" spans="1:10" x14ac:dyDescent="0.25">
      <c r="A257" s="12">
        <v>235</v>
      </c>
      <c r="B257" s="3">
        <v>14976</v>
      </c>
      <c r="C257" s="51">
        <v>210.7</v>
      </c>
      <c r="D257" s="13">
        <v>211.7</v>
      </c>
      <c r="E257" s="51">
        <v>213.1</v>
      </c>
      <c r="F257" s="47"/>
      <c r="G257" s="3">
        <v>14976</v>
      </c>
      <c r="H257" s="51">
        <v>4.79</v>
      </c>
      <c r="I257" s="13">
        <v>4.84</v>
      </c>
      <c r="J257" s="51">
        <v>4.93</v>
      </c>
    </row>
    <row r="258" spans="1:10" x14ac:dyDescent="0.25">
      <c r="A258" s="12">
        <v>236</v>
      </c>
      <c r="B258" s="3">
        <v>15040</v>
      </c>
      <c r="C258" s="51">
        <v>212.9</v>
      </c>
      <c r="D258" s="13">
        <v>214.6</v>
      </c>
      <c r="E258" s="51">
        <v>216</v>
      </c>
      <c r="F258" s="47"/>
      <c r="G258" s="3">
        <v>15040</v>
      </c>
      <c r="H258" s="51">
        <v>4.8</v>
      </c>
      <c r="I258" s="13">
        <v>4.8099999999999996</v>
      </c>
      <c r="J258" s="51">
        <v>4.82</v>
      </c>
    </row>
    <row r="259" spans="1:10" x14ac:dyDescent="0.25">
      <c r="A259" s="12">
        <v>237</v>
      </c>
      <c r="B259" s="3">
        <v>15104</v>
      </c>
      <c r="C259" s="51">
        <v>215</v>
      </c>
      <c r="D259" s="13">
        <v>217.7</v>
      </c>
      <c r="E259" s="51">
        <v>219.2</v>
      </c>
      <c r="F259" s="47"/>
      <c r="G259" s="3">
        <v>15104</v>
      </c>
      <c r="H259" s="51">
        <v>4.8</v>
      </c>
      <c r="I259" s="13">
        <v>4.83</v>
      </c>
      <c r="J259" s="51">
        <v>4.8499999999999996</v>
      </c>
    </row>
    <row r="260" spans="1:10" x14ac:dyDescent="0.25">
      <c r="A260" s="12">
        <v>238</v>
      </c>
      <c r="B260" s="3">
        <v>15168</v>
      </c>
      <c r="C260" s="51">
        <v>218.9</v>
      </c>
      <c r="D260" s="13">
        <v>219.1</v>
      </c>
      <c r="E260" s="51">
        <v>219.4</v>
      </c>
      <c r="F260" s="47"/>
      <c r="G260" s="3">
        <v>15168</v>
      </c>
      <c r="H260" s="51">
        <v>4.83</v>
      </c>
      <c r="I260" s="13">
        <v>4.83</v>
      </c>
      <c r="J260" s="51">
        <v>4.8499999999999996</v>
      </c>
    </row>
    <row r="261" spans="1:10" x14ac:dyDescent="0.25">
      <c r="A261" s="12">
        <v>239</v>
      </c>
      <c r="B261" s="3">
        <v>15232</v>
      </c>
      <c r="C261" s="51">
        <v>218.7</v>
      </c>
      <c r="D261" s="13">
        <v>218.9</v>
      </c>
      <c r="E261" s="51">
        <v>219.2</v>
      </c>
      <c r="F261" s="47"/>
      <c r="G261" s="3">
        <v>15232</v>
      </c>
      <c r="H261" s="51">
        <v>4.83</v>
      </c>
      <c r="I261" s="13">
        <v>4.83</v>
      </c>
      <c r="J261" s="51">
        <v>4.84</v>
      </c>
    </row>
    <row r="262" spans="1:10" x14ac:dyDescent="0.25">
      <c r="A262" s="12">
        <v>240</v>
      </c>
      <c r="B262" s="11">
        <v>15296</v>
      </c>
      <c r="C262" s="17">
        <v>218.6</v>
      </c>
      <c r="D262" s="28">
        <v>223.7</v>
      </c>
      <c r="E262" s="17">
        <v>227</v>
      </c>
      <c r="F262" s="47"/>
      <c r="G262" s="11">
        <v>15296</v>
      </c>
      <c r="H262" s="17">
        <v>4.84</v>
      </c>
      <c r="I262" s="28">
        <v>4.95</v>
      </c>
      <c r="J262" s="17">
        <v>5</v>
      </c>
    </row>
    <row r="263" spans="1:10" x14ac:dyDescent="0.25">
      <c r="B263" s="19">
        <f>COUNTA(B23:B262)</f>
        <v>240</v>
      </c>
      <c r="C263" s="48"/>
      <c r="D263" s="48"/>
      <c r="E263" s="48"/>
      <c r="F263" s="42" t="s">
        <v>11</v>
      </c>
      <c r="G263" s="40">
        <f>COUNTA(G23:G262)</f>
        <v>240</v>
      </c>
      <c r="H263" s="48"/>
      <c r="I263" s="48"/>
      <c r="J263" s="48"/>
    </row>
    <row r="264" spans="1:10" x14ac:dyDescent="0.25">
      <c r="B264" s="40"/>
      <c r="C264" s="51">
        <f>AVERAGE(C23:C262)</f>
        <v>223.00041666666661</v>
      </c>
      <c r="D264" s="13">
        <f t="shared" ref="D264:E264" si="0">AVERAGE(D23:D262)</f>
        <v>224.38749999999996</v>
      </c>
      <c r="E264" s="51">
        <f t="shared" si="0"/>
        <v>226.21041666666665</v>
      </c>
      <c r="F264" s="42" t="s">
        <v>46</v>
      </c>
      <c r="G264" s="40"/>
      <c r="H264" s="51">
        <f>AVERAGE(H23:H262)</f>
        <v>3.2753138075313766</v>
      </c>
      <c r="I264" s="13">
        <f t="shared" ref="I264:J264" si="1">AVERAGE(I23:I262)</f>
        <v>3.7415062761506257</v>
      </c>
      <c r="J264" s="51">
        <f t="shared" si="1"/>
        <v>4.5080334728033469</v>
      </c>
    </row>
    <row r="265" spans="1:10" x14ac:dyDescent="0.25">
      <c r="B265" s="40" t="s">
        <v>51</v>
      </c>
      <c r="C265" s="51">
        <f>_xlfn.STDEV.S(C23:C262)</f>
        <v>6.2780516786703648</v>
      </c>
      <c r="D265" s="13">
        <f t="shared" ref="D265:E265" si="2">_xlfn.STDEV.S(D23:D262)</f>
        <v>6.0365284503775483</v>
      </c>
      <c r="E265" s="51">
        <f t="shared" si="2"/>
        <v>5.3244851474181729</v>
      </c>
      <c r="F265" s="42" t="s">
        <v>47</v>
      </c>
      <c r="G265" s="40" t="s">
        <v>51</v>
      </c>
      <c r="H265" s="51">
        <f>_xlfn.STDEV.S(H23:H262)</f>
        <v>3.7737420695953432</v>
      </c>
      <c r="I265" s="13">
        <f t="shared" ref="I265:J265" si="3">_xlfn.STDEV.S(I23:I262)</f>
        <v>3.9481858709005708</v>
      </c>
      <c r="J265" s="51">
        <f t="shared" si="3"/>
        <v>4.4751000062682165</v>
      </c>
    </row>
    <row r="266" spans="1:10" x14ac:dyDescent="0.25">
      <c r="B266" s="24">
        <f>C9</f>
        <v>0.66898148148148151</v>
      </c>
      <c r="C266" s="51">
        <f>MIN(C23:C262)</f>
        <v>208</v>
      </c>
      <c r="D266" s="13">
        <f t="shared" ref="D266:E266" si="4">MIN(D23:D262)</f>
        <v>208.3</v>
      </c>
      <c r="E266" s="51">
        <f t="shared" si="4"/>
        <v>208.9</v>
      </c>
      <c r="F266" s="42" t="s">
        <v>14</v>
      </c>
      <c r="G266" s="24">
        <f>H9</f>
        <v>0.66898148148148151</v>
      </c>
      <c r="H266" s="51">
        <f>MIN(H23:H262)</f>
        <v>0.6</v>
      </c>
      <c r="I266" s="13">
        <f t="shared" ref="I266:J266" si="5">MIN(I23:I262)</f>
        <v>0.63</v>
      </c>
      <c r="J266" s="51">
        <f t="shared" si="5"/>
        <v>0.64</v>
      </c>
    </row>
    <row r="267" spans="1:10" x14ac:dyDescent="0.25">
      <c r="B267" s="45"/>
      <c r="C267" s="51">
        <f>MAX(C23:C262)</f>
        <v>232.8</v>
      </c>
      <c r="D267" s="13">
        <f t="shared" ref="D267:E267" si="6">MAX(D23:D262)</f>
        <v>233.5</v>
      </c>
      <c r="E267" s="51">
        <f t="shared" si="6"/>
        <v>235.1</v>
      </c>
      <c r="F267" s="42" t="s">
        <v>15</v>
      </c>
      <c r="G267" s="40"/>
      <c r="H267" s="51">
        <f>MAX(H23:H262)</f>
        <v>25.92</v>
      </c>
      <c r="I267" s="13">
        <f t="shared" ref="I267:J267" si="7">MAX(I23:I262)</f>
        <v>25.97</v>
      </c>
      <c r="J267" s="51">
        <f t="shared" si="7"/>
        <v>26.04</v>
      </c>
    </row>
    <row r="268" spans="1:10" x14ac:dyDescent="0.25">
      <c r="B268" s="45">
        <f>B262/86400</f>
        <v>0.17703703703703705</v>
      </c>
      <c r="F268" s="42" t="s">
        <v>48</v>
      </c>
      <c r="G268" s="45">
        <f>G262/86400</f>
        <v>0.17703703703703705</v>
      </c>
    </row>
    <row r="269" spans="1:10" x14ac:dyDescent="0.25">
      <c r="B269" s="10"/>
    </row>
    <row r="270" spans="1:10" x14ac:dyDescent="0.25">
      <c r="B270" s="40" t="s">
        <v>52</v>
      </c>
      <c r="G270" s="40" t="s">
        <v>52</v>
      </c>
    </row>
    <row r="271" spans="1:10" x14ac:dyDescent="0.25">
      <c r="B271" s="24">
        <f>B266+B268</f>
        <v>0.8460185185185185</v>
      </c>
      <c r="G271" s="24">
        <f>G266+G268</f>
        <v>0.8460185185185185</v>
      </c>
    </row>
    <row r="272" spans="1:10" x14ac:dyDescent="0.25">
      <c r="F272" s="16" t="s">
        <v>54</v>
      </c>
    </row>
    <row r="273" spans="6:6" x14ac:dyDescent="0.25">
      <c r="F273" s="29">
        <f>B268/B263</f>
        <v>7.3765432098765434E-4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Gráficos</vt:lpstr>
      </vt:variant>
      <vt:variant>
        <vt:i4>4</vt:i4>
      </vt:variant>
    </vt:vector>
  </HeadingPairs>
  <TitlesOfParts>
    <vt:vector size="7" baseType="lpstr">
      <vt:lpstr>log_volts</vt:lpstr>
      <vt:lpstr>log_amperes</vt:lpstr>
      <vt:lpstr>log_Fluke</vt:lpstr>
      <vt:lpstr>Fluke_i</vt:lpstr>
      <vt:lpstr>Current_v1</vt:lpstr>
      <vt:lpstr>Fluke_v</vt:lpstr>
      <vt:lpstr>Voltage_v0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 Sena</dc:creator>
  <cp:lastModifiedBy>GERSON EVANDRO DE OLIVEIRA SENA</cp:lastModifiedBy>
  <dcterms:created xsi:type="dcterms:W3CDTF">2018-06-14T02:13:18Z</dcterms:created>
  <dcterms:modified xsi:type="dcterms:W3CDTF">2018-06-15T23:07:55Z</dcterms:modified>
</cp:coreProperties>
</file>