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iedriusmontrimas/Desktop/grafikai/grafikai 2024/"/>
    </mc:Choice>
  </mc:AlternateContent>
  <xr:revisionPtr revIDLastSave="0" documentId="13_ncr:1_{A5255A34-8B5D-594A-84B8-E1F3027337D7}" xr6:coauthVersionLast="47" xr6:coauthVersionMax="47" xr10:uidLastSave="{00000000-0000-0000-0000-000000000000}"/>
  <workbookProtection workbookPassword="9A03" lockStructure="1"/>
  <bookViews>
    <workbookView xWindow="0" yWindow="740" windowWidth="34560" windowHeight="21600" tabRatio="654" xr2:uid="{00000000-000D-0000-FFFF-FFFF00000000}"/>
  </bookViews>
  <sheets>
    <sheet name="Darbo grafikas" sheetId="1" r:id="rId1"/>
    <sheet name="belekoks" sheetId="3" state="hidden" r:id="rId2"/>
    <sheet name="Sheet2" sheetId="4" state="hidden" r:id="rId3"/>
    <sheet name="Sheet3" sheetId="5" state="hidden" r:id="rId4"/>
    <sheet name="Tabelis" sheetId="6" state="hidden" r:id="rId5"/>
    <sheet name="Tarpine" sheetId="2" state="hidden" r:id="rId6"/>
    <sheet name="Sheet1" sheetId="7" state="hidden" r:id="rId7"/>
  </sheets>
  <definedNames>
    <definedName name="Z_3A6C2238_6F2F_4B16_9EF0_DF591EBA9496_.wvu.Rows" localSheetId="4" hidden="1">Tabelis!$13:$14</definedName>
  </definedNames>
  <calcPr calcId="191029"/>
  <customWorkbookViews>
    <customWorkbookView name="ADMIN - Personal View" guid="{3A6C2238-6F2F-4B16-9EF0-DF591EBA9496}" mergeInterval="0" personalView="1" maximized="1" windowWidth="2458" windowHeight="582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4" i="1" l="1"/>
  <c r="G100" i="1"/>
  <c r="AD108" i="1"/>
  <c r="AB108" i="1"/>
  <c r="Z108" i="1"/>
  <c r="T108" i="1"/>
  <c r="R108" i="1"/>
  <c r="P108" i="1"/>
  <c r="J108" i="1"/>
  <c r="I108" i="1"/>
  <c r="H108" i="1"/>
  <c r="F108" i="1"/>
  <c r="AD106" i="1"/>
  <c r="AC106" i="1"/>
  <c r="AB106" i="1"/>
  <c r="Z106" i="1"/>
  <c r="T106" i="1"/>
  <c r="S106" i="1"/>
  <c r="R106" i="1"/>
  <c r="P106" i="1"/>
  <c r="J106" i="1"/>
  <c r="I106" i="1"/>
  <c r="H106" i="1"/>
  <c r="F106" i="1"/>
  <c r="AD104" i="1"/>
  <c r="AC104" i="1"/>
  <c r="AB104" i="1"/>
  <c r="Z104" i="1"/>
  <c r="T104" i="1"/>
  <c r="S104" i="1"/>
  <c r="R104" i="1"/>
  <c r="I104" i="1"/>
  <c r="H104" i="1"/>
  <c r="G104" i="1"/>
  <c r="AC102" i="1"/>
  <c r="AB102" i="1"/>
  <c r="AA102" i="1"/>
  <c r="Z102" i="1"/>
  <c r="S102" i="1"/>
  <c r="R102" i="1"/>
  <c r="Q102" i="1"/>
  <c r="I102" i="1"/>
  <c r="H102" i="1"/>
  <c r="G102" i="1"/>
  <c r="F100" i="1"/>
  <c r="F102" i="1"/>
  <c r="J102" i="1"/>
  <c r="K102" i="1"/>
  <c r="L102" i="1"/>
  <c r="M102" i="1"/>
  <c r="N102" i="1"/>
  <c r="O102" i="1"/>
  <c r="P102" i="1"/>
  <c r="T102" i="1"/>
  <c r="U102" i="1"/>
  <c r="V102" i="1"/>
  <c r="W102" i="1"/>
  <c r="X102" i="1"/>
  <c r="Y102" i="1"/>
  <c r="AD102" i="1"/>
  <c r="AE102" i="1"/>
  <c r="AF102" i="1"/>
  <c r="AG102" i="1"/>
  <c r="AH102" i="1"/>
  <c r="AI102" i="1"/>
  <c r="F104" i="1"/>
  <c r="J104" i="1"/>
  <c r="K104" i="1"/>
  <c r="L104" i="1"/>
  <c r="M104" i="1"/>
  <c r="N104" i="1"/>
  <c r="O104" i="1"/>
  <c r="P104" i="1"/>
  <c r="U104" i="1"/>
  <c r="V104" i="1"/>
  <c r="W104" i="1"/>
  <c r="X104" i="1"/>
  <c r="Y104" i="1"/>
  <c r="AA104" i="1"/>
  <c r="AE104" i="1"/>
  <c r="AF104" i="1"/>
  <c r="AG104" i="1"/>
  <c r="AH104" i="1"/>
  <c r="AI104" i="1"/>
  <c r="G106" i="1"/>
  <c r="K106" i="1"/>
  <c r="L106" i="1"/>
  <c r="M106" i="1"/>
  <c r="N106" i="1"/>
  <c r="O106" i="1"/>
  <c r="Q106" i="1"/>
  <c r="U106" i="1"/>
  <c r="V106" i="1"/>
  <c r="W106" i="1"/>
  <c r="X106" i="1"/>
  <c r="Y106" i="1"/>
  <c r="AA106" i="1"/>
  <c r="AE106" i="1"/>
  <c r="AF106" i="1"/>
  <c r="AG106" i="1"/>
  <c r="AH106" i="1"/>
  <c r="AI106" i="1"/>
  <c r="G108" i="1"/>
  <c r="K108" i="1"/>
  <c r="L108" i="1"/>
  <c r="M108" i="1"/>
  <c r="N108" i="1"/>
  <c r="O108" i="1"/>
  <c r="Q108" i="1"/>
  <c r="S108" i="1"/>
  <c r="U108" i="1"/>
  <c r="V108" i="1"/>
  <c r="W108" i="1"/>
  <c r="X108" i="1"/>
  <c r="Y108" i="1"/>
  <c r="AA108" i="1"/>
  <c r="AC108" i="1"/>
  <c r="AE108" i="1"/>
  <c r="AF108" i="1"/>
  <c r="AG108" i="1"/>
  <c r="AH108" i="1"/>
  <c r="AI108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F124" i="1"/>
  <c r="G124" i="1"/>
  <c r="H124" i="1"/>
  <c r="I124" i="1"/>
  <c r="J124" i="1"/>
  <c r="K124" i="1"/>
  <c r="L124" i="1"/>
  <c r="M124" i="1"/>
  <c r="AL34" i="1" s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M20" i="1"/>
  <c r="AM22" i="1"/>
  <c r="AM14" i="1"/>
  <c r="AM48" i="1"/>
  <c r="AM50" i="1"/>
  <c r="AM44" i="1"/>
  <c r="AM46" i="1"/>
  <c r="AM42" i="1"/>
  <c r="I100" i="1" l="1"/>
  <c r="H100" i="1"/>
  <c r="AM26" i="1"/>
  <c r="AM28" i="1"/>
  <c r="J100" i="1" l="1"/>
  <c r="AM36" i="1"/>
  <c r="AM38" i="1"/>
  <c r="AM40" i="1"/>
  <c r="K100" i="1" l="1"/>
  <c r="AM24" i="1"/>
  <c r="AJ124" i="1"/>
  <c r="AJ126" i="1"/>
  <c r="AM32" i="1"/>
  <c r="AM30" i="1"/>
  <c r="AJ116" i="1"/>
  <c r="AJ118" i="1"/>
  <c r="AJ120" i="1"/>
  <c r="AJ114" i="1"/>
  <c r="AM10" i="1"/>
  <c r="AM12" i="1"/>
  <c r="AM16" i="1"/>
  <c r="AJ102" i="1"/>
  <c r="AJ104" i="1"/>
  <c r="AJ106" i="1"/>
  <c r="AJ108" i="1"/>
  <c r="AJ110" i="1"/>
  <c r="AJ112" i="1"/>
  <c r="AJ122" i="1"/>
  <c r="AJ128" i="1"/>
  <c r="AJ130" i="1"/>
  <c r="AJ132" i="1"/>
  <c r="AJ134" i="1"/>
  <c r="AJ136" i="1"/>
  <c r="AJ138" i="1"/>
  <c r="AJ140" i="1"/>
  <c r="AJ142" i="1"/>
  <c r="AJ144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2" i="2"/>
  <c r="D2" i="2"/>
  <c r="C2" i="2"/>
  <c r="B2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B3" i="2"/>
  <c r="C3" i="2"/>
  <c r="D3" i="2"/>
  <c r="A3" i="2"/>
  <c r="BQ18" i="6"/>
  <c r="BR18" i="6"/>
  <c r="BR108" i="6" s="1"/>
  <c r="BS18" i="6"/>
  <c r="CB18" i="6"/>
  <c r="BQ21" i="6"/>
  <c r="BR21" i="6"/>
  <c r="BS21" i="6"/>
  <c r="CB21" i="6"/>
  <c r="BQ24" i="6"/>
  <c r="CA30" i="6" s="1"/>
  <c r="BQ30" i="6"/>
  <c r="BR24" i="6"/>
  <c r="BS24" i="6"/>
  <c r="CB24" i="6"/>
  <c r="BQ27" i="6"/>
  <c r="BR27" i="6"/>
  <c r="BS27" i="6"/>
  <c r="BS108" i="6" s="1"/>
  <c r="CB27" i="6"/>
  <c r="BR30" i="6"/>
  <c r="BS30" i="6"/>
  <c r="BQ33" i="6"/>
  <c r="BR33" i="6"/>
  <c r="BS33" i="6"/>
  <c r="CB33" i="6"/>
  <c r="BQ36" i="6"/>
  <c r="BR36" i="6"/>
  <c r="BS36" i="6"/>
  <c r="CB36" i="6"/>
  <c r="BQ39" i="6"/>
  <c r="BR39" i="6"/>
  <c r="BS39" i="6"/>
  <c r="BS42" i="6"/>
  <c r="BS45" i="6"/>
  <c r="BS48" i="6"/>
  <c r="BS51" i="6"/>
  <c r="BS54" i="6"/>
  <c r="BS57" i="6"/>
  <c r="BS60" i="6"/>
  <c r="BS63" i="6"/>
  <c r="BS66" i="6"/>
  <c r="BS69" i="6"/>
  <c r="BS72" i="6"/>
  <c r="BS75" i="6"/>
  <c r="BS78" i="6"/>
  <c r="BS81" i="6"/>
  <c r="BS84" i="6"/>
  <c r="BS87" i="6"/>
  <c r="BS90" i="6"/>
  <c r="BS93" i="6"/>
  <c r="BS96" i="6"/>
  <c r="BS99" i="6"/>
  <c r="BS102" i="6"/>
  <c r="BS105" i="6"/>
  <c r="CB39" i="6"/>
  <c r="BQ42" i="6"/>
  <c r="BR42" i="6"/>
  <c r="CB42" i="6"/>
  <c r="BQ45" i="6"/>
  <c r="BR45" i="6"/>
  <c r="CB45" i="6"/>
  <c r="BQ48" i="6"/>
  <c r="BR48" i="6"/>
  <c r="CB48" i="6"/>
  <c r="BQ51" i="6"/>
  <c r="BR51" i="6"/>
  <c r="CB51" i="6"/>
  <c r="BQ54" i="6"/>
  <c r="BR54" i="6"/>
  <c r="CB54" i="6"/>
  <c r="BQ57" i="6"/>
  <c r="BR57" i="6"/>
  <c r="CB57" i="6"/>
  <c r="BQ60" i="6"/>
  <c r="BR60" i="6"/>
  <c r="CB60" i="6"/>
  <c r="BQ63" i="6"/>
  <c r="BR63" i="6"/>
  <c r="CB63" i="6"/>
  <c r="BQ66" i="6"/>
  <c r="BR66" i="6"/>
  <c r="CB66" i="6"/>
  <c r="BQ69" i="6"/>
  <c r="BR69" i="6"/>
  <c r="CB69" i="6"/>
  <c r="BQ72" i="6"/>
  <c r="BR72" i="6"/>
  <c r="CB72" i="6"/>
  <c r="BQ75" i="6"/>
  <c r="BR75" i="6"/>
  <c r="CB75" i="6"/>
  <c r="BQ78" i="6"/>
  <c r="BR78" i="6"/>
  <c r="CB78" i="6"/>
  <c r="BQ81" i="6"/>
  <c r="BR81" i="6"/>
  <c r="CB81" i="6"/>
  <c r="BQ84" i="6"/>
  <c r="BR84" i="6"/>
  <c r="CB84" i="6"/>
  <c r="BQ87" i="6"/>
  <c r="BR87" i="6"/>
  <c r="CB87" i="6"/>
  <c r="BQ90" i="6"/>
  <c r="BR90" i="6"/>
  <c r="CB90" i="6"/>
  <c r="BQ93" i="6"/>
  <c r="BR93" i="6"/>
  <c r="CB93" i="6"/>
  <c r="BQ96" i="6"/>
  <c r="BR96" i="6"/>
  <c r="CB96" i="6"/>
  <c r="BQ99" i="6"/>
  <c r="BR99" i="6"/>
  <c r="CB99" i="6"/>
  <c r="BQ102" i="6"/>
  <c r="BR102" i="6"/>
  <c r="CB102" i="6"/>
  <c r="BQ105" i="6"/>
  <c r="BR105" i="6"/>
  <c r="CB105" i="6"/>
  <c r="C123" i="6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L100" i="1" l="1"/>
  <c r="AL46" i="1"/>
  <c r="AK46" i="1"/>
  <c r="AL48" i="1"/>
  <c r="AK48" i="1"/>
  <c r="AL50" i="1"/>
  <c r="AK50" i="1"/>
  <c r="AK44" i="1"/>
  <c r="AL44" i="1"/>
  <c r="AL14" i="1"/>
  <c r="AL42" i="1"/>
  <c r="AL40" i="1"/>
  <c r="AK42" i="1"/>
  <c r="AL38" i="1"/>
  <c r="AK38" i="1"/>
  <c r="AL36" i="1"/>
  <c r="AK36" i="1"/>
  <c r="AK28" i="1"/>
  <c r="AK40" i="1"/>
  <c r="AL24" i="1"/>
  <c r="AK30" i="1"/>
  <c r="AK26" i="1"/>
  <c r="AK16" i="1"/>
  <c r="AL30" i="1"/>
  <c r="AL28" i="1"/>
  <c r="AK14" i="1"/>
  <c r="AK24" i="1"/>
  <c r="AL20" i="1"/>
  <c r="AL18" i="1"/>
  <c r="AK12" i="1"/>
  <c r="AL12" i="1"/>
  <c r="AL16" i="1"/>
  <c r="AK34" i="1"/>
  <c r="AK32" i="1"/>
  <c r="AL32" i="1"/>
  <c r="AM71" i="1"/>
  <c r="AM235" i="1" s="1"/>
  <c r="AL22" i="1"/>
  <c r="AK22" i="1"/>
  <c r="AL26" i="1"/>
  <c r="CA108" i="6"/>
  <c r="S111" i="6"/>
  <c r="CB30" i="6"/>
  <c r="CB108" i="6"/>
  <c r="S112" i="6"/>
  <c r="AK20" i="1"/>
  <c r="AK18" i="1"/>
  <c r="M100" i="1" l="1"/>
  <c r="E2" i="2"/>
  <c r="E3" i="2"/>
  <c r="F3" i="2"/>
  <c r="F2" i="2"/>
  <c r="N100" i="1" l="1"/>
  <c r="G3" i="2"/>
  <c r="G2" i="2"/>
  <c r="O100" i="1" l="1"/>
  <c r="H3" i="2"/>
  <c r="H2" i="2"/>
  <c r="P100" i="1" l="1"/>
  <c r="I3" i="2"/>
  <c r="I2" i="2"/>
  <c r="Q100" i="1" l="1"/>
  <c r="J3" i="2"/>
  <c r="J2" i="2"/>
  <c r="R100" i="1" l="1"/>
  <c r="K3" i="2"/>
  <c r="K2" i="2"/>
  <c r="S100" i="1" l="1"/>
  <c r="L3" i="2"/>
  <c r="L2" i="2"/>
  <c r="T100" i="1" l="1"/>
  <c r="M3" i="2"/>
  <c r="M2" i="2"/>
  <c r="U100" i="1" l="1"/>
  <c r="N3" i="2"/>
  <c r="N2" i="2"/>
  <c r="V100" i="1" l="1"/>
  <c r="O3" i="2"/>
  <c r="O2" i="2"/>
  <c r="W100" i="1" l="1"/>
  <c r="P3" i="2"/>
  <c r="P2" i="2"/>
  <c r="X100" i="1" l="1"/>
  <c r="Q3" i="2"/>
  <c r="Q2" i="2"/>
  <c r="Y100" i="1" l="1"/>
  <c r="R3" i="2"/>
  <c r="R2" i="2"/>
  <c r="Z100" i="1" l="1"/>
  <c r="S3" i="2"/>
  <c r="S2" i="2"/>
  <c r="AA100" i="1" l="1"/>
  <c r="T3" i="2"/>
  <c r="T2" i="2"/>
  <c r="AB100" i="1" l="1"/>
  <c r="U3" i="2"/>
  <c r="U2" i="2"/>
  <c r="AC100" i="1" l="1"/>
  <c r="V3" i="2"/>
  <c r="V2" i="2"/>
  <c r="AD100" i="1" l="1"/>
  <c r="W3" i="2"/>
  <c r="W2" i="2"/>
  <c r="AE100" i="1" l="1"/>
  <c r="X3" i="2"/>
  <c r="X2" i="2"/>
  <c r="AF100" i="1" l="1"/>
  <c r="Y3" i="2"/>
  <c r="Y2" i="2"/>
  <c r="AG100" i="1" l="1"/>
  <c r="Z3" i="2"/>
  <c r="Z2" i="2"/>
  <c r="AH100" i="1" l="1"/>
  <c r="AA3" i="2"/>
  <c r="AA2" i="2"/>
  <c r="AI100" i="1" l="1"/>
  <c r="AB3" i="2"/>
  <c r="AB2" i="2"/>
  <c r="AE2" i="2" l="1"/>
  <c r="AC3" i="2"/>
  <c r="AC2" i="2"/>
  <c r="AJ100" i="1" l="1"/>
  <c r="AE3" i="2"/>
  <c r="AD3" i="2"/>
  <c r="AD2" i="2"/>
  <c r="AK10" i="1" l="1"/>
  <c r="AL10" i="1"/>
</calcChain>
</file>

<file path=xl/sharedStrings.xml><?xml version="1.0" encoding="utf-8"?>
<sst xmlns="http://schemas.openxmlformats.org/spreadsheetml/2006/main" count="221" uniqueCount="137">
  <si>
    <t>eil.nr</t>
  </si>
  <si>
    <t>Etatų skaičius</t>
  </si>
  <si>
    <t>Darbo val. į dieną</t>
  </si>
  <si>
    <t>Mėnesio dienos</t>
  </si>
  <si>
    <t>Viso per mėn.</t>
  </si>
  <si>
    <t>Darbo dienų</t>
  </si>
  <si>
    <t>Darbo valan-dų</t>
  </si>
  <si>
    <t>PATVIRTINTA</t>
  </si>
  <si>
    <t xml:space="preserve">Lietuvos Respublikos Vyriausybės                        </t>
  </si>
  <si>
    <t>2004 m. sausio 27 d. nutarimu Nr. 78</t>
  </si>
  <si>
    <t>VšĮ VILNIAUS UNIVERSITETO VAIKŲ LIGONINĖ</t>
  </si>
  <si>
    <t>(Įmonės, įstaigos, organizacijos pavadinimas)</t>
  </si>
  <si>
    <t xml:space="preserve">         </t>
  </si>
  <si>
    <t xml:space="preserve">         Faktiškai dirbta per mėnesį</t>
  </si>
  <si>
    <t>Vardas, pavardė</t>
  </si>
  <si>
    <t>Dienos</t>
  </si>
  <si>
    <t>Dienų</t>
  </si>
  <si>
    <t>Iš viso</t>
  </si>
  <si>
    <t>Naktį</t>
  </si>
  <si>
    <t>Viršvalandžių</t>
  </si>
  <si>
    <t>Budėjimas namuose</t>
  </si>
  <si>
    <t>Budėjimas darbe</t>
  </si>
  <si>
    <t>Poilsio dienomis</t>
  </si>
  <si>
    <t>Švenčių dienomis</t>
  </si>
  <si>
    <t>Sutartinis žymėjimas</t>
  </si>
  <si>
    <t>Dienų skaičius</t>
  </si>
  <si>
    <t>Valandų skaičius</t>
  </si>
  <si>
    <t>A</t>
  </si>
  <si>
    <t>Viso:</t>
  </si>
  <si>
    <t>V</t>
  </si>
  <si>
    <t>M</t>
  </si>
  <si>
    <t>D</t>
  </si>
  <si>
    <t>L</t>
  </si>
  <si>
    <t>N</t>
  </si>
  <si>
    <t>NS</t>
  </si>
  <si>
    <t>MA</t>
  </si>
  <si>
    <t>NA</t>
  </si>
  <si>
    <t>KA</t>
  </si>
  <si>
    <t>G</t>
  </si>
  <si>
    <t>ID</t>
  </si>
  <si>
    <t>PV</t>
  </si>
  <si>
    <t>MD</t>
  </si>
  <si>
    <t>K</t>
  </si>
  <si>
    <t>KV</t>
  </si>
  <si>
    <t>VV</t>
  </si>
  <si>
    <t>KT</t>
  </si>
  <si>
    <t>KM</t>
  </si>
  <si>
    <t>PK</t>
  </si>
  <si>
    <t>PN</t>
  </si>
  <si>
    <t>PB</t>
  </si>
  <si>
    <t>ND</t>
  </si>
  <si>
    <t>NP</t>
  </si>
  <si>
    <t>KR</t>
  </si>
  <si>
    <t>NN</t>
  </si>
  <si>
    <t>ST</t>
  </si>
  <si>
    <t>( Įstaigos vadovas)</t>
  </si>
  <si>
    <t>A. V.</t>
  </si>
  <si>
    <t>(Parašas)</t>
  </si>
  <si>
    <t>(Vardas, pavardė)</t>
  </si>
  <si>
    <t>(Užpildžiusio asmens pareigų pavadinimas)</t>
  </si>
  <si>
    <t>2010 M. RUGPJŪČIO MĖN. DARBO LAIKO  APSKAITOS ŽINIARAŠTIS</t>
  </si>
  <si>
    <t>Eil. Nr.</t>
  </si>
  <si>
    <t xml:space="preserve"> Grafiko numeris</t>
  </si>
  <si>
    <t>Tarnybinės komandiruotės ir neatvykimai per mėnesį:</t>
  </si>
  <si>
    <t>Valandos</t>
  </si>
  <si>
    <t>Profesija (pareigos),
 kvalifikacinė  kategorija</t>
  </si>
  <si>
    <t>Nustatytas darbo valandų
 skaičius per mėnesį</t>
  </si>
  <si>
    <t>Tabelio numeris</t>
  </si>
  <si>
    <t>Iš jų</t>
  </si>
  <si>
    <t xml:space="preserve">          Valandų</t>
  </si>
  <si>
    <t>nukrypimai nuo normalių
 darbo sąlygų</t>
  </si>
  <si>
    <t xml:space="preserve"> Neatvykimai į 
darbą</t>
  </si>
  <si>
    <t>Tvirtinu:__________________</t>
  </si>
  <si>
    <t>Darbo valandų per mėnesį</t>
  </si>
  <si>
    <t>Darbo dienų per mėnesį</t>
  </si>
  <si>
    <t>Pareigos
med. gydytojas</t>
  </si>
  <si>
    <t>SM gyd</t>
  </si>
  <si>
    <t xml:space="preserve"> SKUBIOSIOS PAGALBOS SKYRIUS</t>
  </si>
  <si>
    <t>SKUBIOSIOS MEDICINOS GYDYTOJŲ DARBO GRAFIKAS</t>
  </si>
  <si>
    <t>VULSK</t>
  </si>
  <si>
    <t>SM</t>
  </si>
  <si>
    <t>SM gyd.</t>
  </si>
  <si>
    <t>nenori parų</t>
  </si>
  <si>
    <t>12val.</t>
  </si>
  <si>
    <t>ketvirtis</t>
  </si>
  <si>
    <t>18.</t>
  </si>
  <si>
    <t>12 budejimas 12 papildomas</t>
  </si>
  <si>
    <t>19.</t>
  </si>
  <si>
    <t>20.</t>
  </si>
  <si>
    <t>21.</t>
  </si>
  <si>
    <t>Valerija</t>
  </si>
  <si>
    <t>Jonas</t>
  </si>
  <si>
    <t>Beatričė</t>
  </si>
  <si>
    <t>Raminta</t>
  </si>
  <si>
    <t>nori savaitg para ir nakti paprasta diena</t>
  </si>
  <si>
    <t>serbentaite</t>
  </si>
  <si>
    <t>Andrius Černauskas 3x12 naktimis</t>
  </si>
  <si>
    <t>Eglė Politikaitė 3x12</t>
  </si>
  <si>
    <t>Giedrius Montrimas 6x12 +10val (gali kelt I kita menesi)</t>
  </si>
  <si>
    <t>Karolis Skaisgirys 6x12</t>
  </si>
  <si>
    <t>Paulius Uksas 1x24 Sestadienis + 12val naktis</t>
  </si>
  <si>
    <t>Vesta Aleliūnienė 1x12</t>
  </si>
  <si>
    <t>Laura Zajančkovskytė 4x12</t>
  </si>
  <si>
    <t>Tomas Trybė 3x12</t>
  </si>
  <si>
    <t>Edgaras Baliūnas para</t>
  </si>
  <si>
    <t>Michail Lapida para</t>
  </si>
  <si>
    <t>Samanta Plikaitytė 12val</t>
  </si>
  <si>
    <t>Raminta Koncienė 12val</t>
  </si>
  <si>
    <t>Dovilė Petrušytė 12val</t>
  </si>
  <si>
    <t>Aleksandras Briedis 24x2</t>
  </si>
  <si>
    <t>Renata Juknevičienė 3x12 (dienomis)</t>
  </si>
  <si>
    <t>Lina Šimėnaitė 7x12</t>
  </si>
  <si>
    <t>Vilma Grakauskienė 3 x 24</t>
  </si>
  <si>
    <t>Iveta Vėgelytė 3x24 +10val (gali kelt I kita menesi)</t>
  </si>
  <si>
    <t>sm gyd</t>
  </si>
  <si>
    <t>0.25</t>
  </si>
  <si>
    <t>Rinkūnas</t>
  </si>
  <si>
    <t>Michail Lapida 40</t>
  </si>
  <si>
    <t>Narvoiš 40</t>
  </si>
  <si>
    <t>Paulius Uksas 38</t>
  </si>
  <si>
    <t>Giedrius Montrimas 67</t>
  </si>
  <si>
    <t>Karolis Skaisgirys 37</t>
  </si>
  <si>
    <t>Edgaras Baliūnas 18 val.</t>
  </si>
  <si>
    <t>Samanta Plikaitytė 40</t>
  </si>
  <si>
    <t>2024m. Vasario mėn.</t>
  </si>
  <si>
    <t>Dovilė Petrušytė 24</t>
  </si>
  <si>
    <t>Renata Juknevičienė 29/12</t>
  </si>
  <si>
    <t>Aleksandras Briedis 24/12</t>
  </si>
  <si>
    <t>Julius Jaramavičius 42/12</t>
  </si>
  <si>
    <t>Iveta Vėgelytė 41/24</t>
  </si>
  <si>
    <t>Raminta Konciene 70/36</t>
  </si>
  <si>
    <t>Lina Šimėnaitė 37/24</t>
  </si>
  <si>
    <t>Grakauskienė 89/72</t>
  </si>
  <si>
    <t>Tomas Trybė 87/48</t>
  </si>
  <si>
    <t>Vesta Aleliūnienė 137/84</t>
  </si>
  <si>
    <t>Eglė Politikaitė 40/24</t>
  </si>
  <si>
    <t>Laura Zajančkovskytė 129/84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</si>
</sst>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"/>
    <numFmt numFmtId="165" formatCode="0.0"/>
    <numFmt numFmtId="166" formatCode="hh&quot;:&quot;mm"/>
    <numFmt numFmtId="167" formatCode="0.000"/>
  </numFmts>
  <fonts count="69">
    <font>
      <sz val="10"/>
      <name val="Arial"/>
      <charset val="186"/>
    </font>
    <font>
      <sz val="8"/>
      <name val="Arial"/>
      <family val="2"/>
      <charset val="186"/>
    </font>
    <font>
      <sz val="18"/>
      <name val="Arial"/>
      <family val="2"/>
      <charset val="186"/>
    </font>
    <font>
      <b/>
      <sz val="36"/>
      <name val="Arial"/>
      <family val="2"/>
      <charset val="186"/>
    </font>
    <font>
      <b/>
      <sz val="16"/>
      <name val="Arial"/>
      <family val="2"/>
      <charset val="186"/>
    </font>
    <font>
      <b/>
      <sz val="10"/>
      <color indexed="17"/>
      <name val="Arial"/>
      <family val="2"/>
      <charset val="186"/>
    </font>
    <font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sz val="14"/>
      <name val="Arial"/>
      <family val="2"/>
      <charset val="186"/>
    </font>
    <font>
      <sz val="14"/>
      <name val="Arial Baltic"/>
      <family val="2"/>
      <charset val="186"/>
    </font>
    <font>
      <sz val="12"/>
      <name val="Arial Baltic"/>
      <charset val="186"/>
    </font>
    <font>
      <b/>
      <sz val="12"/>
      <name val="Arial Baltic"/>
      <family val="2"/>
      <charset val="186"/>
    </font>
    <font>
      <b/>
      <sz val="14"/>
      <name val="Arial Baltic"/>
      <family val="2"/>
      <charset val="186"/>
    </font>
    <font>
      <sz val="11"/>
      <name val="Arial Baltic"/>
      <family val="2"/>
      <charset val="186"/>
    </font>
    <font>
      <sz val="14"/>
      <name val="Times New Roman"/>
      <family val="1"/>
    </font>
    <font>
      <b/>
      <sz val="12"/>
      <name val="Times New Roman"/>
      <family val="1"/>
      <charset val="186"/>
    </font>
    <font>
      <b/>
      <sz val="11"/>
      <name val="Arial Baltic"/>
      <family val="2"/>
      <charset val="186"/>
    </font>
    <font>
      <b/>
      <sz val="11"/>
      <name val="Arial"/>
      <family val="2"/>
      <charset val="186"/>
    </font>
    <font>
      <b/>
      <sz val="12"/>
      <name val="Times New Roman"/>
      <family val="1"/>
    </font>
    <font>
      <b/>
      <sz val="11"/>
      <name val="Arial Baltic"/>
      <charset val="186"/>
    </font>
    <font>
      <sz val="11"/>
      <name val="Arial Baltic"/>
      <charset val="186"/>
    </font>
    <font>
      <b/>
      <sz val="12"/>
      <name val="Arial"/>
      <family val="2"/>
      <charset val="186"/>
    </font>
    <font>
      <b/>
      <sz val="11"/>
      <color indexed="17"/>
      <name val="Arial Baltic"/>
      <family val="2"/>
      <charset val="186"/>
    </font>
    <font>
      <b/>
      <sz val="12"/>
      <name val="Arial Baltic"/>
      <charset val="186"/>
    </font>
    <font>
      <sz val="11"/>
      <name val="Times New Roman"/>
      <family val="1"/>
      <charset val="186"/>
    </font>
    <font>
      <sz val="10"/>
      <name val="Times New Roman"/>
      <family val="1"/>
    </font>
    <font>
      <sz val="10"/>
      <name val="Arial Baltic"/>
      <family val="2"/>
      <charset val="186"/>
    </font>
    <font>
      <b/>
      <sz val="10"/>
      <name val="Times New Roman"/>
      <family val="1"/>
    </font>
    <font>
      <b/>
      <sz val="10"/>
      <name val="Arial Baltic"/>
      <family val="2"/>
      <charset val="186"/>
    </font>
    <font>
      <sz val="10"/>
      <name val="Times New Roman"/>
      <family val="1"/>
      <charset val="186"/>
    </font>
    <font>
      <b/>
      <sz val="11"/>
      <name val="Times New Roman"/>
      <family val="1"/>
    </font>
    <font>
      <b/>
      <sz val="16"/>
      <name val="Times New Roman"/>
      <family val="1"/>
      <charset val="186"/>
    </font>
    <font>
      <b/>
      <sz val="16"/>
      <name val="Arial Baltic"/>
      <charset val="186"/>
    </font>
    <font>
      <b/>
      <sz val="16"/>
      <name val="Times New Roman"/>
      <family val="1"/>
    </font>
    <font>
      <b/>
      <sz val="20"/>
      <name val="Arial Baltic"/>
      <family val="2"/>
      <charset val="186"/>
    </font>
    <font>
      <sz val="10"/>
      <name val="Arial Baltic"/>
      <charset val="186"/>
    </font>
    <font>
      <b/>
      <sz val="10"/>
      <name val="Arial Baltic"/>
      <charset val="186"/>
    </font>
    <font>
      <b/>
      <sz val="11"/>
      <name val="Times New Roman"/>
      <family val="1"/>
      <charset val="186"/>
    </font>
    <font>
      <sz val="11"/>
      <name val="Arial"/>
      <family val="2"/>
      <charset val="186"/>
    </font>
    <font>
      <sz val="12"/>
      <name val="Arial"/>
      <family val="2"/>
    </font>
    <font>
      <b/>
      <sz val="14"/>
      <name val="Times New Roman"/>
      <family val="1"/>
      <charset val="186"/>
    </font>
    <font>
      <b/>
      <sz val="10"/>
      <name val="Arial"/>
      <family val="2"/>
      <charset val="186"/>
    </font>
    <font>
      <b/>
      <sz val="18"/>
      <name val="Arial"/>
      <family val="2"/>
    </font>
    <font>
      <sz val="18"/>
      <name val="Arial"/>
      <family val="2"/>
    </font>
    <font>
      <b/>
      <sz val="15"/>
      <name val="Times New Roman"/>
      <family val="1"/>
      <charset val="186"/>
    </font>
    <font>
      <b/>
      <sz val="12"/>
      <color indexed="52"/>
      <name val="Calibri"/>
      <family val="2"/>
      <charset val="186"/>
    </font>
    <font>
      <b/>
      <sz val="12"/>
      <color indexed="17"/>
      <name val="Arial Baltic"/>
      <family val="2"/>
      <charset val="186"/>
    </font>
    <font>
      <b/>
      <sz val="14"/>
      <name val="Arial"/>
      <family val="2"/>
      <charset val="186"/>
    </font>
    <font>
      <b/>
      <sz val="9"/>
      <color indexed="8"/>
      <name val="Arial2"/>
      <charset val="186"/>
    </font>
    <font>
      <sz val="9"/>
      <color indexed="8"/>
      <name val="Arial2"/>
      <charset val="186"/>
    </font>
    <font>
      <sz val="10"/>
      <color indexed="8"/>
      <name val="Arial1"/>
      <charset val="186"/>
    </font>
    <font>
      <b/>
      <sz val="18"/>
      <name val="Arial"/>
      <family val="2"/>
      <charset val="186"/>
    </font>
    <font>
      <sz val="12"/>
      <color indexed="8"/>
      <name val="Arial1"/>
      <charset val="186"/>
    </font>
    <font>
      <b/>
      <sz val="11"/>
      <color rgb="FFFA7D00"/>
      <name val="Calibri"/>
      <family val="2"/>
      <charset val="186"/>
      <scheme val="minor"/>
    </font>
    <font>
      <u/>
      <sz val="10"/>
      <color theme="10"/>
      <name val="Arial"/>
      <family val="2"/>
      <charset val="186"/>
    </font>
    <font>
      <b/>
      <sz val="9"/>
      <color indexed="8"/>
      <name val="Arial2"/>
    </font>
    <font>
      <sz val="9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sz val="8"/>
      <color theme="1"/>
      <name val="Arial1"/>
      <charset val="186"/>
    </font>
    <font>
      <sz val="8"/>
      <color theme="1"/>
      <name val="Arial1"/>
    </font>
    <font>
      <b/>
      <sz val="8"/>
      <color theme="1"/>
      <name val="Arial1"/>
    </font>
    <font>
      <sz val="10"/>
      <color theme="1"/>
      <name val="Arial"/>
      <family val="2"/>
    </font>
    <font>
      <sz val="10"/>
      <color theme="1"/>
      <name val="Arial"/>
      <family val="2"/>
      <charset val="186"/>
    </font>
    <font>
      <sz val="8"/>
      <color theme="1"/>
      <name val="Arial2"/>
      <charset val="186"/>
    </font>
    <font>
      <sz val="15"/>
      <color rgb="FF000000"/>
      <name val="Helvetica Neue"/>
      <family val="2"/>
    </font>
    <font>
      <sz val="8"/>
      <color theme="1"/>
      <name val="Arial"/>
      <family val="2"/>
      <charset val="186"/>
    </font>
    <font>
      <b/>
      <sz val="9"/>
      <color rgb="FFFF0000"/>
      <name val="Arial2"/>
      <charset val="186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medium">
        <color auto="1"/>
      </top>
      <bottom/>
      <diagonal/>
    </border>
    <border>
      <left style="thin">
        <color indexed="8"/>
      </left>
      <right style="thin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14">
    <xf numFmtId="0" fontId="0" fillId="0" borderId="0"/>
    <xf numFmtId="0" fontId="54" fillId="4" borderId="83" applyNumberFormat="0" applyAlignment="0" applyProtection="0"/>
    <xf numFmtId="0" fontId="5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</cellStyleXfs>
  <cellXfs count="5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textRotation="90"/>
    </xf>
    <xf numFmtId="0" fontId="8" fillId="0" borderId="0" xfId="0" applyFont="1" applyAlignment="1">
      <alignment textRotation="90"/>
    </xf>
    <xf numFmtId="0" fontId="10" fillId="0" borderId="0" xfId="0" applyFont="1" applyAlignment="1">
      <alignment textRotation="90"/>
    </xf>
    <xf numFmtId="0" fontId="12" fillId="0" borderId="0" xfId="0" applyFont="1" applyAlignment="1">
      <alignment horizontal="center" textRotation="90"/>
    </xf>
    <xf numFmtId="0" fontId="12" fillId="0" borderId="0" xfId="0" applyFont="1" applyAlignment="1">
      <alignment textRotation="90"/>
    </xf>
    <xf numFmtId="0" fontId="10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24" fillId="0" borderId="0" xfId="0" applyFont="1" applyAlignment="1">
      <alignment horizontal="center"/>
    </xf>
    <xf numFmtId="20" fontId="8" fillId="0" borderId="0" xfId="0" applyNumberFormat="1" applyFont="1" applyAlignment="1">
      <alignment shrinkToFit="1"/>
    </xf>
    <xf numFmtId="164" fontId="8" fillId="0" borderId="0" xfId="0" applyNumberFormat="1" applyFont="1" applyAlignment="1">
      <alignment shrinkToFit="1"/>
    </xf>
    <xf numFmtId="164" fontId="25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 textRotation="90"/>
    </xf>
    <xf numFmtId="0" fontId="15" fillId="0" borderId="0" xfId="0" applyFont="1" applyAlignment="1">
      <alignment textRotation="90"/>
    </xf>
    <xf numFmtId="0" fontId="15" fillId="0" borderId="4" xfId="0" applyFont="1" applyBorder="1" applyAlignment="1">
      <alignment textRotation="1"/>
    </xf>
    <xf numFmtId="0" fontId="15" fillId="0" borderId="4" xfId="0" applyFont="1" applyBorder="1" applyAlignment="1">
      <alignment textRotation="90"/>
    </xf>
    <xf numFmtId="0" fontId="15" fillId="0" borderId="4" xfId="0" applyFont="1" applyBorder="1" applyAlignment="1">
      <alignment horizontal="centerContinuous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centerContinuous"/>
    </xf>
    <xf numFmtId="0" fontId="26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Continuous"/>
    </xf>
    <xf numFmtId="0" fontId="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6" fillId="0" borderId="0" xfId="0" applyFont="1"/>
    <xf numFmtId="0" fontId="26" fillId="0" borderId="0" xfId="0" applyFont="1" applyAlignment="1">
      <alignment horizontal="center"/>
    </xf>
    <xf numFmtId="0" fontId="26" fillId="0" borderId="4" xfId="0" applyFont="1" applyBorder="1" applyAlignment="1">
      <alignment horizontal="centerContinuous"/>
    </xf>
    <xf numFmtId="0" fontId="0" fillId="0" borderId="4" xfId="0" applyBorder="1"/>
    <xf numFmtId="0" fontId="0" fillId="0" borderId="0" xfId="0" applyAlignment="1">
      <alignment horizontal="center" wrapText="1"/>
    </xf>
    <xf numFmtId="0" fontId="15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9" fillId="0" borderId="0" xfId="0" applyFont="1"/>
    <xf numFmtId="0" fontId="14" fillId="0" borderId="0" xfId="0" applyFont="1"/>
    <xf numFmtId="0" fontId="21" fillId="0" borderId="0" xfId="0" applyFont="1"/>
    <xf numFmtId="0" fontId="31" fillId="0" borderId="0" xfId="0" applyFont="1"/>
    <xf numFmtId="0" fontId="31" fillId="0" borderId="0" xfId="0" applyFont="1" applyAlignment="1">
      <alignment horizontal="center"/>
    </xf>
    <xf numFmtId="164" fontId="14" fillId="0" borderId="0" xfId="0" applyNumberFormat="1" applyFont="1"/>
    <xf numFmtId="164" fontId="39" fillId="0" borderId="0" xfId="0" applyNumberFormat="1" applyFont="1"/>
    <xf numFmtId="0" fontId="27" fillId="0" borderId="5" xfId="0" applyFont="1" applyBorder="1" applyAlignment="1">
      <alignment horizontal="center" vertical="center" shrinkToFit="1"/>
    </xf>
    <xf numFmtId="0" fontId="4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7" fillId="0" borderId="0" xfId="0" applyFont="1"/>
    <xf numFmtId="0" fontId="29" fillId="0" borderId="0" xfId="0" applyFont="1"/>
    <xf numFmtId="0" fontId="37" fillId="0" borderId="0" xfId="0" applyFont="1"/>
    <xf numFmtId="0" fontId="27" fillId="0" borderId="6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27" fillId="0" borderId="7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27" fillId="0" borderId="8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42" fillId="0" borderId="0" xfId="0" applyFont="1"/>
    <xf numFmtId="0" fontId="31" fillId="0" borderId="0" xfId="0" applyFont="1" applyAlignment="1">
      <alignment wrapText="1"/>
    </xf>
    <xf numFmtId="0" fontId="18" fillId="0" borderId="0" xfId="0" applyFont="1"/>
    <xf numFmtId="0" fontId="17" fillId="0" borderId="0" xfId="0" applyFont="1" applyAlignment="1">
      <alignment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3" borderId="0" xfId="0" applyFont="1" applyFill="1" applyAlignment="1">
      <alignment horizontal="center" textRotation="90"/>
    </xf>
    <xf numFmtId="0" fontId="17" fillId="3" borderId="0" xfId="0" applyFont="1" applyFill="1" applyAlignment="1">
      <alignment textRotation="90"/>
    </xf>
    <xf numFmtId="0" fontId="17" fillId="3" borderId="0" xfId="0" applyFont="1" applyFill="1"/>
    <xf numFmtId="0" fontId="17" fillId="3" borderId="10" xfId="0" applyFont="1" applyFill="1" applyBorder="1" applyAlignment="1">
      <alignment horizontal="center" textRotation="90"/>
    </xf>
    <xf numFmtId="0" fontId="17" fillId="3" borderId="11" xfId="0" applyFont="1" applyFill="1" applyBorder="1" applyAlignment="1">
      <alignment horizontal="center" textRotation="90"/>
    </xf>
    <xf numFmtId="0" fontId="17" fillId="3" borderId="12" xfId="0" applyFont="1" applyFill="1" applyBorder="1" applyAlignment="1">
      <alignment horizontal="center" textRotation="90"/>
    </xf>
    <xf numFmtId="0" fontId="29" fillId="3" borderId="13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/>
    </xf>
    <xf numFmtId="0" fontId="29" fillId="3" borderId="15" xfId="0" applyFont="1" applyFill="1" applyBorder="1" applyAlignment="1">
      <alignment horizontal="center"/>
    </xf>
    <xf numFmtId="0" fontId="29" fillId="3" borderId="16" xfId="0" applyFont="1" applyFill="1" applyBorder="1" applyAlignment="1">
      <alignment horizontal="center"/>
    </xf>
    <xf numFmtId="0" fontId="29" fillId="3" borderId="17" xfId="0" applyFont="1" applyFill="1" applyBorder="1" applyAlignment="1">
      <alignment horizontal="center"/>
    </xf>
    <xf numFmtId="0" fontId="17" fillId="3" borderId="18" xfId="0" applyFont="1" applyFill="1" applyBorder="1" applyAlignment="1">
      <alignment vertical="center" wrapText="1"/>
    </xf>
    <xf numFmtId="0" fontId="17" fillId="3" borderId="11" xfId="0" applyFont="1" applyFill="1" applyBorder="1" applyAlignment="1">
      <alignment vertical="center" wrapText="1"/>
    </xf>
    <xf numFmtId="0" fontId="46" fillId="4" borderId="5" xfId="1" applyNumberFormat="1" applyFont="1" applyBorder="1" applyAlignment="1">
      <alignment horizontal="center" vertical="center" shrinkToFit="1"/>
    </xf>
    <xf numFmtId="1" fontId="46" fillId="4" borderId="5" xfId="1" applyNumberFormat="1" applyFont="1" applyBorder="1" applyAlignment="1">
      <alignment horizontal="center" vertical="center" shrinkToFit="1"/>
    </xf>
    <xf numFmtId="0" fontId="46" fillId="4" borderId="19" xfId="1" applyFont="1" applyBorder="1" applyAlignment="1">
      <alignment horizontal="center" vertical="center" shrinkToFit="1"/>
    </xf>
    <xf numFmtId="0" fontId="46" fillId="4" borderId="6" xfId="1" applyNumberFormat="1" applyFont="1" applyBorder="1" applyAlignment="1">
      <alignment horizontal="center" vertical="center" shrinkToFit="1"/>
    </xf>
    <xf numFmtId="0" fontId="46" fillId="4" borderId="20" xfId="1" applyFont="1" applyBorder="1" applyAlignment="1">
      <alignment horizontal="center" vertical="center" shrinkToFit="1"/>
    </xf>
    <xf numFmtId="0" fontId="46" fillId="4" borderId="7" xfId="1" applyNumberFormat="1" applyFont="1" applyBorder="1" applyAlignment="1">
      <alignment horizontal="center" vertical="center" shrinkToFit="1"/>
    </xf>
    <xf numFmtId="0" fontId="46" fillId="4" borderId="21" xfId="1" applyFont="1" applyBorder="1" applyAlignment="1">
      <alignment horizontal="center" vertical="center" shrinkToFit="1"/>
    </xf>
    <xf numFmtId="0" fontId="46" fillId="4" borderId="9" xfId="1" applyNumberFormat="1" applyFont="1" applyBorder="1" applyAlignment="1">
      <alignment horizontal="center" vertical="center" shrinkToFit="1"/>
    </xf>
    <xf numFmtId="0" fontId="46" fillId="4" borderId="19" xfId="1" applyNumberFormat="1" applyFont="1" applyBorder="1" applyAlignment="1">
      <alignment horizontal="center" vertical="center" shrinkToFit="1"/>
    </xf>
    <xf numFmtId="0" fontId="46" fillId="4" borderId="8" xfId="1" applyNumberFormat="1" applyFont="1" applyBorder="1" applyAlignment="1">
      <alignment horizontal="center" vertical="center" shrinkToFit="1"/>
    </xf>
    <xf numFmtId="1" fontId="46" fillId="4" borderId="6" xfId="1" applyNumberFormat="1" applyFont="1" applyBorder="1" applyAlignment="1">
      <alignment horizontal="center" vertical="center" shrinkToFit="1"/>
    </xf>
    <xf numFmtId="0" fontId="22" fillId="3" borderId="5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 shrinkToFit="1"/>
    </xf>
    <xf numFmtId="0" fontId="22" fillId="3" borderId="6" xfId="0" applyFont="1" applyFill="1" applyBorder="1" applyAlignment="1">
      <alignment horizontal="center" vertical="center" shrinkToFit="1"/>
    </xf>
    <xf numFmtId="0" fontId="12" fillId="3" borderId="23" xfId="0" applyFont="1" applyFill="1" applyBorder="1" applyAlignment="1">
      <alignment horizontal="center" vertical="center" shrinkToFit="1"/>
    </xf>
    <xf numFmtId="0" fontId="22" fillId="3" borderId="7" xfId="0" applyFont="1" applyFill="1" applyBorder="1" applyAlignment="1">
      <alignment horizontal="center" vertical="center" shrinkToFit="1"/>
    </xf>
    <xf numFmtId="0" fontId="12" fillId="3" borderId="24" xfId="0" applyFont="1" applyFill="1" applyBorder="1" applyAlignment="1">
      <alignment horizontal="center" vertical="center" shrinkToFit="1"/>
    </xf>
    <xf numFmtId="0" fontId="22" fillId="3" borderId="5" xfId="0" applyFont="1" applyFill="1" applyBorder="1" applyAlignment="1">
      <alignment horizontal="center" vertical="center" shrinkToFit="1"/>
    </xf>
    <xf numFmtId="0" fontId="12" fillId="3" borderId="6" xfId="0" applyFont="1" applyFill="1" applyBorder="1" applyAlignment="1">
      <alignment horizontal="center" vertical="center" shrinkToFit="1"/>
    </xf>
    <xf numFmtId="0" fontId="12" fillId="3" borderId="7" xfId="0" applyFont="1" applyFill="1" applyBorder="1" applyAlignment="1">
      <alignment horizontal="center" vertical="center" shrinkToFit="1"/>
    </xf>
    <xf numFmtId="0" fontId="22" fillId="3" borderId="9" xfId="0" applyFont="1" applyFill="1" applyBorder="1" applyAlignment="1">
      <alignment horizontal="center" vertical="center" shrinkToFit="1"/>
    </xf>
    <xf numFmtId="0" fontId="12" fillId="3" borderId="25" xfId="0" applyFont="1" applyFill="1" applyBorder="1" applyAlignment="1">
      <alignment horizontal="center" vertical="center" shrinkToFit="1"/>
    </xf>
    <xf numFmtId="0" fontId="22" fillId="3" borderId="8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 shrinkToFit="1"/>
    </xf>
    <xf numFmtId="0" fontId="23" fillId="3" borderId="27" xfId="0" applyFont="1" applyFill="1" applyBorder="1" applyAlignment="1">
      <alignment horizontal="center" vertical="center"/>
    </xf>
    <xf numFmtId="0" fontId="47" fillId="3" borderId="28" xfId="0" applyFont="1" applyFill="1" applyBorder="1" applyAlignment="1">
      <alignment horizontal="center" vertical="center"/>
    </xf>
    <xf numFmtId="0" fontId="47" fillId="3" borderId="29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30" xfId="0" applyFont="1" applyBorder="1" applyAlignment="1">
      <alignment vertical="center"/>
    </xf>
    <xf numFmtId="0" fontId="31" fillId="0" borderId="31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8" fillId="0" borderId="0" xfId="0" applyFont="1" applyAlignment="1">
      <alignment vertical="center"/>
    </xf>
    <xf numFmtId="2" fontId="17" fillId="0" borderId="32" xfId="0" applyNumberFormat="1" applyFont="1" applyBorder="1" applyAlignment="1">
      <alignment vertical="center" shrinkToFit="1"/>
    </xf>
    <xf numFmtId="0" fontId="38" fillId="0" borderId="30" xfId="0" applyFont="1" applyBorder="1" applyAlignment="1">
      <alignment vertical="center"/>
    </xf>
    <xf numFmtId="165" fontId="20" fillId="0" borderId="32" xfId="0" applyNumberFormat="1" applyFont="1" applyBorder="1" applyAlignment="1">
      <alignment vertical="center"/>
    </xf>
    <xf numFmtId="2" fontId="17" fillId="0" borderId="12" xfId="0" applyNumberFormat="1" applyFont="1" applyBorder="1" applyAlignment="1">
      <alignment vertical="center"/>
    </xf>
    <xf numFmtId="2" fontId="17" fillId="0" borderId="33" xfId="0" applyNumberFormat="1" applyFont="1" applyBorder="1" applyAlignment="1">
      <alignment vertical="center" shrinkToFit="1"/>
    </xf>
    <xf numFmtId="2" fontId="17" fillId="0" borderId="32" xfId="0" applyNumberFormat="1" applyFont="1" applyBorder="1" applyAlignment="1">
      <alignment vertical="center"/>
    </xf>
    <xf numFmtId="2" fontId="17" fillId="0" borderId="15" xfId="0" applyNumberFormat="1" applyFont="1" applyBorder="1" applyAlignment="1">
      <alignment vertical="center" shrinkToFit="1"/>
    </xf>
    <xf numFmtId="2" fontId="17" fillId="0" borderId="15" xfId="0" applyNumberFormat="1" applyFont="1" applyBorder="1" applyAlignment="1">
      <alignment vertical="center"/>
    </xf>
    <xf numFmtId="2" fontId="17" fillId="0" borderId="17" xfId="0" applyNumberFormat="1" applyFont="1" applyBorder="1" applyAlignment="1">
      <alignment vertical="center"/>
    </xf>
    <xf numFmtId="2" fontId="17" fillId="0" borderId="34" xfId="0" applyNumberFormat="1" applyFont="1" applyBorder="1" applyAlignment="1">
      <alignment vertical="center"/>
    </xf>
    <xf numFmtId="2" fontId="17" fillId="0" borderId="35" xfId="0" applyNumberFormat="1" applyFont="1" applyBorder="1" applyAlignment="1">
      <alignment vertical="center"/>
    </xf>
    <xf numFmtId="0" fontId="38" fillId="0" borderId="31" xfId="0" applyFont="1" applyBorder="1" applyAlignment="1">
      <alignment vertical="center"/>
    </xf>
    <xf numFmtId="2" fontId="17" fillId="0" borderId="17" xfId="0" applyNumberFormat="1" applyFont="1" applyBorder="1" applyAlignment="1">
      <alignment vertical="center" shrinkToFit="1"/>
    </xf>
    <xf numFmtId="0" fontId="38" fillId="0" borderId="36" xfId="0" applyFont="1" applyBorder="1" applyAlignment="1">
      <alignment horizontal="left" vertical="top" wrapText="1"/>
    </xf>
    <xf numFmtId="0" fontId="38" fillId="0" borderId="16" xfId="0" applyFont="1" applyBorder="1" applyAlignment="1">
      <alignment horizontal="left" vertical="top" wrapText="1"/>
    </xf>
    <xf numFmtId="0" fontId="38" fillId="0" borderId="37" xfId="0" applyFont="1" applyBorder="1" applyAlignment="1">
      <alignment horizontal="left" vertical="top" wrapText="1"/>
    </xf>
    <xf numFmtId="2" fontId="0" fillId="0" borderId="0" xfId="0" applyNumberFormat="1"/>
    <xf numFmtId="1" fontId="0" fillId="0" borderId="0" xfId="0" applyNumberFormat="1"/>
    <xf numFmtId="0" fontId="29" fillId="0" borderId="0" xfId="0" applyFont="1" applyAlignment="1">
      <alignment horizontal="center" vertical="center" shrinkToFit="1"/>
    </xf>
    <xf numFmtId="2" fontId="6" fillId="0" borderId="0" xfId="0" applyNumberFormat="1" applyFont="1"/>
    <xf numFmtId="0" fontId="55" fillId="0" borderId="0" xfId="2"/>
    <xf numFmtId="0" fontId="19" fillId="3" borderId="38" xfId="0" applyFont="1" applyFill="1" applyBorder="1" applyAlignment="1">
      <alignment horizontal="left" textRotation="90" wrapText="1"/>
    </xf>
    <xf numFmtId="0" fontId="19" fillId="3" borderId="18" xfId="0" applyFont="1" applyFill="1" applyBorder="1" applyAlignment="1">
      <alignment horizontal="left" textRotation="90" wrapText="1"/>
    </xf>
    <xf numFmtId="0" fontId="28" fillId="3" borderId="39" xfId="0" applyFont="1" applyFill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/>
    </xf>
    <xf numFmtId="1" fontId="27" fillId="0" borderId="5" xfId="0" applyNumberFormat="1" applyFont="1" applyBorder="1" applyAlignment="1">
      <alignment horizontal="center" vertical="center" shrinkToFit="1"/>
    </xf>
    <xf numFmtId="1" fontId="27" fillId="0" borderId="6" xfId="0" applyNumberFormat="1" applyFont="1" applyBorder="1" applyAlignment="1">
      <alignment horizontal="center" vertical="center" shrinkToFit="1"/>
    </xf>
    <xf numFmtId="1" fontId="27" fillId="0" borderId="7" xfId="0" applyNumberFormat="1" applyFont="1" applyBorder="1" applyAlignment="1">
      <alignment horizontal="center" vertical="center" shrinkToFit="1"/>
    </xf>
    <xf numFmtId="1" fontId="37" fillId="0" borderId="5" xfId="0" applyNumberFormat="1" applyFont="1" applyBorder="1" applyAlignment="1">
      <alignment horizontal="center" vertical="center" shrinkToFit="1"/>
    </xf>
    <xf numFmtId="1" fontId="36" fillId="0" borderId="5" xfId="0" applyNumberFormat="1" applyFont="1" applyBorder="1" applyAlignment="1">
      <alignment horizontal="center" vertical="center" shrinkToFit="1"/>
    </xf>
    <xf numFmtId="1" fontId="36" fillId="0" borderId="6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1" fontId="29" fillId="0" borderId="40" xfId="0" applyNumberFormat="1" applyFont="1" applyBorder="1" applyAlignment="1">
      <alignment horizontal="center" vertical="center" shrinkToFit="1"/>
    </xf>
    <xf numFmtId="1" fontId="27" fillId="0" borderId="41" xfId="0" applyNumberFormat="1" applyFont="1" applyBorder="1" applyAlignment="1">
      <alignment horizontal="center" vertical="center" shrinkToFit="1"/>
    </xf>
    <xf numFmtId="1" fontId="29" fillId="0" borderId="19" xfId="0" applyNumberFormat="1" applyFont="1" applyBorder="1" applyAlignment="1">
      <alignment horizontal="center" vertical="center"/>
    </xf>
    <xf numFmtId="1" fontId="27" fillId="0" borderId="42" xfId="0" applyNumberFormat="1" applyFont="1" applyBorder="1" applyAlignment="1">
      <alignment horizontal="center" vertical="center" shrinkToFit="1"/>
    </xf>
    <xf numFmtId="1" fontId="29" fillId="0" borderId="20" xfId="0" applyNumberFormat="1" applyFont="1" applyBorder="1" applyAlignment="1">
      <alignment horizontal="center" vertical="center"/>
    </xf>
    <xf numFmtId="1" fontId="27" fillId="0" borderId="43" xfId="0" applyNumberFormat="1" applyFont="1" applyBorder="1" applyAlignment="1">
      <alignment horizontal="center" vertical="center" shrinkToFit="1"/>
    </xf>
    <xf numFmtId="1" fontId="36" fillId="0" borderId="42" xfId="0" applyNumberFormat="1" applyFont="1" applyBorder="1" applyAlignment="1">
      <alignment horizontal="center" vertical="center" shrinkToFit="1"/>
    </xf>
    <xf numFmtId="1" fontId="36" fillId="0" borderId="7" xfId="0" applyNumberFormat="1" applyFont="1" applyBorder="1" applyAlignment="1">
      <alignment horizontal="center" vertical="center" shrinkToFit="1"/>
    </xf>
    <xf numFmtId="1" fontId="36" fillId="0" borderId="43" xfId="0" applyNumberFormat="1" applyFont="1" applyBorder="1" applyAlignment="1">
      <alignment horizontal="center" vertical="center" shrinkToFit="1"/>
    </xf>
    <xf numFmtId="1" fontId="27" fillId="0" borderId="19" xfId="0" applyNumberFormat="1" applyFont="1" applyBorder="1" applyAlignment="1">
      <alignment horizontal="center" vertical="center"/>
    </xf>
    <xf numFmtId="1" fontId="27" fillId="0" borderId="2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" fontId="29" fillId="0" borderId="44" xfId="0" applyNumberFormat="1" applyFont="1" applyBorder="1" applyAlignment="1">
      <alignment horizontal="center" vertical="center"/>
    </xf>
    <xf numFmtId="1" fontId="29" fillId="0" borderId="45" xfId="0" applyNumberFormat="1" applyFont="1" applyBorder="1" applyAlignment="1">
      <alignment horizontal="center" vertical="center"/>
    </xf>
    <xf numFmtId="1" fontId="29" fillId="0" borderId="46" xfId="0" applyNumberFormat="1" applyFont="1" applyBorder="1" applyAlignment="1">
      <alignment horizontal="center" vertical="center"/>
    </xf>
    <xf numFmtId="1" fontId="46" fillId="4" borderId="40" xfId="1" applyNumberFormat="1" applyFont="1" applyBorder="1" applyAlignment="1">
      <alignment horizontal="center" vertical="center" shrinkToFit="1"/>
    </xf>
    <xf numFmtId="0" fontId="57" fillId="0" borderId="0" xfId="0" applyFont="1"/>
    <xf numFmtId="0" fontId="0" fillId="5" borderId="0" xfId="0" applyFill="1"/>
    <xf numFmtId="0" fontId="57" fillId="5" borderId="0" xfId="0" applyFont="1" applyFill="1"/>
    <xf numFmtId="20" fontId="0" fillId="6" borderId="0" xfId="0" applyNumberFormat="1" applyFill="1"/>
    <xf numFmtId="20" fontId="0" fillId="5" borderId="0" xfId="0" applyNumberFormat="1" applyFill="1"/>
    <xf numFmtId="0" fontId="58" fillId="0" borderId="0" xfId="0" applyFont="1"/>
    <xf numFmtId="0" fontId="1" fillId="5" borderId="0" xfId="0" applyFont="1" applyFill="1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/>
    <xf numFmtId="0" fontId="1" fillId="0" borderId="108" xfId="0" applyFont="1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6" fillId="0" borderId="104" xfId="0" applyFont="1" applyBorder="1" applyAlignment="1">
      <alignment horizontal="center" vertical="center" wrapText="1"/>
    </xf>
    <xf numFmtId="0" fontId="0" fillId="0" borderId="55" xfId="0" applyBorder="1"/>
    <xf numFmtId="0" fontId="0" fillId="0" borderId="56" xfId="0" applyBorder="1"/>
    <xf numFmtId="0" fontId="0" fillId="0" borderId="86" xfId="0" applyBorder="1"/>
    <xf numFmtId="0" fontId="63" fillId="5" borderId="37" xfId="0" applyFont="1" applyFill="1" applyBorder="1" applyAlignment="1">
      <alignment horizontal="center" vertical="center"/>
    </xf>
    <xf numFmtId="20" fontId="60" fillId="5" borderId="109" xfId="0" applyNumberFormat="1" applyFont="1" applyFill="1" applyBorder="1" applyAlignment="1">
      <alignment horizontal="center" vertical="center"/>
    </xf>
    <xf numFmtId="20" fontId="60" fillId="5" borderId="107" xfId="0" applyNumberFormat="1" applyFont="1" applyFill="1" applyBorder="1" applyAlignment="1">
      <alignment horizontal="center" vertical="center"/>
    </xf>
    <xf numFmtId="20" fontId="60" fillId="5" borderId="110" xfId="0" applyNumberFormat="1" applyFont="1" applyFill="1" applyBorder="1" applyAlignment="1">
      <alignment horizontal="center" vertical="center"/>
    </xf>
    <xf numFmtId="20" fontId="60" fillId="5" borderId="2" xfId="0" applyNumberFormat="1" applyFont="1" applyFill="1" applyBorder="1" applyAlignment="1">
      <alignment horizontal="center" vertical="center"/>
    </xf>
    <xf numFmtId="20" fontId="60" fillId="5" borderId="10" xfId="0" applyNumberFormat="1" applyFont="1" applyFill="1" applyBorder="1" applyAlignment="1">
      <alignment horizontal="center" vertical="center"/>
    </xf>
    <xf numFmtId="20" fontId="60" fillId="5" borderId="81" xfId="0" applyNumberFormat="1" applyFont="1" applyFill="1" applyBorder="1" applyAlignment="1">
      <alignment horizontal="center" vertical="center"/>
    </xf>
    <xf numFmtId="20" fontId="65" fillId="5" borderId="81" xfId="0" applyNumberFormat="1" applyFont="1" applyFill="1" applyBorder="1" applyAlignment="1">
      <alignment horizontal="center" vertical="center"/>
    </xf>
    <xf numFmtId="20" fontId="60" fillId="5" borderId="88" xfId="0" applyNumberFormat="1" applyFont="1" applyFill="1" applyBorder="1" applyAlignment="1">
      <alignment horizontal="center" vertical="center"/>
    </xf>
    <xf numFmtId="20" fontId="60" fillId="5" borderId="89" xfId="0" applyNumberFormat="1" applyFont="1" applyFill="1" applyBorder="1" applyAlignment="1">
      <alignment horizontal="center" vertical="center"/>
    </xf>
    <xf numFmtId="20" fontId="60" fillId="5" borderId="113" xfId="0" applyNumberFormat="1" applyFont="1" applyFill="1" applyBorder="1" applyAlignment="1">
      <alignment horizontal="center" vertical="center"/>
    </xf>
    <xf numFmtId="20" fontId="61" fillId="5" borderId="88" xfId="0" applyNumberFormat="1" applyFont="1" applyFill="1" applyBorder="1" applyAlignment="1">
      <alignment horizontal="center" vertical="center"/>
    </xf>
    <xf numFmtId="20" fontId="62" fillId="5" borderId="88" xfId="0" applyNumberFormat="1" applyFont="1" applyFill="1" applyBorder="1" applyAlignment="1">
      <alignment horizontal="center" vertical="center"/>
    </xf>
    <xf numFmtId="20" fontId="61" fillId="5" borderId="113" xfId="0" applyNumberFormat="1" applyFont="1" applyFill="1" applyBorder="1" applyAlignment="1">
      <alignment horizontal="center" vertical="center"/>
    </xf>
    <xf numFmtId="20" fontId="62" fillId="5" borderId="113" xfId="0" applyNumberFormat="1" applyFont="1" applyFill="1" applyBorder="1" applyAlignment="1">
      <alignment horizontal="center" vertical="center"/>
    </xf>
    <xf numFmtId="0" fontId="66" fillId="0" borderId="0" xfId="0" applyFont="1"/>
    <xf numFmtId="20" fontId="60" fillId="5" borderId="94" xfId="0" applyNumberFormat="1" applyFont="1" applyFill="1" applyBorder="1" applyAlignment="1">
      <alignment horizontal="center" vertical="center"/>
    </xf>
    <xf numFmtId="20" fontId="60" fillId="5" borderId="95" xfId="0" applyNumberFormat="1" applyFont="1" applyFill="1" applyBorder="1" applyAlignment="1">
      <alignment horizontal="center" vertical="center"/>
    </xf>
    <xf numFmtId="20" fontId="0" fillId="8" borderId="0" xfId="0" applyNumberFormat="1" applyFill="1"/>
    <xf numFmtId="20" fontId="60" fillId="5" borderId="90" xfId="0" applyNumberFormat="1" applyFont="1" applyFill="1" applyBorder="1" applyAlignment="1">
      <alignment horizontal="center" vertical="center"/>
    </xf>
    <xf numFmtId="20" fontId="60" fillId="5" borderId="91" xfId="0" applyNumberFormat="1" applyFont="1" applyFill="1" applyBorder="1" applyAlignment="1">
      <alignment horizontal="center" vertical="center"/>
    </xf>
    <xf numFmtId="20" fontId="60" fillId="5" borderId="3" xfId="0" applyNumberFormat="1" applyFont="1" applyFill="1" applyBorder="1" applyAlignment="1">
      <alignment horizontal="center" vertical="center"/>
    </xf>
    <xf numFmtId="20" fontId="60" fillId="6" borderId="88" xfId="0" applyNumberFormat="1" applyFont="1" applyFill="1" applyBorder="1" applyAlignment="1">
      <alignment horizontal="center" vertical="center"/>
    </xf>
    <xf numFmtId="20" fontId="60" fillId="6" borderId="89" xfId="0" applyNumberFormat="1" applyFont="1" applyFill="1" applyBorder="1" applyAlignment="1">
      <alignment horizontal="center" vertical="center"/>
    </xf>
    <xf numFmtId="20" fontId="60" fillId="5" borderId="30" xfId="0" applyNumberFormat="1" applyFont="1" applyFill="1" applyBorder="1" applyAlignment="1">
      <alignment horizontal="center" vertical="center"/>
    </xf>
    <xf numFmtId="20" fontId="60" fillId="5" borderId="37" xfId="0" applyNumberFormat="1" applyFont="1" applyFill="1" applyBorder="1" applyAlignment="1">
      <alignment horizontal="center" vertical="center"/>
    </xf>
    <xf numFmtId="20" fontId="60" fillId="6" borderId="109" xfId="0" applyNumberFormat="1" applyFont="1" applyFill="1" applyBorder="1" applyAlignment="1">
      <alignment horizontal="center" vertical="center"/>
    </xf>
    <xf numFmtId="0" fontId="63" fillId="6" borderId="37" xfId="0" applyFont="1" applyFill="1" applyBorder="1" applyAlignment="1">
      <alignment horizontal="center" vertical="center"/>
    </xf>
    <xf numFmtId="20" fontId="60" fillId="6" borderId="107" xfId="0" applyNumberFormat="1" applyFont="1" applyFill="1" applyBorder="1" applyAlignment="1">
      <alignment horizontal="center" vertical="center"/>
    </xf>
    <xf numFmtId="20" fontId="60" fillId="6" borderId="2" xfId="0" applyNumberFormat="1" applyFont="1" applyFill="1" applyBorder="1" applyAlignment="1">
      <alignment horizontal="center" vertical="center"/>
    </xf>
    <xf numFmtId="20" fontId="60" fillId="6" borderId="81" xfId="0" applyNumberFormat="1" applyFont="1" applyFill="1" applyBorder="1" applyAlignment="1">
      <alignment horizontal="center" vertical="center"/>
    </xf>
    <xf numFmtId="20" fontId="61" fillId="6" borderId="88" xfId="0" applyNumberFormat="1" applyFont="1" applyFill="1" applyBorder="1" applyAlignment="1">
      <alignment horizontal="center" vertical="center"/>
    </xf>
    <xf numFmtId="20" fontId="61" fillId="6" borderId="113" xfId="0" applyNumberFormat="1" applyFont="1" applyFill="1" applyBorder="1" applyAlignment="1">
      <alignment horizontal="center" vertical="center"/>
    </xf>
    <xf numFmtId="20" fontId="60" fillId="6" borderId="113" xfId="0" applyNumberFormat="1" applyFont="1" applyFill="1" applyBorder="1" applyAlignment="1">
      <alignment horizontal="center" vertical="center"/>
    </xf>
    <xf numFmtId="20" fontId="65" fillId="6" borderId="81" xfId="0" applyNumberFormat="1" applyFont="1" applyFill="1" applyBorder="1" applyAlignment="1">
      <alignment horizontal="center" vertical="center"/>
    </xf>
    <xf numFmtId="0" fontId="64" fillId="5" borderId="37" xfId="0" applyFont="1" applyFill="1" applyBorder="1" applyAlignment="1">
      <alignment horizontal="center" vertical="center"/>
    </xf>
    <xf numFmtId="20" fontId="60" fillId="6" borderId="110" xfId="0" applyNumberFormat="1" applyFont="1" applyFill="1" applyBorder="1" applyAlignment="1">
      <alignment horizontal="center" vertical="center"/>
    </xf>
    <xf numFmtId="20" fontId="67" fillId="6" borderId="0" xfId="0" applyNumberFormat="1" applyFont="1" applyFill="1"/>
    <xf numFmtId="20" fontId="67" fillId="5" borderId="0" xfId="0" applyNumberFormat="1" applyFont="1" applyFill="1"/>
    <xf numFmtId="0" fontId="67" fillId="5" borderId="0" xfId="0" applyFont="1" applyFill="1"/>
    <xf numFmtId="20" fontId="65" fillId="5" borderId="87" xfId="0" applyNumberFormat="1" applyFont="1" applyFill="1" applyBorder="1" applyAlignment="1">
      <alignment horizontal="center" vertical="center"/>
    </xf>
    <xf numFmtId="20" fontId="60" fillId="6" borderId="3" xfId="0" applyNumberFormat="1" applyFont="1" applyFill="1" applyBorder="1" applyAlignment="1">
      <alignment horizontal="center" vertical="center"/>
    </xf>
    <xf numFmtId="20" fontId="60" fillId="5" borderId="112" xfId="0" applyNumberFormat="1" applyFont="1" applyFill="1" applyBorder="1" applyAlignment="1">
      <alignment horizontal="center" vertical="center"/>
    </xf>
    <xf numFmtId="20" fontId="60" fillId="5" borderId="49" xfId="0" applyNumberFormat="1" applyFont="1" applyFill="1" applyBorder="1" applyAlignment="1">
      <alignment horizontal="center" vertical="center"/>
    </xf>
    <xf numFmtId="20" fontId="60" fillId="5" borderId="84" xfId="0" applyNumberFormat="1" applyFont="1" applyFill="1" applyBorder="1" applyAlignment="1">
      <alignment horizontal="center" vertical="center"/>
    </xf>
    <xf numFmtId="20" fontId="60" fillId="5" borderId="48" xfId="0" applyNumberFormat="1" applyFont="1" applyFill="1" applyBorder="1" applyAlignment="1">
      <alignment horizontal="center" vertical="center"/>
    </xf>
    <xf numFmtId="20" fontId="62" fillId="5" borderId="92" xfId="0" applyNumberFormat="1" applyFont="1" applyFill="1" applyBorder="1" applyAlignment="1">
      <alignment horizontal="center" vertical="center"/>
    </xf>
    <xf numFmtId="20" fontId="62" fillId="5" borderId="93" xfId="0" applyNumberFormat="1" applyFont="1" applyFill="1" applyBorder="1" applyAlignment="1">
      <alignment horizontal="center" vertical="center"/>
    </xf>
    <xf numFmtId="20" fontId="60" fillId="5" borderId="117" xfId="0" applyNumberFormat="1" applyFont="1" applyFill="1" applyBorder="1" applyAlignment="1">
      <alignment horizontal="center" vertical="center"/>
    </xf>
    <xf numFmtId="0" fontId="63" fillId="5" borderId="35" xfId="0" applyFont="1" applyFill="1" applyBorder="1" applyAlignment="1">
      <alignment horizontal="center" vertical="center"/>
    </xf>
    <xf numFmtId="20" fontId="60" fillId="6" borderId="94" xfId="0" applyNumberFormat="1" applyFont="1" applyFill="1" applyBorder="1" applyAlignment="1">
      <alignment horizontal="center" vertical="center"/>
    </xf>
    <xf numFmtId="20" fontId="60" fillId="6" borderId="10" xfId="0" applyNumberFormat="1" applyFont="1" applyFill="1" applyBorder="1" applyAlignment="1">
      <alignment horizontal="center" vertical="center"/>
    </xf>
    <xf numFmtId="0" fontId="63" fillId="5" borderId="51" xfId="0" applyFont="1" applyFill="1" applyBorder="1" applyAlignment="1">
      <alignment horizontal="center" vertical="center"/>
    </xf>
    <xf numFmtId="20" fontId="60" fillId="5" borderId="111" xfId="0" applyNumberFormat="1" applyFont="1" applyFill="1" applyBorder="1" applyAlignment="1">
      <alignment horizontal="center" vertical="center"/>
    </xf>
    <xf numFmtId="20" fontId="65" fillId="5" borderId="112" xfId="0" applyNumberFormat="1" applyFont="1" applyFill="1" applyBorder="1" applyAlignment="1">
      <alignment horizontal="center" vertical="center"/>
    </xf>
    <xf numFmtId="20" fontId="60" fillId="5" borderId="80" xfId="0" applyNumberFormat="1" applyFont="1" applyFill="1" applyBorder="1" applyAlignment="1">
      <alignment horizontal="center" vertical="center"/>
    </xf>
    <xf numFmtId="20" fontId="60" fillId="5" borderId="47" xfId="0" applyNumberFormat="1" applyFont="1" applyFill="1" applyBorder="1" applyAlignment="1">
      <alignment horizontal="center" vertical="center"/>
    </xf>
    <xf numFmtId="20" fontId="60" fillId="5" borderId="78" xfId="0" applyNumberFormat="1" applyFont="1" applyFill="1" applyBorder="1" applyAlignment="1">
      <alignment horizontal="center" vertical="center"/>
    </xf>
    <xf numFmtId="20" fontId="60" fillId="5" borderId="85" xfId="0" applyNumberFormat="1" applyFont="1" applyFill="1" applyBorder="1" applyAlignment="1">
      <alignment horizontal="center" vertical="center"/>
    </xf>
    <xf numFmtId="20" fontId="60" fillId="5" borderId="50" xfId="0" applyNumberFormat="1" applyFont="1" applyFill="1" applyBorder="1" applyAlignment="1">
      <alignment horizontal="center" vertical="center"/>
    </xf>
    <xf numFmtId="20" fontId="67" fillId="5" borderId="0" xfId="0" applyNumberFormat="1" applyFont="1" applyFill="1" applyAlignment="1">
      <alignment horizontal="center" vertical="center"/>
    </xf>
    <xf numFmtId="20" fontId="60" fillId="5" borderId="116" xfId="0" applyNumberFormat="1" applyFont="1" applyFill="1" applyBorder="1" applyAlignment="1">
      <alignment horizontal="center" vertical="center"/>
    </xf>
    <xf numFmtId="20" fontId="60" fillId="5" borderId="36" xfId="0" applyNumberFormat="1" applyFont="1" applyFill="1" applyBorder="1" applyAlignment="1">
      <alignment horizontal="center" vertical="center"/>
    </xf>
    <xf numFmtId="20" fontId="1" fillId="6" borderId="0" xfId="0" applyNumberFormat="1" applyFont="1" applyFill="1"/>
    <xf numFmtId="20" fontId="62" fillId="6" borderId="88" xfId="0" applyNumberFormat="1" applyFont="1" applyFill="1" applyBorder="1" applyAlignment="1">
      <alignment horizontal="center" vertical="center"/>
    </xf>
    <xf numFmtId="20" fontId="62" fillId="6" borderId="113" xfId="0" applyNumberFormat="1" applyFont="1" applyFill="1" applyBorder="1" applyAlignment="1">
      <alignment horizontal="center" vertical="center"/>
    </xf>
    <xf numFmtId="20" fontId="60" fillId="8" borderId="111" xfId="0" applyNumberFormat="1" applyFont="1" applyFill="1" applyBorder="1" applyAlignment="1">
      <alignment horizontal="center" vertical="center"/>
    </xf>
    <xf numFmtId="20" fontId="60" fillId="8" borderId="109" xfId="0" applyNumberFormat="1" applyFont="1" applyFill="1" applyBorder="1" applyAlignment="1">
      <alignment horizontal="center" vertical="center"/>
    </xf>
    <xf numFmtId="20" fontId="60" fillId="8" borderId="74" xfId="0" applyNumberFormat="1" applyFont="1" applyFill="1" applyBorder="1" applyAlignment="1">
      <alignment horizontal="center" vertical="center"/>
    </xf>
    <xf numFmtId="20" fontId="60" fillId="8" borderId="107" xfId="0" applyNumberFormat="1" applyFont="1" applyFill="1" applyBorder="1" applyAlignment="1">
      <alignment horizontal="center" vertical="center"/>
    </xf>
    <xf numFmtId="20" fontId="60" fillId="8" borderId="2" xfId="0" applyNumberFormat="1" applyFont="1" applyFill="1" applyBorder="1" applyAlignment="1">
      <alignment horizontal="center" vertical="center"/>
    </xf>
    <xf numFmtId="20" fontId="60" fillId="8" borderId="37" xfId="0" applyNumberFormat="1" applyFont="1" applyFill="1" applyBorder="1" applyAlignment="1">
      <alignment horizontal="center" vertical="center"/>
    </xf>
    <xf numFmtId="20" fontId="65" fillId="8" borderId="109" xfId="0" applyNumberFormat="1" applyFont="1" applyFill="1" applyBorder="1" applyAlignment="1">
      <alignment horizontal="center" vertical="center"/>
    </xf>
    <xf numFmtId="20" fontId="60" fillId="8" borderId="81" xfId="0" applyNumberFormat="1" applyFont="1" applyFill="1" applyBorder="1" applyAlignment="1">
      <alignment horizontal="center" vertical="center"/>
    </xf>
    <xf numFmtId="0" fontId="67" fillId="8" borderId="0" xfId="0" applyFont="1" applyFill="1"/>
    <xf numFmtId="20" fontId="60" fillId="8" borderId="47" xfId="0" applyNumberFormat="1" applyFont="1" applyFill="1" applyBorder="1" applyAlignment="1">
      <alignment horizontal="center" vertical="center"/>
    </xf>
    <xf numFmtId="20" fontId="60" fillId="8" borderId="88" xfId="0" applyNumberFormat="1" applyFont="1" applyFill="1" applyBorder="1" applyAlignment="1">
      <alignment horizontal="center" vertical="center"/>
    </xf>
    <xf numFmtId="20" fontId="60" fillId="8" borderId="89" xfId="0" applyNumberFormat="1" applyFont="1" applyFill="1" applyBorder="1" applyAlignment="1">
      <alignment horizontal="center" vertical="center"/>
    </xf>
    <xf numFmtId="20" fontId="60" fillId="8" borderId="3" xfId="0" applyNumberFormat="1" applyFont="1" applyFill="1" applyBorder="1" applyAlignment="1">
      <alignment horizontal="center" vertical="center"/>
    </xf>
    <xf numFmtId="20" fontId="60" fillId="8" borderId="113" xfId="0" applyNumberFormat="1" applyFont="1" applyFill="1" applyBorder="1" applyAlignment="1">
      <alignment horizontal="center" vertical="center"/>
    </xf>
    <xf numFmtId="20" fontId="60" fillId="8" borderId="94" xfId="0" applyNumberFormat="1" applyFont="1" applyFill="1" applyBorder="1" applyAlignment="1">
      <alignment horizontal="center" vertical="center"/>
    </xf>
    <xf numFmtId="20" fontId="60" fillId="8" borderId="95" xfId="0" applyNumberFormat="1" applyFont="1" applyFill="1" applyBorder="1" applyAlignment="1">
      <alignment horizontal="center" vertical="center"/>
    </xf>
    <xf numFmtId="20" fontId="67" fillId="8" borderId="0" xfId="0" applyNumberFormat="1" applyFont="1" applyFill="1"/>
    <xf numFmtId="20" fontId="60" fillId="8" borderId="116" xfId="0" applyNumberFormat="1" applyFont="1" applyFill="1" applyBorder="1" applyAlignment="1">
      <alignment horizontal="center" vertical="center"/>
    </xf>
    <xf numFmtId="20" fontId="62" fillId="8" borderId="88" xfId="0" applyNumberFormat="1" applyFont="1" applyFill="1" applyBorder="1" applyAlignment="1">
      <alignment horizontal="center" vertical="center"/>
    </xf>
    <xf numFmtId="20" fontId="62" fillId="8" borderId="113" xfId="0" applyNumberFormat="1" applyFont="1" applyFill="1" applyBorder="1" applyAlignment="1">
      <alignment horizontal="center" vertical="center"/>
    </xf>
    <xf numFmtId="20" fontId="60" fillId="8" borderId="110" xfId="0" applyNumberFormat="1" applyFont="1" applyFill="1" applyBorder="1" applyAlignment="1">
      <alignment horizontal="center" vertical="center"/>
    </xf>
    <xf numFmtId="20" fontId="60" fillId="8" borderId="36" xfId="0" applyNumberFormat="1" applyFont="1" applyFill="1" applyBorder="1" applyAlignment="1">
      <alignment horizontal="center" vertical="center"/>
    </xf>
    <xf numFmtId="20" fontId="60" fillId="8" borderId="30" xfId="0" applyNumberFormat="1" applyFont="1" applyFill="1" applyBorder="1" applyAlignment="1">
      <alignment horizontal="center" vertical="center"/>
    </xf>
    <xf numFmtId="0" fontId="63" fillId="9" borderId="37" xfId="0" applyFont="1" applyFill="1" applyBorder="1" applyAlignment="1">
      <alignment horizontal="center" vertical="center"/>
    </xf>
    <xf numFmtId="20" fontId="60" fillId="9" borderId="109" xfId="0" applyNumberFormat="1" applyFont="1" applyFill="1" applyBorder="1" applyAlignment="1">
      <alignment horizontal="center" vertical="center"/>
    </xf>
    <xf numFmtId="20" fontId="60" fillId="9" borderId="107" xfId="0" applyNumberFormat="1" applyFont="1" applyFill="1" applyBorder="1" applyAlignment="1">
      <alignment horizontal="center" vertical="center"/>
    </xf>
    <xf numFmtId="20" fontId="65" fillId="9" borderId="109" xfId="0" applyNumberFormat="1" applyFont="1" applyFill="1" applyBorder="1" applyAlignment="1">
      <alignment horizontal="center" vertical="center"/>
    </xf>
    <xf numFmtId="20" fontId="60" fillId="9" borderId="2" xfId="0" applyNumberFormat="1" applyFont="1" applyFill="1" applyBorder="1" applyAlignment="1">
      <alignment horizontal="center" vertical="center"/>
    </xf>
    <xf numFmtId="20" fontId="60" fillId="9" borderId="81" xfId="0" applyNumberFormat="1" applyFont="1" applyFill="1" applyBorder="1" applyAlignment="1">
      <alignment horizontal="center" vertical="center"/>
    </xf>
    <xf numFmtId="20" fontId="60" fillId="9" borderId="88" xfId="0" applyNumberFormat="1" applyFont="1" applyFill="1" applyBorder="1" applyAlignment="1">
      <alignment horizontal="center" vertical="center"/>
    </xf>
    <xf numFmtId="20" fontId="60" fillId="9" borderId="89" xfId="0" applyNumberFormat="1" applyFont="1" applyFill="1" applyBorder="1" applyAlignment="1">
      <alignment horizontal="center" vertical="center"/>
    </xf>
    <xf numFmtId="20" fontId="60" fillId="9" borderId="113" xfId="0" applyNumberFormat="1" applyFont="1" applyFill="1" applyBorder="1" applyAlignment="1">
      <alignment horizontal="center" vertical="center"/>
    </xf>
    <xf numFmtId="20" fontId="67" fillId="9" borderId="0" xfId="0" applyNumberFormat="1" applyFont="1" applyFill="1"/>
    <xf numFmtId="20" fontId="61" fillId="8" borderId="88" xfId="0" applyNumberFormat="1" applyFont="1" applyFill="1" applyBorder="1" applyAlignment="1">
      <alignment horizontal="center" vertical="center"/>
    </xf>
    <xf numFmtId="20" fontId="61" fillId="8" borderId="113" xfId="0" applyNumberFormat="1" applyFont="1" applyFill="1" applyBorder="1" applyAlignment="1">
      <alignment horizontal="center" vertical="center"/>
    </xf>
    <xf numFmtId="20" fontId="1" fillId="0" borderId="107" xfId="0" applyNumberFormat="1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07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57" fillId="5" borderId="0" xfId="0" applyFont="1" applyFill="1" applyAlignment="1">
      <alignment horizontal="center"/>
    </xf>
    <xf numFmtId="166" fontId="51" fillId="0" borderId="17" xfId="0" applyNumberFormat="1" applyFont="1" applyBorder="1" applyAlignment="1">
      <alignment horizontal="center" vertical="center"/>
    </xf>
    <xf numFmtId="166" fontId="51" fillId="0" borderId="35" xfId="0" applyNumberFormat="1" applyFont="1" applyBorder="1" applyAlignment="1">
      <alignment horizontal="center" vertical="center"/>
    </xf>
    <xf numFmtId="0" fontId="1" fillId="5" borderId="54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20" fontId="57" fillId="5" borderId="0" xfId="0" applyNumberFormat="1" applyFont="1" applyFill="1" applyAlignment="1">
      <alignment vertical="center"/>
    </xf>
    <xf numFmtId="20" fontId="57" fillId="6" borderId="0" xfId="0" applyNumberFormat="1" applyFont="1" applyFill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35" xfId="0" applyNumberFormat="1" applyFont="1" applyBorder="1" applyAlignment="1">
      <alignment horizontal="center" vertical="center"/>
    </xf>
    <xf numFmtId="0" fontId="49" fillId="0" borderId="102" xfId="0" applyFont="1" applyBorder="1" applyAlignment="1">
      <alignment horizontal="center" vertical="center"/>
    </xf>
    <xf numFmtId="0" fontId="49" fillId="0" borderId="103" xfId="0" applyFont="1" applyBorder="1" applyAlignment="1">
      <alignment horizontal="center" vertical="center"/>
    </xf>
    <xf numFmtId="0" fontId="50" fillId="0" borderId="100" xfId="0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3" fillId="0" borderId="98" xfId="0" applyFont="1" applyBorder="1" applyAlignment="1">
      <alignment horizontal="center" vertical="center"/>
    </xf>
    <xf numFmtId="0" fontId="53" fillId="0" borderId="99" xfId="0" applyFont="1" applyBorder="1" applyAlignment="1">
      <alignment horizontal="center" vertical="center"/>
    </xf>
    <xf numFmtId="2" fontId="1" fillId="0" borderId="57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7" borderId="17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50" fillId="0" borderId="109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167" fontId="53" fillId="0" borderId="109" xfId="0" applyNumberFormat="1" applyFont="1" applyBorder="1" applyAlignment="1">
      <alignment horizontal="center" vertical="center"/>
    </xf>
    <xf numFmtId="167" fontId="53" fillId="0" borderId="2" xfId="0" applyNumberFormat="1" applyFont="1" applyBorder="1" applyAlignment="1">
      <alignment horizontal="center" vertical="center"/>
    </xf>
    <xf numFmtId="166" fontId="51" fillId="0" borderId="15" xfId="0" applyNumberFormat="1" applyFont="1" applyBorder="1" applyAlignment="1">
      <alignment horizontal="center" vertical="center"/>
    </xf>
    <xf numFmtId="166" fontId="51" fillId="0" borderId="12" xfId="0" applyNumberFormat="1" applyFont="1" applyBorder="1" applyAlignment="1">
      <alignment horizontal="center" vertical="center"/>
    </xf>
    <xf numFmtId="0" fontId="49" fillId="0" borderId="110" xfId="0" applyFont="1" applyBorder="1" applyAlignment="1">
      <alignment horizontal="center" vertical="center"/>
    </xf>
    <xf numFmtId="0" fontId="49" fillId="0" borderId="50" xfId="0" applyFont="1" applyBorder="1" applyAlignment="1">
      <alignment horizontal="center" vertical="center"/>
    </xf>
    <xf numFmtId="0" fontId="53" fillId="7" borderId="98" xfId="0" applyFont="1" applyFill="1" applyBorder="1" applyAlignment="1">
      <alignment horizontal="center" vertical="center"/>
    </xf>
    <xf numFmtId="0" fontId="53" fillId="7" borderId="99" xfId="0" applyFont="1" applyFill="1" applyBorder="1" applyAlignment="1">
      <alignment horizontal="center" vertical="center"/>
    </xf>
    <xf numFmtId="166" fontId="51" fillId="7" borderId="17" xfId="0" applyNumberFormat="1" applyFont="1" applyFill="1" applyBorder="1" applyAlignment="1">
      <alignment horizontal="center" vertical="center"/>
    </xf>
    <xf numFmtId="166" fontId="51" fillId="7" borderId="35" xfId="0" applyNumberFormat="1" applyFont="1" applyFill="1" applyBorder="1" applyAlignment="1">
      <alignment horizontal="center" vertical="center"/>
    </xf>
    <xf numFmtId="0" fontId="50" fillId="7" borderId="100" xfId="0" applyFont="1" applyFill="1" applyBorder="1" applyAlignment="1">
      <alignment horizontal="center" vertical="center"/>
    </xf>
    <xf numFmtId="0" fontId="50" fillId="7" borderId="101" xfId="0" applyFont="1" applyFill="1" applyBorder="1" applyAlignment="1">
      <alignment horizontal="center" vertical="center"/>
    </xf>
    <xf numFmtId="0" fontId="49" fillId="7" borderId="102" xfId="0" applyFont="1" applyFill="1" applyBorder="1" applyAlignment="1">
      <alignment horizontal="center" vertical="center"/>
    </xf>
    <xf numFmtId="0" fontId="49" fillId="7" borderId="103" xfId="0" applyFont="1" applyFill="1" applyBorder="1" applyAlignment="1">
      <alignment horizontal="center" vertical="center"/>
    </xf>
    <xf numFmtId="167" fontId="53" fillId="0" borderId="16" xfId="0" applyNumberFormat="1" applyFont="1" applyBorder="1" applyAlignment="1">
      <alignment horizontal="center" vertical="center"/>
    </xf>
    <xf numFmtId="167" fontId="53" fillId="0" borderId="37" xfId="0" applyNumberFormat="1" applyFont="1" applyBorder="1" applyAlignment="1">
      <alignment horizontal="center" vertical="center"/>
    </xf>
    <xf numFmtId="0" fontId="68" fillId="0" borderId="102" xfId="0" applyFont="1" applyBorder="1" applyAlignment="1">
      <alignment horizontal="center" vertical="center"/>
    </xf>
    <xf numFmtId="0" fontId="68" fillId="0" borderId="103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0" fillId="0" borderId="10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9" fillId="0" borderId="94" xfId="0" applyFont="1" applyBorder="1" applyAlignment="1">
      <alignment horizontal="center" vertical="center"/>
    </xf>
    <xf numFmtId="0" fontId="49" fillId="0" borderId="95" xfId="0" applyFont="1" applyBorder="1" applyAlignment="1">
      <alignment horizontal="center" vertical="center"/>
    </xf>
    <xf numFmtId="0" fontId="50" fillId="0" borderId="88" xfId="0" applyFont="1" applyBorder="1" applyAlignment="1">
      <alignment horizontal="center" vertical="center"/>
    </xf>
    <xf numFmtId="0" fontId="50" fillId="0" borderId="89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20" fontId="0" fillId="5" borderId="0" xfId="0" applyNumberFormat="1" applyFill="1" applyAlignment="1">
      <alignment horizontal="center"/>
    </xf>
    <xf numFmtId="166" fontId="51" fillId="0" borderId="53" xfId="0" applyNumberFormat="1" applyFont="1" applyBorder="1" applyAlignment="1">
      <alignment horizontal="center" vertical="center"/>
    </xf>
    <xf numFmtId="166" fontId="51" fillId="0" borderId="115" xfId="0" applyNumberFormat="1" applyFont="1" applyBorder="1" applyAlignment="1">
      <alignment horizontal="center" vertical="center"/>
    </xf>
    <xf numFmtId="0" fontId="1" fillId="7" borderId="54" xfId="0" applyFont="1" applyFill="1" applyBorder="1" applyAlignment="1">
      <alignment horizontal="center" vertical="center"/>
    </xf>
    <xf numFmtId="0" fontId="1" fillId="7" borderId="51" xfId="0" applyFont="1" applyFill="1" applyBorder="1" applyAlignment="1">
      <alignment horizontal="center" vertical="center"/>
    </xf>
    <xf numFmtId="166" fontId="51" fillId="0" borderId="49" xfId="0" applyNumberFormat="1" applyFont="1" applyBorder="1" applyAlignment="1">
      <alignment horizontal="center" vertical="center"/>
    </xf>
    <xf numFmtId="167" fontId="53" fillId="0" borderId="92" xfId="0" applyNumberFormat="1" applyFont="1" applyBorder="1" applyAlignment="1">
      <alignment horizontal="center" vertical="center"/>
    </xf>
    <xf numFmtId="167" fontId="53" fillId="0" borderId="93" xfId="0" applyNumberFormat="1" applyFont="1" applyBorder="1" applyAlignment="1">
      <alignment horizontal="center" vertical="center"/>
    </xf>
    <xf numFmtId="0" fontId="50" fillId="0" borderId="113" xfId="0" applyFont="1" applyBorder="1" applyAlignment="1">
      <alignment horizontal="center" vertical="center"/>
    </xf>
    <xf numFmtId="167" fontId="53" fillId="0" borderId="114" xfId="0" applyNumberFormat="1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112" xfId="0" applyBorder="1" applyAlignment="1">
      <alignment horizontal="center" vertical="center" textRotation="90" wrapText="1"/>
    </xf>
    <xf numFmtId="0" fontId="0" fillId="0" borderId="49" xfId="0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1" fillId="0" borderId="67" xfId="0" applyFont="1" applyBorder="1" applyAlignment="1">
      <alignment horizontal="center" vertical="center" wrapText="1"/>
    </xf>
    <xf numFmtId="0" fontId="1" fillId="0" borderId="106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0" xfId="0" applyAlignment="1">
      <alignment horizontal="center"/>
    </xf>
    <xf numFmtId="0" fontId="48" fillId="0" borderId="0" xfId="0" applyFont="1" applyAlignment="1">
      <alignment horizontal="center" vertical="center"/>
    </xf>
    <xf numFmtId="0" fontId="39" fillId="0" borderId="110" xfId="0" applyFont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 wrapText="1"/>
    </xf>
    <xf numFmtId="0" fontId="0" fillId="0" borderId="109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50" fillId="0" borderId="58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49" fillId="0" borderId="58" xfId="0" applyFont="1" applyBorder="1" applyAlignment="1">
      <alignment horizontal="center" vertical="center"/>
    </xf>
    <xf numFmtId="0" fontId="56" fillId="0" borderId="1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20" fontId="0" fillId="5" borderId="0" xfId="0" applyNumberFormat="1" applyFill="1" applyAlignment="1">
      <alignment vertical="center"/>
    </xf>
    <xf numFmtId="20" fontId="57" fillId="6" borderId="0" xfId="0" applyNumberFormat="1" applyFont="1" applyFill="1" applyAlignment="1">
      <alignment horizontal="center"/>
    </xf>
    <xf numFmtId="20" fontId="57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96" xfId="0" applyFont="1" applyBorder="1" applyAlignment="1">
      <alignment horizontal="center" vertical="center"/>
    </xf>
    <xf numFmtId="0" fontId="49" fillId="0" borderId="116" xfId="0" applyFont="1" applyBorder="1" applyAlignment="1">
      <alignment horizontal="center" vertical="center"/>
    </xf>
    <xf numFmtId="0" fontId="68" fillId="0" borderId="94" xfId="0" applyFont="1" applyBorder="1" applyAlignment="1">
      <alignment horizontal="center" vertical="center"/>
    </xf>
    <xf numFmtId="0" fontId="68" fillId="0" borderId="9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31" fillId="0" borderId="16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 vertical="center" wrapText="1"/>
    </xf>
    <xf numFmtId="0" fontId="31" fillId="0" borderId="37" xfId="0" applyFont="1" applyBorder="1" applyAlignment="1">
      <alignment horizontal="left" vertical="center" wrapText="1"/>
    </xf>
    <xf numFmtId="0" fontId="38" fillId="0" borderId="16" xfId="0" applyFont="1" applyBorder="1" applyAlignment="1">
      <alignment horizontal="left" vertical="top" wrapText="1"/>
    </xf>
    <xf numFmtId="0" fontId="38" fillId="0" borderId="36" xfId="0" applyFont="1" applyBorder="1" applyAlignment="1">
      <alignment horizontal="left" vertical="top" wrapText="1"/>
    </xf>
    <xf numFmtId="0" fontId="38" fillId="0" borderId="37" xfId="0" applyFont="1" applyBorder="1" applyAlignment="1">
      <alignment horizontal="left" vertical="top" wrapText="1"/>
    </xf>
    <xf numFmtId="49" fontId="31" fillId="0" borderId="16" xfId="0" applyNumberFormat="1" applyFont="1" applyBorder="1" applyAlignment="1">
      <alignment horizontal="center" vertical="center"/>
    </xf>
    <xf numFmtId="49" fontId="31" fillId="0" borderId="36" xfId="0" applyNumberFormat="1" applyFont="1" applyBorder="1" applyAlignment="1">
      <alignment horizontal="center" vertical="center"/>
    </xf>
    <xf numFmtId="49" fontId="31" fillId="0" borderId="37" xfId="0" applyNumberFormat="1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textRotation="90"/>
    </xf>
    <xf numFmtId="0" fontId="27" fillId="0" borderId="60" xfId="0" applyFont="1" applyBorder="1" applyAlignment="1">
      <alignment horizontal="center" vertical="center" textRotation="90"/>
    </xf>
    <xf numFmtId="0" fontId="27" fillId="0" borderId="67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68" xfId="0" applyFont="1" applyBorder="1" applyAlignment="1">
      <alignment horizontal="center" vertical="center"/>
    </xf>
    <xf numFmtId="0" fontId="37" fillId="0" borderId="67" xfId="0" applyFont="1" applyBorder="1" applyAlignment="1">
      <alignment horizontal="center" vertical="center"/>
    </xf>
    <xf numFmtId="0" fontId="37" fillId="0" borderId="59" xfId="0" applyFont="1" applyBorder="1" applyAlignment="1">
      <alignment horizontal="center" vertical="center"/>
    </xf>
    <xf numFmtId="0" fontId="13" fillId="3" borderId="15" xfId="0" applyFont="1" applyFill="1" applyBorder="1" applyAlignment="1">
      <alignment horizontal="center"/>
    </xf>
    <xf numFmtId="0" fontId="13" fillId="3" borderId="58" xfId="0" applyFont="1" applyFill="1" applyBorder="1" applyAlignment="1">
      <alignment horizontal="center"/>
    </xf>
    <xf numFmtId="0" fontId="28" fillId="3" borderId="75" xfId="0" applyFont="1" applyFill="1" applyBorder="1" applyAlignment="1">
      <alignment horizontal="center" textRotation="90" wrapText="1"/>
    </xf>
    <xf numFmtId="0" fontId="28" fillId="3" borderId="36" xfId="0" applyFont="1" applyFill="1" applyBorder="1" applyAlignment="1">
      <alignment horizontal="center" textRotation="90" wrapText="1"/>
    </xf>
    <xf numFmtId="0" fontId="28" fillId="3" borderId="74" xfId="0" applyFont="1" applyFill="1" applyBorder="1" applyAlignment="1">
      <alignment horizontal="center" textRotation="90"/>
    </xf>
    <xf numFmtId="0" fontId="28" fillId="3" borderId="73" xfId="0" applyFont="1" applyFill="1" applyBorder="1" applyAlignment="1">
      <alignment horizontal="center" textRotation="90"/>
    </xf>
    <xf numFmtId="0" fontId="35" fillId="3" borderId="14" xfId="0" applyFont="1" applyFill="1" applyBorder="1" applyAlignment="1">
      <alignment horizontal="center" vertical="center"/>
    </xf>
    <xf numFmtId="0" fontId="35" fillId="3" borderId="31" xfId="0" applyFont="1" applyFill="1" applyBorder="1" applyAlignment="1">
      <alignment horizontal="center" vertical="center"/>
    </xf>
    <xf numFmtId="0" fontId="35" fillId="3" borderId="38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35" fillId="3" borderId="18" xfId="0" applyFont="1" applyFill="1" applyBorder="1" applyAlignment="1">
      <alignment horizontal="center" vertical="center"/>
    </xf>
    <xf numFmtId="0" fontId="35" fillId="3" borderId="11" xfId="0" applyFont="1" applyFill="1" applyBorder="1" applyAlignment="1">
      <alignment horizontal="center" vertical="center"/>
    </xf>
    <xf numFmtId="0" fontId="34" fillId="3" borderId="54" xfId="0" applyFont="1" applyFill="1" applyBorder="1" applyAlignment="1">
      <alignment horizontal="center" textRotation="90"/>
    </xf>
    <xf numFmtId="0" fontId="34" fillId="3" borderId="73" xfId="0" applyFont="1" applyFill="1" applyBorder="1" applyAlignment="1">
      <alignment horizontal="center" textRotation="90"/>
    </xf>
    <xf numFmtId="0" fontId="34" fillId="3" borderId="51" xfId="0" applyFont="1" applyFill="1" applyBorder="1" applyAlignment="1">
      <alignment horizontal="center" textRotation="90"/>
    </xf>
    <xf numFmtId="0" fontId="28" fillId="3" borderId="14" xfId="0" applyFont="1" applyFill="1" applyBorder="1" applyAlignment="1">
      <alignment horizontal="center" vertical="top" wrapText="1"/>
    </xf>
    <xf numFmtId="0" fontId="28" fillId="3" borderId="31" xfId="0" applyFont="1" applyFill="1" applyBorder="1" applyAlignment="1">
      <alignment horizontal="center" vertical="top" wrapText="1"/>
    </xf>
    <xf numFmtId="0" fontId="28" fillId="3" borderId="52" xfId="0" applyFont="1" applyFill="1" applyBorder="1" applyAlignment="1">
      <alignment horizontal="center" vertical="top" wrapText="1"/>
    </xf>
    <xf numFmtId="0" fontId="28" fillId="3" borderId="38" xfId="0" applyFont="1" applyFill="1" applyBorder="1" applyAlignment="1">
      <alignment horizontal="center" vertical="top" wrapText="1"/>
    </xf>
    <xf numFmtId="0" fontId="28" fillId="3" borderId="0" xfId="0" applyFont="1" applyFill="1" applyAlignment="1">
      <alignment horizontal="center" vertical="top" wrapText="1"/>
    </xf>
    <xf numFmtId="0" fontId="28" fillId="3" borderId="77" xfId="0" applyFont="1" applyFill="1" applyBorder="1" applyAlignment="1">
      <alignment horizontal="center" vertical="top" wrapText="1"/>
    </xf>
    <xf numFmtId="0" fontId="28" fillId="3" borderId="18" xfId="0" applyFont="1" applyFill="1" applyBorder="1" applyAlignment="1">
      <alignment horizontal="center" vertical="top" wrapText="1"/>
    </xf>
    <xf numFmtId="0" fontId="28" fillId="3" borderId="11" xfId="0" applyFont="1" applyFill="1" applyBorder="1" applyAlignment="1">
      <alignment horizontal="center" vertical="top" wrapText="1"/>
    </xf>
    <xf numFmtId="0" fontId="28" fillId="3" borderId="28" xfId="0" applyFont="1" applyFill="1" applyBorder="1" applyAlignment="1">
      <alignment horizontal="center" vertical="top" wrapText="1"/>
    </xf>
    <xf numFmtId="0" fontId="28" fillId="3" borderId="78" xfId="0" applyFont="1" applyFill="1" applyBorder="1" applyAlignment="1">
      <alignment horizontal="center" textRotation="90" wrapText="1"/>
    </xf>
    <xf numFmtId="0" fontId="28" fillId="3" borderId="79" xfId="0" applyFont="1" applyFill="1" applyBorder="1" applyAlignment="1">
      <alignment horizontal="center" textRotation="90" wrapText="1"/>
    </xf>
    <xf numFmtId="0" fontId="28" fillId="3" borderId="80" xfId="0" applyFont="1" applyFill="1" applyBorder="1" applyAlignment="1">
      <alignment horizontal="center" textRotation="90" wrapText="1"/>
    </xf>
    <xf numFmtId="0" fontId="28" fillId="3" borderId="36" xfId="0" applyFont="1" applyFill="1" applyBorder="1" applyAlignment="1">
      <alignment horizontal="center" textRotation="90"/>
    </xf>
    <xf numFmtId="0" fontId="28" fillId="3" borderId="37" xfId="0" applyFont="1" applyFill="1" applyBorder="1" applyAlignment="1">
      <alignment horizontal="center" textRotation="90"/>
    </xf>
    <xf numFmtId="0" fontId="28" fillId="3" borderId="81" xfId="0" applyFont="1" applyFill="1" applyBorder="1" applyAlignment="1">
      <alignment horizontal="center" textRotation="90" wrapText="1"/>
    </xf>
    <xf numFmtId="0" fontId="28" fillId="3" borderId="1" xfId="0" applyFont="1" applyFill="1" applyBorder="1" applyAlignment="1">
      <alignment horizontal="center" textRotation="90" wrapText="1"/>
    </xf>
    <xf numFmtId="0" fontId="28" fillId="3" borderId="65" xfId="0" applyFont="1" applyFill="1" applyBorder="1" applyAlignment="1">
      <alignment horizontal="center" vertical="center"/>
    </xf>
    <xf numFmtId="0" fontId="28" fillId="3" borderId="82" xfId="0" applyFont="1" applyFill="1" applyBorder="1" applyAlignment="1">
      <alignment horizontal="center" vertical="center"/>
    </xf>
    <xf numFmtId="0" fontId="28" fillId="3" borderId="75" xfId="0" applyFont="1" applyFill="1" applyBorder="1" applyAlignment="1">
      <alignment horizontal="center" textRotation="90"/>
    </xf>
    <xf numFmtId="0" fontId="28" fillId="3" borderId="33" xfId="0" applyFont="1" applyFill="1" applyBorder="1" applyAlignment="1">
      <alignment horizontal="center" textRotation="90" wrapText="1"/>
    </xf>
    <xf numFmtId="0" fontId="28" fillId="3" borderId="32" xfId="0" applyFont="1" applyFill="1" applyBorder="1" applyAlignment="1">
      <alignment horizontal="center" textRotation="90" wrapText="1"/>
    </xf>
    <xf numFmtId="0" fontId="28" fillId="3" borderId="67" xfId="0" applyFont="1" applyFill="1" applyBorder="1" applyAlignment="1">
      <alignment horizontal="center" vertical="center"/>
    </xf>
    <xf numFmtId="0" fontId="28" fillId="3" borderId="76" xfId="0" applyFont="1" applyFill="1" applyBorder="1" applyAlignment="1">
      <alignment horizontal="center" vertical="center"/>
    </xf>
    <xf numFmtId="0" fontId="28" fillId="3" borderId="59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/>
    </xf>
    <xf numFmtId="0" fontId="32" fillId="3" borderId="16" xfId="0" applyFont="1" applyFill="1" applyBorder="1" applyAlignment="1">
      <alignment horizontal="center" textRotation="90"/>
    </xf>
    <xf numFmtId="0" fontId="32" fillId="3" borderId="36" xfId="0" applyFont="1" applyFill="1" applyBorder="1" applyAlignment="1">
      <alignment horizontal="center" textRotation="90"/>
    </xf>
    <xf numFmtId="0" fontId="32" fillId="3" borderId="37" xfId="0" applyFont="1" applyFill="1" applyBorder="1" applyAlignment="1">
      <alignment horizontal="center" textRotation="90"/>
    </xf>
    <xf numFmtId="0" fontId="33" fillId="3" borderId="16" xfId="0" applyFont="1" applyFill="1" applyBorder="1" applyAlignment="1">
      <alignment horizontal="center" textRotation="90" wrapText="1"/>
    </xf>
    <xf numFmtId="0" fontId="33" fillId="3" borderId="36" xfId="0" applyFont="1" applyFill="1" applyBorder="1" applyAlignment="1">
      <alignment horizontal="center" textRotation="90" wrapText="1"/>
    </xf>
    <xf numFmtId="0" fontId="33" fillId="3" borderId="36" xfId="0" applyFont="1" applyFill="1" applyBorder="1" applyAlignment="1">
      <alignment horizontal="center" textRotation="90"/>
    </xf>
    <xf numFmtId="0" fontId="33" fillId="3" borderId="37" xfId="0" applyFont="1" applyFill="1" applyBorder="1" applyAlignment="1">
      <alignment horizontal="center" textRotation="90"/>
    </xf>
    <xf numFmtId="0" fontId="34" fillId="3" borderId="16" xfId="0" applyFont="1" applyFill="1" applyBorder="1" applyAlignment="1">
      <alignment horizontal="center" textRotation="90"/>
    </xf>
    <xf numFmtId="0" fontId="34" fillId="3" borderId="36" xfId="0" applyFont="1" applyFill="1" applyBorder="1" applyAlignment="1">
      <alignment horizontal="center" textRotation="90"/>
    </xf>
    <xf numFmtId="0" fontId="34" fillId="3" borderId="37" xfId="0" applyFont="1" applyFill="1" applyBorder="1" applyAlignment="1">
      <alignment horizontal="center" textRotation="90"/>
    </xf>
    <xf numFmtId="0" fontId="45" fillId="3" borderId="15" xfId="0" applyFont="1" applyFill="1" applyBorder="1" applyAlignment="1">
      <alignment horizontal="center" textRotation="90" wrapText="1"/>
    </xf>
    <xf numFmtId="0" fontId="45" fillId="3" borderId="32" xfId="0" applyFont="1" applyFill="1" applyBorder="1" applyAlignment="1">
      <alignment horizontal="center" textRotation="90" wrapText="1"/>
    </xf>
    <xf numFmtId="0" fontId="45" fillId="3" borderId="34" xfId="0" applyFont="1" applyFill="1" applyBorder="1" applyAlignment="1">
      <alignment horizontal="center" textRotation="90" wrapText="1"/>
    </xf>
    <xf numFmtId="0" fontId="45" fillId="3" borderId="35" xfId="0" applyFont="1" applyFill="1" applyBorder="1" applyAlignment="1">
      <alignment horizontal="center" textRotation="90" wrapText="1"/>
    </xf>
    <xf numFmtId="0" fontId="41" fillId="0" borderId="36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center" wrapText="1"/>
    </xf>
    <xf numFmtId="0" fontId="34" fillId="3" borderId="16" xfId="0" applyFont="1" applyFill="1" applyBorder="1" applyAlignment="1">
      <alignment horizontal="center" textRotation="90" wrapText="1"/>
    </xf>
    <xf numFmtId="0" fontId="34" fillId="3" borderId="36" xfId="0" applyFont="1" applyFill="1" applyBorder="1" applyAlignment="1">
      <alignment horizontal="center" textRotation="90" wrapText="1"/>
    </xf>
    <xf numFmtId="0" fontId="34" fillId="3" borderId="37" xfId="0" applyFont="1" applyFill="1" applyBorder="1" applyAlignment="1">
      <alignment horizontal="center" textRotation="90" wrapText="1"/>
    </xf>
    <xf numFmtId="0" fontId="48" fillId="3" borderId="39" xfId="0" applyFont="1" applyFill="1" applyBorder="1" applyAlignment="1">
      <alignment horizontal="right" vertical="center" wrapText="1"/>
    </xf>
    <xf numFmtId="0" fontId="48" fillId="3" borderId="69" xfId="0" applyFont="1" applyFill="1" applyBorder="1" applyAlignment="1">
      <alignment horizontal="right" vertical="center" wrapText="1"/>
    </xf>
    <xf numFmtId="0" fontId="48" fillId="3" borderId="28" xfId="0" applyFont="1" applyFill="1" applyBorder="1" applyAlignment="1">
      <alignment horizontal="right" vertical="center" wrapText="1"/>
    </xf>
    <xf numFmtId="0" fontId="24" fillId="0" borderId="62" xfId="0" applyFont="1" applyBorder="1" applyAlignment="1">
      <alignment horizontal="center" vertical="center"/>
    </xf>
    <xf numFmtId="0" fontId="24" fillId="0" borderId="64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26" fillId="0" borderId="0" xfId="0" applyFont="1" applyAlignment="1">
      <alignment horizontal="center" wrapText="1"/>
    </xf>
    <xf numFmtId="0" fontId="15" fillId="0" borderId="4" xfId="0" applyFont="1" applyBorder="1" applyAlignment="1">
      <alignment horizontal="center"/>
    </xf>
    <xf numFmtId="0" fontId="26" fillId="0" borderId="6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20" fontId="27" fillId="0" borderId="66" xfId="0" applyNumberFormat="1" applyFont="1" applyBorder="1" applyAlignment="1">
      <alignment horizontal="center" vertical="center" shrinkToFit="1"/>
    </xf>
    <xf numFmtId="20" fontId="27" fillId="0" borderId="60" xfId="0" applyNumberFormat="1" applyFont="1" applyBorder="1" applyAlignment="1">
      <alignment horizontal="center" vertical="center" shrinkToFit="1"/>
    </xf>
    <xf numFmtId="0" fontId="37" fillId="0" borderId="66" xfId="0" applyFont="1" applyBorder="1" applyAlignment="1">
      <alignment horizontal="center" vertical="center"/>
    </xf>
    <xf numFmtId="0" fontId="37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4" fillId="0" borderId="70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71" xfId="0" applyFont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24" fillId="0" borderId="72" xfId="0" applyFont="1" applyBorder="1" applyAlignment="1">
      <alignment horizontal="left" vertical="center"/>
    </xf>
    <xf numFmtId="0" fontId="24" fillId="0" borderId="60" xfId="0" applyFont="1" applyBorder="1" applyAlignment="1">
      <alignment horizontal="left" vertical="center"/>
    </xf>
    <xf numFmtId="0" fontId="24" fillId="0" borderId="39" xfId="0" applyFont="1" applyBorder="1" applyAlignment="1">
      <alignment horizontal="left" vertical="center" wrapText="1"/>
    </xf>
    <xf numFmtId="0" fontId="24" fillId="0" borderId="69" xfId="0" applyFont="1" applyBorder="1" applyAlignment="1">
      <alignment horizontal="left" vertical="center" wrapText="1"/>
    </xf>
    <xf numFmtId="0" fontId="24" fillId="0" borderId="68" xfId="0" applyFont="1" applyBorder="1" applyAlignment="1">
      <alignment horizontal="left" vertical="center" wrapText="1"/>
    </xf>
    <xf numFmtId="46" fontId="27" fillId="0" borderId="66" xfId="0" applyNumberFormat="1" applyFont="1" applyBorder="1" applyAlignment="1">
      <alignment horizontal="center" vertical="center" textRotation="90"/>
    </xf>
    <xf numFmtId="46" fontId="27" fillId="0" borderId="60" xfId="0" applyNumberFormat="1" applyFont="1" applyBorder="1" applyAlignment="1">
      <alignment horizontal="center" vertical="center" textRotation="90"/>
    </xf>
    <xf numFmtId="164" fontId="30" fillId="0" borderId="66" xfId="0" applyNumberFormat="1" applyFont="1" applyBorder="1" applyAlignment="1">
      <alignment horizontal="center" vertical="center" shrinkToFit="1"/>
    </xf>
    <xf numFmtId="164" fontId="30" fillId="0" borderId="60" xfId="0" applyNumberFormat="1" applyFont="1" applyBorder="1" applyAlignment="1">
      <alignment horizontal="center" vertical="center" shrinkToFit="1"/>
    </xf>
    <xf numFmtId="164" fontId="27" fillId="0" borderId="66" xfId="0" applyNumberFormat="1" applyFont="1" applyBorder="1" applyAlignment="1">
      <alignment horizontal="center" vertical="center" textRotation="90"/>
    </xf>
    <xf numFmtId="164" fontId="27" fillId="0" borderId="60" xfId="0" applyNumberFormat="1" applyFont="1" applyBorder="1" applyAlignment="1">
      <alignment horizontal="center" vertical="center" textRotation="90"/>
    </xf>
    <xf numFmtId="0" fontId="43" fillId="0" borderId="4" xfId="0" applyFont="1" applyBorder="1" applyAlignment="1">
      <alignment horizontal="center" wrapText="1"/>
    </xf>
    <xf numFmtId="0" fontId="44" fillId="0" borderId="4" xfId="0" applyFont="1" applyBorder="1" applyAlignment="1">
      <alignment horizontal="center" wrapText="1"/>
    </xf>
    <xf numFmtId="0" fontId="8" fillId="0" borderId="65" xfId="0" applyFont="1" applyBorder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3" fillId="3" borderId="31" xfId="0" applyFont="1" applyFill="1" applyBorder="1" applyAlignment="1">
      <alignment horizontal="center"/>
    </xf>
  </cellXfs>
  <cellStyles count="14">
    <cellStyle name="Calculation" xfId="1" builtinId="22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R603"/>
  <sheetViews>
    <sheetView tabSelected="1" topLeftCell="A8" zoomScaleNormal="211" zoomScalePageLayoutView="97" workbookViewId="0">
      <selection activeCell="G32" sqref="G32"/>
    </sheetView>
  </sheetViews>
  <sheetFormatPr baseColWidth="10" defaultColWidth="8.83203125" defaultRowHeight="13"/>
  <cols>
    <col min="1" max="1" width="3.33203125" customWidth="1"/>
    <col min="2" max="2" width="26.6640625" customWidth="1"/>
    <col min="3" max="3" width="13" customWidth="1"/>
    <col min="4" max="4" width="7.1640625" customWidth="1"/>
    <col min="5" max="5" width="6.1640625" customWidth="1"/>
    <col min="6" max="12" width="5" customWidth="1"/>
    <col min="13" max="13" width="5.83203125" customWidth="1"/>
    <col min="14" max="35" width="5" customWidth="1"/>
    <col min="36" max="36" width="5" style="170" customWidth="1"/>
    <col min="37" max="37" width="6.5" customWidth="1"/>
    <col min="38" max="38" width="8" customWidth="1"/>
    <col min="39" max="39" width="11.5" customWidth="1"/>
    <col min="40" max="42" width="9.6640625" customWidth="1"/>
  </cols>
  <sheetData>
    <row r="2" spans="1:41" ht="20">
      <c r="I2" s="329" t="s">
        <v>79</v>
      </c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</row>
    <row r="3" spans="1:41" ht="21.25" customHeight="1">
      <c r="B3" s="332" t="s">
        <v>72</v>
      </c>
      <c r="C3" s="332"/>
      <c r="D3" s="332"/>
      <c r="E3" s="332"/>
    </row>
    <row r="4" spans="1:41" ht="24" customHeight="1">
      <c r="B4" s="386" t="s">
        <v>12</v>
      </c>
      <c r="C4" s="386"/>
      <c r="D4" s="386"/>
      <c r="E4" s="386"/>
      <c r="F4" s="386"/>
      <c r="J4" s="380" t="s">
        <v>77</v>
      </c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1"/>
    </row>
    <row r="5" spans="1:41" ht="28.5" customHeight="1">
      <c r="F5" s="387" t="s">
        <v>78</v>
      </c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</row>
    <row r="6" spans="1:41" ht="24" customHeight="1">
      <c r="G6" s="2"/>
      <c r="H6" s="2"/>
      <c r="I6" s="2"/>
      <c r="J6" s="2"/>
      <c r="K6" s="2"/>
      <c r="L6" s="2"/>
      <c r="M6" s="329" t="s">
        <v>124</v>
      </c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2"/>
      <c r="AA6" s="2"/>
      <c r="AB6" s="2"/>
      <c r="AC6" s="2"/>
      <c r="AD6" s="2"/>
      <c r="AE6" s="2"/>
      <c r="AF6" s="2"/>
      <c r="AG6" s="2"/>
    </row>
    <row r="7" spans="1:41" ht="26.5" customHeight="1" thickBot="1"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K7" s="170"/>
      <c r="AL7" s="170"/>
    </row>
    <row r="8" spans="1:41" ht="21.25" customHeight="1" thickBot="1">
      <c r="A8" s="362" t="s">
        <v>0</v>
      </c>
      <c r="B8" s="388" t="s">
        <v>14</v>
      </c>
      <c r="C8" s="356" t="s">
        <v>75</v>
      </c>
      <c r="D8" s="390" t="s">
        <v>1</v>
      </c>
      <c r="E8" s="378" t="s">
        <v>2</v>
      </c>
      <c r="F8" s="374" t="s">
        <v>3</v>
      </c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5"/>
      <c r="AK8" s="376"/>
      <c r="AL8" s="377"/>
      <c r="AM8" s="374" t="s">
        <v>4</v>
      </c>
      <c r="AN8" s="375"/>
      <c r="AO8" s="181"/>
    </row>
    <row r="9" spans="1:41" ht="39.25" customHeight="1" thickBot="1">
      <c r="A9" s="363"/>
      <c r="B9" s="389"/>
      <c r="C9" s="357"/>
      <c r="D9" s="391"/>
      <c r="E9" s="379"/>
      <c r="F9" s="242">
        <v>1</v>
      </c>
      <c r="G9" s="190">
        <v>2</v>
      </c>
      <c r="H9" s="217">
        <v>3</v>
      </c>
      <c r="I9" s="217">
        <v>4</v>
      </c>
      <c r="J9" s="190">
        <v>5</v>
      </c>
      <c r="K9" s="190">
        <v>6</v>
      </c>
      <c r="L9" s="190">
        <v>7</v>
      </c>
      <c r="M9" s="190">
        <v>8</v>
      </c>
      <c r="N9" s="190">
        <v>9</v>
      </c>
      <c r="O9" s="217">
        <v>10</v>
      </c>
      <c r="P9" s="217">
        <v>11</v>
      </c>
      <c r="Q9" s="190">
        <v>12</v>
      </c>
      <c r="R9" s="190">
        <v>13</v>
      </c>
      <c r="S9" s="190">
        <v>14</v>
      </c>
      <c r="T9" s="225">
        <v>15</v>
      </c>
      <c r="U9" s="217">
        <v>16</v>
      </c>
      <c r="V9" s="217">
        <v>17</v>
      </c>
      <c r="W9" s="217">
        <v>18</v>
      </c>
      <c r="X9" s="190">
        <v>19</v>
      </c>
      <c r="Y9" s="190">
        <v>20</v>
      </c>
      <c r="Z9" s="190">
        <v>21</v>
      </c>
      <c r="AA9" s="190">
        <v>22</v>
      </c>
      <c r="AB9" s="190">
        <v>23</v>
      </c>
      <c r="AC9" s="217">
        <v>24</v>
      </c>
      <c r="AD9" s="217">
        <v>25</v>
      </c>
      <c r="AE9" s="190">
        <v>26</v>
      </c>
      <c r="AF9" s="190">
        <v>27</v>
      </c>
      <c r="AG9" s="190">
        <v>28</v>
      </c>
      <c r="AH9" s="190">
        <v>29</v>
      </c>
      <c r="AI9" s="279"/>
      <c r="AJ9" s="239"/>
      <c r="AK9" s="182" t="s">
        <v>5</v>
      </c>
      <c r="AL9" s="183" t="s">
        <v>6</v>
      </c>
      <c r="AM9" s="184" t="s">
        <v>73</v>
      </c>
      <c r="AN9" s="185" t="s">
        <v>74</v>
      </c>
      <c r="AO9" s="186" t="s">
        <v>84</v>
      </c>
    </row>
    <row r="10" spans="1:41" s="4" customFormat="1" ht="11" customHeight="1">
      <c r="A10" s="309">
        <v>1</v>
      </c>
      <c r="B10" s="394" t="s">
        <v>126</v>
      </c>
      <c r="C10" s="392" t="s">
        <v>76</v>
      </c>
      <c r="D10" s="349">
        <v>0.5</v>
      </c>
      <c r="E10" s="297">
        <v>0.15416666666666667</v>
      </c>
      <c r="F10" s="256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191"/>
      <c r="Y10" s="257"/>
      <c r="Z10" s="191"/>
      <c r="AA10" s="191">
        <v>0.33333333333333331</v>
      </c>
      <c r="AB10" s="191"/>
      <c r="AC10" s="216"/>
      <c r="AD10" s="257"/>
      <c r="AE10" s="191"/>
      <c r="AF10" s="191"/>
      <c r="AG10" s="191"/>
      <c r="AH10" s="191"/>
      <c r="AI10" s="280"/>
      <c r="AJ10" s="244"/>
      <c r="AK10" s="313">
        <f>COUNTIF(F100:AJ101, "&gt;1")</f>
        <v>1</v>
      </c>
      <c r="AL10" s="315">
        <f>SUM(F100:AJ101)</f>
        <v>12</v>
      </c>
      <c r="AM10" s="311">
        <f>AN10*3.7</f>
        <v>74</v>
      </c>
      <c r="AN10" s="381">
        <v>20</v>
      </c>
      <c r="AO10" s="291">
        <v>2.5</v>
      </c>
    </row>
    <row r="11" spans="1:41" s="4" customFormat="1" ht="11" customHeight="1" thickBot="1">
      <c r="A11" s="310"/>
      <c r="B11" s="395"/>
      <c r="C11" s="393"/>
      <c r="D11" s="350"/>
      <c r="E11" s="298"/>
      <c r="F11" s="258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192"/>
      <c r="Y11" s="259"/>
      <c r="Z11" s="192"/>
      <c r="AA11" s="192">
        <v>0.83333333333333337</v>
      </c>
      <c r="AB11" s="192"/>
      <c r="AC11" s="218"/>
      <c r="AD11" s="259"/>
      <c r="AE11" s="192"/>
      <c r="AF11" s="192"/>
      <c r="AG11" s="192"/>
      <c r="AH11" s="192"/>
      <c r="AI11" s="281"/>
      <c r="AJ11" s="245"/>
      <c r="AK11" s="314"/>
      <c r="AL11" s="396"/>
      <c r="AM11" s="312"/>
      <c r="AN11" s="382"/>
      <c r="AO11" s="292"/>
    </row>
    <row r="12" spans="1:41" s="4" customFormat="1" ht="11" customHeight="1" thickBot="1">
      <c r="A12" s="353">
        <v>2</v>
      </c>
      <c r="B12" s="339" t="s">
        <v>127</v>
      </c>
      <c r="C12" s="333" t="s">
        <v>76</v>
      </c>
      <c r="D12" s="335">
        <v>0.5</v>
      </c>
      <c r="E12" s="337">
        <v>0.15416666666666667</v>
      </c>
      <c r="F12" s="243"/>
      <c r="G12" s="257"/>
      <c r="H12" s="257"/>
      <c r="I12" s="257"/>
      <c r="J12" s="193"/>
      <c r="K12" s="191"/>
      <c r="L12" s="191"/>
      <c r="M12" s="191"/>
      <c r="N12" s="262"/>
      <c r="O12" s="216"/>
      <c r="P12" s="216"/>
      <c r="Q12" s="191"/>
      <c r="R12" s="191"/>
      <c r="S12" s="193"/>
      <c r="T12" s="257"/>
      <c r="U12" s="257"/>
      <c r="V12" s="257"/>
      <c r="W12" s="257"/>
      <c r="X12" s="191"/>
      <c r="Y12" s="191">
        <v>0.33333333333333331</v>
      </c>
      <c r="Z12" s="257"/>
      <c r="AA12" s="191"/>
      <c r="AB12" s="257"/>
      <c r="AC12" s="226"/>
      <c r="AD12" s="219"/>
      <c r="AE12" s="257"/>
      <c r="AF12" s="257"/>
      <c r="AG12" s="257"/>
      <c r="AH12" s="257"/>
      <c r="AI12" s="282"/>
      <c r="AJ12" s="232"/>
      <c r="AK12" s="313">
        <f>COUNTIF(F102:AJ103, "&gt;1")</f>
        <v>1</v>
      </c>
      <c r="AL12" s="315">
        <f>SUM(F102:AJ103)</f>
        <v>12</v>
      </c>
      <c r="AM12" s="311">
        <f>AN12*3.7</f>
        <v>74</v>
      </c>
      <c r="AN12" s="383">
        <v>20</v>
      </c>
      <c r="AO12" s="293">
        <v>48</v>
      </c>
    </row>
    <row r="13" spans="1:41" s="4" customFormat="1" ht="11" customHeight="1" thickBot="1">
      <c r="A13" s="354"/>
      <c r="B13" s="340"/>
      <c r="C13" s="334"/>
      <c r="D13" s="336"/>
      <c r="E13" s="338"/>
      <c r="F13" s="246"/>
      <c r="G13" s="257"/>
      <c r="H13" s="260"/>
      <c r="I13" s="261"/>
      <c r="J13" s="195"/>
      <c r="K13" s="194"/>
      <c r="L13" s="194"/>
      <c r="M13" s="194"/>
      <c r="N13" s="260"/>
      <c r="O13" s="219"/>
      <c r="P13" s="219"/>
      <c r="Q13" s="194"/>
      <c r="R13" s="215"/>
      <c r="S13" s="195"/>
      <c r="T13" s="260"/>
      <c r="U13" s="260"/>
      <c r="V13" s="260"/>
      <c r="W13" s="260"/>
      <c r="X13" s="194"/>
      <c r="Y13" s="194">
        <v>0.83333333333333337</v>
      </c>
      <c r="Z13" s="260"/>
      <c r="AA13" s="194"/>
      <c r="AB13" s="261"/>
      <c r="AC13" s="241"/>
      <c r="AD13" s="227"/>
      <c r="AE13" s="263"/>
      <c r="AF13" s="260"/>
      <c r="AG13" s="260"/>
      <c r="AH13" s="260"/>
      <c r="AI13" s="283"/>
      <c r="AJ13" s="233"/>
      <c r="AK13" s="314"/>
      <c r="AL13" s="316"/>
      <c r="AM13" s="312"/>
      <c r="AN13" s="308"/>
      <c r="AO13" s="294"/>
    </row>
    <row r="14" spans="1:41" s="4" customFormat="1" ht="11" customHeight="1">
      <c r="A14" s="353">
        <v>3</v>
      </c>
      <c r="B14" s="339" t="s">
        <v>128</v>
      </c>
      <c r="C14" s="333" t="s">
        <v>76</v>
      </c>
      <c r="D14" s="335">
        <v>0.25</v>
      </c>
      <c r="E14" s="297">
        <v>0.11527777777777777</v>
      </c>
      <c r="F14" s="264"/>
      <c r="G14" s="197"/>
      <c r="H14" s="224">
        <v>0.83333333333333337</v>
      </c>
      <c r="I14" s="220">
        <v>0</v>
      </c>
      <c r="J14" s="196"/>
      <c r="K14" s="263"/>
      <c r="L14" s="196"/>
      <c r="M14" s="196"/>
      <c r="N14" s="196"/>
      <c r="O14" s="220"/>
      <c r="P14" s="220"/>
      <c r="Q14" s="263"/>
      <c r="R14" s="196"/>
      <c r="S14" s="263"/>
      <c r="T14" s="196"/>
      <c r="U14" s="220"/>
      <c r="V14" s="220"/>
      <c r="W14" s="220"/>
      <c r="X14" s="197"/>
      <c r="Y14" s="197"/>
      <c r="Z14" s="197"/>
      <c r="AA14" s="196"/>
      <c r="AB14" s="196"/>
      <c r="AC14" s="220"/>
      <c r="AD14" s="220"/>
      <c r="AE14" s="229"/>
      <c r="AF14" s="196"/>
      <c r="AG14" s="196"/>
      <c r="AH14" s="196"/>
      <c r="AI14" s="284"/>
      <c r="AJ14" s="247"/>
      <c r="AK14" s="313">
        <f>COUNTIF(F104:AJ105, "&gt;1")</f>
        <v>2</v>
      </c>
      <c r="AL14" s="315" t="e">
        <f>SUM(F104:AJ105)</f>
        <v>#REF!</v>
      </c>
      <c r="AM14" s="311">
        <f>AN14*1.85</f>
        <v>37</v>
      </c>
      <c r="AN14" s="383">
        <v>20</v>
      </c>
      <c r="AO14" s="293">
        <v>38</v>
      </c>
    </row>
    <row r="15" spans="1:41" s="4" customFormat="1" ht="11" customHeight="1" thickBot="1">
      <c r="A15" s="354"/>
      <c r="B15" s="340"/>
      <c r="C15" s="334"/>
      <c r="D15" s="336"/>
      <c r="E15" s="298"/>
      <c r="F15" s="265"/>
      <c r="G15" s="194"/>
      <c r="H15" s="219">
        <v>0</v>
      </c>
      <c r="I15" s="219">
        <v>0.33333333333333331</v>
      </c>
      <c r="J15" s="230"/>
      <c r="K15" s="260"/>
      <c r="L15" s="194"/>
      <c r="M15" s="194"/>
      <c r="N15" s="194"/>
      <c r="O15" s="219"/>
      <c r="P15" s="219"/>
      <c r="Q15" s="260"/>
      <c r="R15" s="194"/>
      <c r="S15" s="260"/>
      <c r="T15" s="194"/>
      <c r="U15" s="219"/>
      <c r="V15" s="219"/>
      <c r="W15" s="219"/>
      <c r="X15" s="194"/>
      <c r="Y15" s="194"/>
      <c r="Z15" s="194"/>
      <c r="AA15" s="194"/>
      <c r="AB15" s="194"/>
      <c r="AC15" s="219"/>
      <c r="AD15" s="219"/>
      <c r="AE15" s="194"/>
      <c r="AF15" s="194"/>
      <c r="AG15" s="194"/>
      <c r="AH15" s="194"/>
      <c r="AI15" s="283"/>
      <c r="AJ15" s="233"/>
      <c r="AK15" s="314"/>
      <c r="AL15" s="316"/>
      <c r="AM15" s="312"/>
      <c r="AN15" s="308"/>
      <c r="AO15" s="294"/>
    </row>
    <row r="16" spans="1:41" s="4" customFormat="1" ht="11" customHeight="1">
      <c r="A16" s="353">
        <v>4</v>
      </c>
      <c r="B16" s="339" t="s">
        <v>119</v>
      </c>
      <c r="C16" s="333" t="s">
        <v>76</v>
      </c>
      <c r="D16" s="335">
        <v>0.25</v>
      </c>
      <c r="E16" s="297">
        <v>7.7083333333333337E-2</v>
      </c>
      <c r="F16" s="248"/>
      <c r="G16" s="263"/>
      <c r="H16" s="263"/>
      <c r="I16" s="263"/>
      <c r="J16" s="196">
        <v>0.83333333333333337</v>
      </c>
      <c r="K16" s="196">
        <v>0</v>
      </c>
      <c r="L16" s="196"/>
      <c r="M16" s="196"/>
      <c r="N16" s="196"/>
      <c r="O16" s="220">
        <v>0.33333333333333331</v>
      </c>
      <c r="P16" s="220">
        <v>0</v>
      </c>
      <c r="Q16" s="196"/>
      <c r="R16" s="196"/>
      <c r="S16" s="196"/>
      <c r="T16" s="263"/>
      <c r="U16" s="263"/>
      <c r="V16" s="263"/>
      <c r="W16" s="263"/>
      <c r="X16" s="263"/>
      <c r="Y16" s="196"/>
      <c r="Z16" s="196"/>
      <c r="AA16" s="196"/>
      <c r="AB16" s="196"/>
      <c r="AC16" s="220"/>
      <c r="AD16" s="220"/>
      <c r="AE16" s="196"/>
      <c r="AF16" s="196"/>
      <c r="AG16" s="196"/>
      <c r="AH16" s="196"/>
      <c r="AI16" s="284"/>
      <c r="AJ16" s="234"/>
      <c r="AK16" s="313">
        <f>COUNTIF(F106:AJ107, "&gt;1")</f>
        <v>4</v>
      </c>
      <c r="AL16" s="315">
        <f>SUM(F106:AJ107)</f>
        <v>36</v>
      </c>
      <c r="AM16" s="311">
        <f>AN16*1.85</f>
        <v>37</v>
      </c>
      <c r="AN16" s="307">
        <v>20</v>
      </c>
      <c r="AO16" s="293"/>
    </row>
    <row r="17" spans="1:44" s="4" customFormat="1" ht="11" customHeight="1" thickBot="1">
      <c r="A17" s="354"/>
      <c r="B17" s="340"/>
      <c r="C17" s="334"/>
      <c r="D17" s="336"/>
      <c r="E17" s="298"/>
      <c r="F17" s="249"/>
      <c r="G17" s="260"/>
      <c r="H17" s="260"/>
      <c r="I17" s="260"/>
      <c r="J17" s="194">
        <v>0</v>
      </c>
      <c r="K17" s="194">
        <v>0.33333333333333331</v>
      </c>
      <c r="L17" s="194"/>
      <c r="M17" s="194"/>
      <c r="N17" s="194"/>
      <c r="O17" s="219">
        <v>0</v>
      </c>
      <c r="P17" s="219">
        <v>0.33333333333333331</v>
      </c>
      <c r="Q17" s="194"/>
      <c r="R17" s="194"/>
      <c r="S17" s="194"/>
      <c r="T17" s="260"/>
      <c r="U17" s="260"/>
      <c r="V17" s="260"/>
      <c r="W17" s="260"/>
      <c r="X17" s="260"/>
      <c r="Y17" s="194"/>
      <c r="Z17" s="194"/>
      <c r="AA17" s="194"/>
      <c r="AB17" s="194"/>
      <c r="AC17" s="219"/>
      <c r="AD17" s="219"/>
      <c r="AE17" s="194"/>
      <c r="AF17" s="194"/>
      <c r="AG17" s="194"/>
      <c r="AH17" s="194"/>
      <c r="AI17" s="283"/>
      <c r="AJ17" s="235"/>
      <c r="AK17" s="314"/>
      <c r="AL17" s="316"/>
      <c r="AM17" s="312"/>
      <c r="AN17" s="308"/>
      <c r="AO17" s="294"/>
    </row>
    <row r="18" spans="1:44" s="4" customFormat="1" ht="11" customHeight="1" thickBot="1">
      <c r="A18" s="353">
        <v>5</v>
      </c>
      <c r="B18" s="358" t="s">
        <v>129</v>
      </c>
      <c r="C18" s="360" t="s">
        <v>81</v>
      </c>
      <c r="D18" s="370">
        <v>0.5</v>
      </c>
      <c r="E18" s="365">
        <v>0.19305555555555554</v>
      </c>
      <c r="F18" s="206"/>
      <c r="G18" s="198">
        <v>0.33333333333333331</v>
      </c>
      <c r="H18" s="212">
        <v>0</v>
      </c>
      <c r="I18" s="212"/>
      <c r="J18" s="198"/>
      <c r="K18" s="198"/>
      <c r="L18" s="198"/>
      <c r="M18" s="198"/>
      <c r="N18" s="201"/>
      <c r="O18" s="289"/>
      <c r="P18" s="266"/>
      <c r="Q18" s="266"/>
      <c r="R18" s="266"/>
      <c r="S18" s="266"/>
      <c r="T18" s="267"/>
      <c r="U18" s="263"/>
      <c r="V18" s="263"/>
      <c r="W18" s="263"/>
      <c r="X18" s="266"/>
      <c r="Y18" s="266"/>
      <c r="Z18" s="266"/>
      <c r="AA18" s="266"/>
      <c r="AB18" s="266"/>
      <c r="AC18" s="266"/>
      <c r="AD18" s="266"/>
      <c r="AE18" s="198"/>
      <c r="AF18" s="198"/>
      <c r="AG18" s="198"/>
      <c r="AH18" s="198"/>
      <c r="AI18" s="285"/>
      <c r="AJ18" s="236"/>
      <c r="AK18" s="313">
        <f>COUNTIF(F108:AJ109, "&gt;1")</f>
        <v>2</v>
      </c>
      <c r="AL18" s="315" t="e">
        <f>SUM(F108:AJ109)</f>
        <v>#REF!</v>
      </c>
      <c r="AM18" s="311">
        <v>93</v>
      </c>
      <c r="AN18" s="307">
        <v>20</v>
      </c>
      <c r="AO18" s="293">
        <v>85</v>
      </c>
    </row>
    <row r="19" spans="1:44" s="4" customFormat="1" ht="11" customHeight="1" thickBot="1">
      <c r="A19" s="354"/>
      <c r="B19" s="359"/>
      <c r="C19" s="361"/>
      <c r="D19" s="371"/>
      <c r="E19" s="369"/>
      <c r="F19" s="207"/>
      <c r="G19" s="199">
        <v>1</v>
      </c>
      <c r="H19" s="213">
        <v>0.33333333333333331</v>
      </c>
      <c r="I19" s="213"/>
      <c r="J19" s="199"/>
      <c r="K19" s="199"/>
      <c r="L19" s="199"/>
      <c r="M19" s="199"/>
      <c r="N19" s="203"/>
      <c r="O19" s="290"/>
      <c r="P19" s="267"/>
      <c r="Q19" s="267"/>
      <c r="R19" s="267"/>
      <c r="S19" s="267"/>
      <c r="T19" s="272"/>
      <c r="U19" s="260"/>
      <c r="V19" s="260"/>
      <c r="W19" s="260"/>
      <c r="X19" s="267"/>
      <c r="Y19" s="267"/>
      <c r="Z19" s="267"/>
      <c r="AA19" s="267"/>
      <c r="AB19" s="267"/>
      <c r="AC19" s="267"/>
      <c r="AD19" s="267"/>
      <c r="AE19" s="199"/>
      <c r="AF19" s="199"/>
      <c r="AG19" s="199"/>
      <c r="AH19" s="199"/>
      <c r="AI19" s="286"/>
      <c r="AJ19" s="237"/>
      <c r="AK19" s="314"/>
      <c r="AL19" s="316"/>
      <c r="AM19" s="312"/>
      <c r="AN19" s="308"/>
      <c r="AO19" s="294"/>
    </row>
    <row r="20" spans="1:44" s="4" customFormat="1" ht="11" customHeight="1" thickBot="1">
      <c r="A20" s="353">
        <v>6</v>
      </c>
      <c r="B20" s="358" t="s">
        <v>130</v>
      </c>
      <c r="C20" s="360" t="s">
        <v>114</v>
      </c>
      <c r="D20" s="370" t="s">
        <v>115</v>
      </c>
      <c r="E20" s="365">
        <v>3.8194444444444441E-2</v>
      </c>
      <c r="F20" s="199"/>
      <c r="G20" s="198"/>
      <c r="H20" s="212"/>
      <c r="I20" s="212"/>
      <c r="J20" s="198"/>
      <c r="K20" s="266"/>
      <c r="L20" s="266"/>
      <c r="M20" s="198">
        <v>0.33333333333333331</v>
      </c>
      <c r="N20" s="198"/>
      <c r="O20" s="212"/>
      <c r="P20" s="212"/>
      <c r="Q20" s="198"/>
      <c r="R20" s="266"/>
      <c r="S20" s="266"/>
      <c r="T20" s="198"/>
      <c r="U20" s="212"/>
      <c r="V20" s="212"/>
      <c r="W20" s="212"/>
      <c r="X20" s="198"/>
      <c r="Y20" s="266"/>
      <c r="Z20" s="263"/>
      <c r="AA20" s="198"/>
      <c r="AB20" s="198">
        <v>0.33333333333333331</v>
      </c>
      <c r="AC20" s="212"/>
      <c r="AD20" s="212">
        <v>0.83333333333333337</v>
      </c>
      <c r="AE20" s="198">
        <v>0</v>
      </c>
      <c r="AF20" s="266"/>
      <c r="AG20" s="266"/>
      <c r="AH20" s="198"/>
      <c r="AI20" s="285"/>
      <c r="AJ20" s="209"/>
      <c r="AK20" s="313">
        <f>COUNTIF(F110:AJ111, "&gt;1")</f>
        <v>4</v>
      </c>
      <c r="AL20" s="315">
        <f>SUM(F110:AJ111)</f>
        <v>36</v>
      </c>
      <c r="AM20" s="311">
        <f>AN20*1.85</f>
        <v>37</v>
      </c>
      <c r="AN20" s="307">
        <v>20</v>
      </c>
      <c r="AO20" s="293">
        <v>42</v>
      </c>
      <c r="AP20" s="4" t="s">
        <v>82</v>
      </c>
    </row>
    <row r="21" spans="1:44" s="4" customFormat="1" ht="11" customHeight="1" thickBot="1">
      <c r="A21" s="354"/>
      <c r="B21" s="359"/>
      <c r="C21" s="361"/>
      <c r="D21" s="371"/>
      <c r="E21" s="369"/>
      <c r="F21" s="250"/>
      <c r="G21" s="229"/>
      <c r="H21" s="213"/>
      <c r="I21" s="213"/>
      <c r="J21" s="199"/>
      <c r="K21" s="267"/>
      <c r="L21" s="267"/>
      <c r="M21" s="199">
        <v>0.83333333333333337</v>
      </c>
      <c r="N21" s="199"/>
      <c r="O21" s="213"/>
      <c r="P21" s="213"/>
      <c r="Q21" s="199"/>
      <c r="R21" s="267"/>
      <c r="S21" s="267"/>
      <c r="T21" s="199"/>
      <c r="U21" s="213"/>
      <c r="V21" s="213"/>
      <c r="W21" s="213"/>
      <c r="X21" s="199"/>
      <c r="Y21" s="267"/>
      <c r="Z21" s="260"/>
      <c r="AA21" s="200"/>
      <c r="AB21" s="200">
        <v>0.83333333333333337</v>
      </c>
      <c r="AC21" s="213"/>
      <c r="AD21" s="213">
        <v>0</v>
      </c>
      <c r="AE21" s="199">
        <v>0.33333333333333331</v>
      </c>
      <c r="AF21" s="267"/>
      <c r="AG21" s="267"/>
      <c r="AH21" s="200"/>
      <c r="AI21" s="286"/>
      <c r="AJ21" s="210"/>
      <c r="AK21" s="314"/>
      <c r="AL21" s="316"/>
      <c r="AM21" s="312"/>
      <c r="AN21" s="308"/>
      <c r="AO21" s="294"/>
      <c r="AP21" s="4" t="s">
        <v>86</v>
      </c>
    </row>
    <row r="22" spans="1:44" s="4" customFormat="1" ht="11" customHeight="1" thickBot="1">
      <c r="A22" s="353">
        <v>7</v>
      </c>
      <c r="B22" s="358" t="s">
        <v>120</v>
      </c>
      <c r="C22" s="360" t="s">
        <v>80</v>
      </c>
      <c r="D22" s="370">
        <v>0.5</v>
      </c>
      <c r="E22" s="365">
        <v>3.8194444444444441E-2</v>
      </c>
      <c r="F22" s="270"/>
      <c r="G22" s="266"/>
      <c r="H22" s="266"/>
      <c r="I22" s="266"/>
      <c r="J22" s="198"/>
      <c r="K22" s="198">
        <v>0.33333333333333331</v>
      </c>
      <c r="L22" s="198"/>
      <c r="M22" s="198"/>
      <c r="N22" s="198"/>
      <c r="O22" s="227"/>
      <c r="P22" s="212"/>
      <c r="Q22" s="198"/>
      <c r="R22" s="266"/>
      <c r="S22" s="266"/>
      <c r="T22" s="266"/>
      <c r="U22" s="212"/>
      <c r="V22" s="212"/>
      <c r="W22" s="212"/>
      <c r="X22" s="198"/>
      <c r="Y22" s="198"/>
      <c r="Z22" s="198"/>
      <c r="AA22" s="198"/>
      <c r="AB22" s="266"/>
      <c r="AC22" s="266"/>
      <c r="AD22" s="266"/>
      <c r="AE22" s="266"/>
      <c r="AF22" s="198">
        <v>0.33333333333333331</v>
      </c>
      <c r="AG22" s="198"/>
      <c r="AH22" s="198">
        <v>0.83333333333333337</v>
      </c>
      <c r="AI22" s="285"/>
      <c r="AJ22" s="198"/>
      <c r="AK22" s="313">
        <f>COUNTIF(F112:AJ113, "&gt;1")</f>
        <v>3</v>
      </c>
      <c r="AL22" s="315" t="e">
        <f>SUM(F112:AJ113)</f>
        <v>#REF!</v>
      </c>
      <c r="AM22" s="311">
        <f>AN22*1.85</f>
        <v>37</v>
      </c>
      <c r="AN22" s="307">
        <v>20</v>
      </c>
      <c r="AO22" s="293">
        <v>38</v>
      </c>
      <c r="AP22" t="s">
        <v>83</v>
      </c>
      <c r="AQ22"/>
      <c r="AR22"/>
    </row>
    <row r="23" spans="1:44" s="4" customFormat="1" ht="11" customHeight="1" thickBot="1">
      <c r="A23" s="355"/>
      <c r="B23" s="359"/>
      <c r="C23" s="361"/>
      <c r="D23" s="371"/>
      <c r="E23" s="369"/>
      <c r="F23" s="271"/>
      <c r="G23" s="267"/>
      <c r="H23" s="267"/>
      <c r="I23" s="267"/>
      <c r="J23" s="199"/>
      <c r="K23" s="199">
        <v>0.83333333333333337</v>
      </c>
      <c r="L23" s="199"/>
      <c r="M23" s="199"/>
      <c r="N23" s="199"/>
      <c r="O23" s="212"/>
      <c r="P23" s="213"/>
      <c r="Q23" s="200"/>
      <c r="R23" s="269"/>
      <c r="S23" s="267"/>
      <c r="T23" s="267"/>
      <c r="U23" s="213"/>
      <c r="V23" s="213"/>
      <c r="W23" s="213"/>
      <c r="X23" s="199"/>
      <c r="Y23" s="211"/>
      <c r="Z23" s="199"/>
      <c r="AA23" s="199"/>
      <c r="AB23" s="267"/>
      <c r="AC23" s="267"/>
      <c r="AD23" s="267"/>
      <c r="AE23" s="266"/>
      <c r="AF23" s="199">
        <v>0.83333333333333337</v>
      </c>
      <c r="AG23" s="199"/>
      <c r="AH23" s="199">
        <v>0</v>
      </c>
      <c r="AI23" s="286"/>
      <c r="AJ23" s="199"/>
      <c r="AK23" s="314"/>
      <c r="AL23" s="316"/>
      <c r="AM23" s="312"/>
      <c r="AN23" s="308"/>
      <c r="AO23" s="294"/>
      <c r="AP23"/>
      <c r="AQ23"/>
      <c r="AR23"/>
    </row>
    <row r="24" spans="1:44" s="4" customFormat="1" ht="11" customHeight="1" thickBot="1">
      <c r="A24" s="187">
        <v>8</v>
      </c>
      <c r="B24" s="403" t="s">
        <v>131</v>
      </c>
      <c r="C24" s="360" t="s">
        <v>80</v>
      </c>
      <c r="D24" s="370">
        <v>0.5</v>
      </c>
      <c r="E24" s="365">
        <v>7.7083333333333337E-2</v>
      </c>
      <c r="F24" s="270"/>
      <c r="G24" s="198"/>
      <c r="H24" s="213">
        <v>0.33333333333333331</v>
      </c>
      <c r="I24" s="266"/>
      <c r="J24" s="266"/>
      <c r="K24" s="198"/>
      <c r="L24" s="198"/>
      <c r="M24" s="198"/>
      <c r="N24" s="198"/>
      <c r="O24" s="212"/>
      <c r="P24" s="266"/>
      <c r="Q24" s="266"/>
      <c r="R24" s="202">
        <v>0.83333333333333337</v>
      </c>
      <c r="S24" s="198">
        <v>0</v>
      </c>
      <c r="T24" s="198"/>
      <c r="U24" s="266"/>
      <c r="V24" s="266"/>
      <c r="W24" s="266"/>
      <c r="X24" s="266"/>
      <c r="Y24" s="229"/>
      <c r="Z24" s="211"/>
      <c r="AA24" s="268"/>
      <c r="AB24" s="211"/>
      <c r="AC24" s="231"/>
      <c r="AD24" s="266"/>
      <c r="AE24" s="272"/>
      <c r="AF24" s="266"/>
      <c r="AG24" s="198"/>
      <c r="AH24" s="198"/>
      <c r="AI24" s="285"/>
      <c r="AJ24" s="232"/>
      <c r="AK24" s="313">
        <f>COUNTIF(F114:AJ115, "&gt;1")</f>
        <v>2</v>
      </c>
      <c r="AL24" s="315" t="e">
        <f>SUM(F114:AJ115)</f>
        <v>#REF!</v>
      </c>
      <c r="AM24" s="311">
        <f>AN24*1.85</f>
        <v>37</v>
      </c>
      <c r="AN24" s="307">
        <v>20</v>
      </c>
      <c r="AO24" s="293">
        <v>62</v>
      </c>
      <c r="AP24"/>
      <c r="AQ24"/>
      <c r="AR24"/>
    </row>
    <row r="25" spans="1:44" s="4" customFormat="1" ht="11" customHeight="1" thickBot="1">
      <c r="A25" s="188"/>
      <c r="B25" s="404"/>
      <c r="C25" s="361"/>
      <c r="D25" s="371"/>
      <c r="E25" s="369"/>
      <c r="F25" s="271"/>
      <c r="G25" s="199"/>
      <c r="H25" s="253">
        <v>0.83333333333333337</v>
      </c>
      <c r="I25" s="267"/>
      <c r="J25" s="267"/>
      <c r="K25" s="199"/>
      <c r="L25" s="199"/>
      <c r="M25" s="199"/>
      <c r="N25" s="199"/>
      <c r="O25" s="213"/>
      <c r="P25" s="267"/>
      <c r="Q25" s="267"/>
      <c r="R25" s="204">
        <v>0</v>
      </c>
      <c r="S25" s="200">
        <v>0.33333333333333331</v>
      </c>
      <c r="T25" s="200"/>
      <c r="U25" s="267"/>
      <c r="V25" s="267"/>
      <c r="W25" s="267"/>
      <c r="X25" s="267"/>
      <c r="Y25" s="192"/>
      <c r="Z25" s="192"/>
      <c r="AA25" s="259"/>
      <c r="AB25" s="192"/>
      <c r="AC25" s="218"/>
      <c r="AD25" s="269"/>
      <c r="AE25" s="269"/>
      <c r="AF25" s="269"/>
      <c r="AG25" s="200"/>
      <c r="AH25" s="200"/>
      <c r="AI25" s="287"/>
      <c r="AJ25" s="233"/>
      <c r="AK25" s="314"/>
      <c r="AL25" s="316"/>
      <c r="AM25" s="312"/>
      <c r="AN25" s="308"/>
      <c r="AO25" s="294"/>
      <c r="AP25"/>
      <c r="AQ25"/>
      <c r="AR25"/>
    </row>
    <row r="26" spans="1:44" s="4" customFormat="1" ht="11" customHeight="1" thickBot="1">
      <c r="A26" s="187">
        <v>9</v>
      </c>
      <c r="B26" s="351" t="s">
        <v>132</v>
      </c>
      <c r="C26" s="360" t="s">
        <v>80</v>
      </c>
      <c r="D26" s="370">
        <v>0.5</v>
      </c>
      <c r="E26" s="365">
        <v>0.23124999999999998</v>
      </c>
      <c r="F26" s="206"/>
      <c r="G26" s="201"/>
      <c r="H26" s="221"/>
      <c r="I26" s="221"/>
      <c r="J26" s="201"/>
      <c r="K26" s="201"/>
      <c r="L26" s="201">
        <v>0.33333333333333331</v>
      </c>
      <c r="M26" s="201">
        <v>0</v>
      </c>
      <c r="N26" s="201"/>
      <c r="O26" s="221"/>
      <c r="P26" s="221"/>
      <c r="Q26" s="201">
        <v>0.83333333333333337</v>
      </c>
      <c r="R26" s="196">
        <v>0</v>
      </c>
      <c r="S26" s="198">
        <v>0.33333333333333331</v>
      </c>
      <c r="T26" s="198">
        <v>0</v>
      </c>
      <c r="U26" s="221"/>
      <c r="V26" s="212"/>
      <c r="W26" s="212"/>
      <c r="Z26" s="201"/>
      <c r="AA26" s="198"/>
      <c r="AB26" s="198"/>
      <c r="AC26" s="212"/>
      <c r="AD26" s="212"/>
      <c r="AE26" s="198">
        <v>0.83333333333333337</v>
      </c>
      <c r="AF26" s="202">
        <v>0</v>
      </c>
      <c r="AG26" s="198"/>
      <c r="AH26" s="198"/>
      <c r="AI26" s="285"/>
      <c r="AJ26" s="198"/>
      <c r="AK26" s="313">
        <f>COUNTIF(F116:AJ117, "&gt;1")</f>
        <v>7</v>
      </c>
      <c r="AL26" s="315" t="e">
        <f>SUM(F116:AJ117)</f>
        <v>#REF!</v>
      </c>
      <c r="AM26" s="311">
        <f>AN26*1.85</f>
        <v>37</v>
      </c>
      <c r="AN26" s="307">
        <v>20</v>
      </c>
      <c r="AO26" s="293"/>
      <c r="AP26"/>
      <c r="AQ26"/>
      <c r="AR26"/>
    </row>
    <row r="27" spans="1:44" s="4" customFormat="1" ht="11" customHeight="1" thickBot="1">
      <c r="A27" s="188"/>
      <c r="B27" s="352"/>
      <c r="C27" s="372"/>
      <c r="D27" s="373"/>
      <c r="E27" s="366"/>
      <c r="F27" s="251"/>
      <c r="G27" s="203"/>
      <c r="H27" s="212"/>
      <c r="I27" s="222"/>
      <c r="J27" s="203"/>
      <c r="K27" s="203"/>
      <c r="L27" s="203">
        <v>1</v>
      </c>
      <c r="M27" s="203">
        <v>0.33333333333333331</v>
      </c>
      <c r="N27" s="203"/>
      <c r="O27" s="222"/>
      <c r="P27" s="222"/>
      <c r="Q27" s="198">
        <v>0</v>
      </c>
      <c r="R27" s="194">
        <v>0.33333333333333331</v>
      </c>
      <c r="S27" s="199">
        <v>1</v>
      </c>
      <c r="T27" s="211">
        <v>0.33333333333333331</v>
      </c>
      <c r="U27" s="222"/>
      <c r="V27" s="223"/>
      <c r="W27" s="223"/>
      <c r="Z27" s="203"/>
      <c r="AA27" s="200"/>
      <c r="AB27" s="200"/>
      <c r="AC27" s="223"/>
      <c r="AD27" s="223"/>
      <c r="AE27" s="200">
        <v>0</v>
      </c>
      <c r="AF27" s="204">
        <v>0.33333333333333331</v>
      </c>
      <c r="AG27" s="200"/>
      <c r="AH27" s="200"/>
      <c r="AI27" s="287"/>
      <c r="AJ27" s="200"/>
      <c r="AK27" s="314"/>
      <c r="AL27" s="316"/>
      <c r="AM27" s="312"/>
      <c r="AN27" s="308"/>
      <c r="AO27" s="294"/>
      <c r="AP27"/>
      <c r="AQ27"/>
      <c r="AR27"/>
    </row>
    <row r="28" spans="1:44" s="4" customFormat="1" ht="11" customHeight="1" thickBot="1">
      <c r="A28" s="189">
        <v>10</v>
      </c>
      <c r="B28" s="358" t="s">
        <v>136</v>
      </c>
      <c r="C28" s="360" t="s">
        <v>80</v>
      </c>
      <c r="D28" s="370">
        <v>0.5</v>
      </c>
      <c r="E28" s="365">
        <v>7.7083333333333337E-2</v>
      </c>
      <c r="F28" s="206">
        <v>0.33333333333333331</v>
      </c>
      <c r="G28" s="202"/>
      <c r="H28" s="227"/>
      <c r="I28" s="254"/>
      <c r="J28" s="198">
        <v>0.33333333333333331</v>
      </c>
      <c r="K28" s="198"/>
      <c r="L28" s="266"/>
      <c r="M28" s="198"/>
      <c r="N28" s="198">
        <v>0.33333333333333331</v>
      </c>
      <c r="O28" s="212"/>
      <c r="P28" s="212"/>
      <c r="Q28" s="228"/>
      <c r="R28" s="266"/>
      <c r="S28" s="266"/>
      <c r="T28" s="266"/>
      <c r="U28" s="212">
        <v>0.33333333333333331</v>
      </c>
      <c r="V28" s="254"/>
      <c r="W28" s="212"/>
      <c r="X28" s="198"/>
      <c r="Y28" s="198"/>
      <c r="Z28" s="198"/>
      <c r="AA28" s="198"/>
      <c r="AB28" s="198">
        <v>0.33333333333333331</v>
      </c>
      <c r="AC28" s="212"/>
      <c r="AD28" s="216">
        <v>0.33333333333333331</v>
      </c>
      <c r="AE28" s="198"/>
      <c r="AF28" s="198">
        <v>0.83333333333333337</v>
      </c>
      <c r="AG28" s="198">
        <v>0</v>
      </c>
      <c r="AH28" s="198">
        <v>0.33333333333333331</v>
      </c>
      <c r="AI28" s="285"/>
      <c r="AJ28" s="198"/>
      <c r="AK28" s="313">
        <f>COUNTIF(F118:AJ119, "&gt;1")</f>
        <v>9</v>
      </c>
      <c r="AL28" s="315">
        <f>SUM(F118:AJ119)</f>
        <v>96</v>
      </c>
      <c r="AM28" s="311">
        <f>AN28*1.85</f>
        <v>37</v>
      </c>
      <c r="AN28" s="307">
        <v>20</v>
      </c>
      <c r="AO28" s="293"/>
      <c r="AP28"/>
      <c r="AQ28" s="174"/>
      <c r="AR28"/>
    </row>
    <row r="29" spans="1:44" s="4" customFormat="1" ht="11" customHeight="1" thickBot="1">
      <c r="A29" s="188"/>
      <c r="B29" s="402"/>
      <c r="C29" s="372"/>
      <c r="D29" s="373"/>
      <c r="E29" s="366"/>
      <c r="F29" s="251">
        <v>0.83333333333333337</v>
      </c>
      <c r="G29" s="204"/>
      <c r="H29" s="223"/>
      <c r="I29" s="255"/>
      <c r="J29" s="200">
        <v>0.83333333333333337</v>
      </c>
      <c r="K29" s="200"/>
      <c r="L29" s="269"/>
      <c r="M29" s="200"/>
      <c r="N29" s="200">
        <v>0.83333333333333337</v>
      </c>
      <c r="O29" s="223"/>
      <c r="P29" s="223"/>
      <c r="Q29" s="200"/>
      <c r="R29" s="269"/>
      <c r="S29" s="269"/>
      <c r="T29" s="269"/>
      <c r="U29" s="223">
        <v>0.83333333333333337</v>
      </c>
      <c r="V29" s="255"/>
      <c r="W29" s="223"/>
      <c r="X29" s="200"/>
      <c r="Y29" s="200"/>
      <c r="Z29" s="200"/>
      <c r="AA29" s="200"/>
      <c r="AB29" s="200">
        <v>0.83333333333333337</v>
      </c>
      <c r="AC29" s="223"/>
      <c r="AD29" s="218">
        <v>0.83333333333333337</v>
      </c>
      <c r="AE29" s="200"/>
      <c r="AF29" s="198">
        <v>0</v>
      </c>
      <c r="AG29" s="200">
        <v>0.33333333333333331</v>
      </c>
      <c r="AH29" s="200">
        <v>0.83333333333333337</v>
      </c>
      <c r="AI29" s="287"/>
      <c r="AJ29" s="200"/>
      <c r="AK29" s="314"/>
      <c r="AL29" s="316"/>
      <c r="AM29" s="312"/>
      <c r="AN29" s="308"/>
      <c r="AO29" s="294"/>
      <c r="AP29"/>
      <c r="AQ29"/>
      <c r="AR29"/>
    </row>
    <row r="30" spans="1:44" s="4" customFormat="1" ht="10" customHeight="1" thickBot="1">
      <c r="A30" s="401">
        <v>11</v>
      </c>
      <c r="B30" s="317" t="s">
        <v>133</v>
      </c>
      <c r="C30" s="319" t="s">
        <v>80</v>
      </c>
      <c r="D30" s="370">
        <v>0.25</v>
      </c>
      <c r="E30" s="365">
        <v>3.8194444444444441E-2</v>
      </c>
      <c r="F30" s="270"/>
      <c r="G30" s="198"/>
      <c r="H30" s="212"/>
      <c r="I30" s="212"/>
      <c r="J30" s="198"/>
      <c r="K30" s="198"/>
      <c r="L30" s="198"/>
      <c r="M30" s="266"/>
      <c r="N30" s="198">
        <v>0.83333333333333337</v>
      </c>
      <c r="O30" s="212">
        <v>0</v>
      </c>
      <c r="P30" s="212"/>
      <c r="Q30" s="202"/>
      <c r="R30" s="198">
        <v>0.33333333333333331</v>
      </c>
      <c r="S30" s="198"/>
      <c r="T30" s="266"/>
      <c r="U30" s="212">
        <v>0.83333333333333337</v>
      </c>
      <c r="V30" s="212">
        <v>0</v>
      </c>
      <c r="W30" s="212"/>
      <c r="X30" s="198"/>
      <c r="Y30" s="198"/>
      <c r="Z30" s="198"/>
      <c r="AA30" s="272"/>
      <c r="AB30" s="198">
        <v>0.83333333333333337</v>
      </c>
      <c r="AC30" s="223">
        <v>0</v>
      </c>
      <c r="AD30" s="212"/>
      <c r="AE30" s="198"/>
      <c r="AF30" s="228"/>
      <c r="AG30" s="198"/>
      <c r="AH30" s="266"/>
      <c r="AI30" s="285"/>
      <c r="AJ30" s="209"/>
      <c r="AK30" s="313">
        <f>COUNTIF(F120:AJ121, "&gt;1")</f>
        <v>5</v>
      </c>
      <c r="AL30" s="315" t="e">
        <f>SUM(F120:AJ121)</f>
        <v>#REF!</v>
      </c>
      <c r="AM30" s="311">
        <f>AN30*0.92</f>
        <v>18.400000000000002</v>
      </c>
      <c r="AN30" s="305">
        <v>20</v>
      </c>
      <c r="AO30" s="293"/>
      <c r="AP30"/>
      <c r="AQ30" s="174"/>
      <c r="AR30"/>
    </row>
    <row r="31" spans="1:44" s="4" customFormat="1" ht="10" customHeight="1" thickBot="1">
      <c r="A31" s="310"/>
      <c r="B31" s="318"/>
      <c r="C31" s="320"/>
      <c r="D31" s="373"/>
      <c r="E31" s="366"/>
      <c r="F31" s="273"/>
      <c r="G31" s="200"/>
      <c r="H31" s="223"/>
      <c r="I31" s="223"/>
      <c r="J31" s="200"/>
      <c r="K31" s="200"/>
      <c r="L31" s="200"/>
      <c r="M31" s="269"/>
      <c r="N31" s="198">
        <v>0</v>
      </c>
      <c r="O31" s="223">
        <v>0.33333333333333331</v>
      </c>
      <c r="P31" s="223"/>
      <c r="Q31" s="204"/>
      <c r="R31" s="200">
        <v>0.83333333333333337</v>
      </c>
      <c r="S31" s="200"/>
      <c r="T31" s="269"/>
      <c r="U31" s="223">
        <v>0</v>
      </c>
      <c r="V31" s="223">
        <v>0.33333333333333331</v>
      </c>
      <c r="W31" s="212"/>
      <c r="X31" s="200"/>
      <c r="Y31" s="200"/>
      <c r="Z31" s="200"/>
      <c r="AA31" s="269"/>
      <c r="AB31" s="200">
        <v>0</v>
      </c>
      <c r="AC31" s="227">
        <v>0.33333333333333331</v>
      </c>
      <c r="AD31" s="223"/>
      <c r="AE31" s="200"/>
      <c r="AF31" s="200"/>
      <c r="AG31" s="200"/>
      <c r="AH31" s="269"/>
      <c r="AI31" s="285"/>
      <c r="AJ31" s="238"/>
      <c r="AK31" s="314"/>
      <c r="AL31" s="316"/>
      <c r="AM31" s="312"/>
      <c r="AN31" s="306"/>
      <c r="AO31" s="294"/>
      <c r="AP31"/>
      <c r="AQ31"/>
      <c r="AR31"/>
    </row>
    <row r="32" spans="1:44" s="4" customFormat="1" ht="14" customHeight="1" thickBot="1">
      <c r="A32" s="309">
        <v>12</v>
      </c>
      <c r="B32" s="317" t="s">
        <v>134</v>
      </c>
      <c r="C32" s="319" t="s">
        <v>80</v>
      </c>
      <c r="D32" s="370">
        <v>0.125</v>
      </c>
      <c r="E32" s="365">
        <v>3.8194444444444441E-2</v>
      </c>
      <c r="F32" s="206"/>
      <c r="G32" s="274"/>
      <c r="H32" s="266"/>
      <c r="I32" s="266"/>
      <c r="J32" s="266"/>
      <c r="K32" s="266"/>
      <c r="L32" s="266"/>
      <c r="M32" s="266"/>
      <c r="N32" s="266"/>
      <c r="O32" s="266"/>
      <c r="P32" s="266"/>
      <c r="Q32" s="198">
        <v>0.33333333333333331</v>
      </c>
      <c r="R32" s="202"/>
      <c r="S32" s="198"/>
      <c r="T32" s="198">
        <v>0.33333333333333331</v>
      </c>
      <c r="U32" s="266"/>
      <c r="V32" s="266"/>
      <c r="W32" s="272"/>
      <c r="X32" s="202">
        <v>0.83333333333333337</v>
      </c>
      <c r="Y32" s="198">
        <v>0</v>
      </c>
      <c r="Z32" s="198">
        <v>0.33333333333333331</v>
      </c>
      <c r="AA32" s="266"/>
      <c r="AB32" s="198"/>
      <c r="AC32" s="212">
        <v>0.83333333333333337</v>
      </c>
      <c r="AD32" s="212">
        <v>0</v>
      </c>
      <c r="AE32" s="198">
        <v>0.33333333333333331</v>
      </c>
      <c r="AF32" s="196"/>
      <c r="AG32" s="198">
        <v>0.33333333333333331</v>
      </c>
      <c r="AH32" s="198"/>
      <c r="AI32" s="288"/>
      <c r="AJ32" s="209"/>
      <c r="AK32" s="313">
        <f>COUNTIF(F122:AJ123, "&gt;1")</f>
        <v>9</v>
      </c>
      <c r="AL32" s="315">
        <f>SUM(F122:AJ123)</f>
        <v>88</v>
      </c>
      <c r="AM32" s="311">
        <f>AN32*0.92</f>
        <v>18.400000000000002</v>
      </c>
      <c r="AN32" s="305">
        <v>20</v>
      </c>
      <c r="AO32" s="293"/>
      <c r="AP32"/>
      <c r="AQ32"/>
      <c r="AR32"/>
    </row>
    <row r="33" spans="1:44" s="4" customFormat="1" ht="10" customHeight="1" thickBot="1">
      <c r="A33" s="310"/>
      <c r="B33" s="318"/>
      <c r="C33" s="320"/>
      <c r="D33" s="373"/>
      <c r="E33" s="366"/>
      <c r="F33" s="206"/>
      <c r="G33" s="275"/>
      <c r="H33" s="269"/>
      <c r="I33" s="269"/>
      <c r="J33" s="269"/>
      <c r="K33" s="269"/>
      <c r="L33" s="269"/>
      <c r="M33" s="269"/>
      <c r="N33" s="267"/>
      <c r="O33" s="269"/>
      <c r="P33" s="269"/>
      <c r="Q33" s="228">
        <v>0.83333333333333337</v>
      </c>
      <c r="R33" s="204"/>
      <c r="S33" s="200"/>
      <c r="T33" s="200">
        <v>0.83333333333333337</v>
      </c>
      <c r="U33" s="269"/>
      <c r="V33" s="269"/>
      <c r="W33" s="269"/>
      <c r="X33" s="204">
        <v>0</v>
      </c>
      <c r="Y33" s="200">
        <v>0.33333333333333331</v>
      </c>
      <c r="Z33" s="200">
        <v>0.83333333333333337</v>
      </c>
      <c r="AA33" s="269"/>
      <c r="AB33" s="200"/>
      <c r="AC33" s="223">
        <v>0</v>
      </c>
      <c r="AD33" s="223">
        <v>0.33333333333333331</v>
      </c>
      <c r="AE33" s="200">
        <v>0.83333333333333337</v>
      </c>
      <c r="AF33" s="194"/>
      <c r="AG33" s="199">
        <v>0.83333333333333337</v>
      </c>
      <c r="AH33" s="200"/>
      <c r="AI33" s="287"/>
      <c r="AJ33" s="238"/>
      <c r="AK33" s="314"/>
      <c r="AL33" s="316"/>
      <c r="AM33" s="312"/>
      <c r="AN33" s="306"/>
      <c r="AO33" s="294"/>
      <c r="AP33"/>
      <c r="AQ33"/>
      <c r="AR33"/>
    </row>
    <row r="34" spans="1:44" s="4" customFormat="1" ht="10" customHeight="1">
      <c r="A34" s="309">
        <v>13</v>
      </c>
      <c r="B34" s="317" t="s">
        <v>121</v>
      </c>
      <c r="C34" s="319" t="s">
        <v>80</v>
      </c>
      <c r="D34" s="321">
        <v>0.5</v>
      </c>
      <c r="E34" s="297">
        <v>7.7083333333333337E-2</v>
      </c>
      <c r="F34" s="206"/>
      <c r="G34" s="202"/>
      <c r="H34" s="212"/>
      <c r="I34" s="212"/>
      <c r="J34" s="198"/>
      <c r="K34" s="198"/>
      <c r="L34" s="198"/>
      <c r="M34" s="198">
        <v>0.83333333333333337</v>
      </c>
      <c r="N34" s="198">
        <v>0</v>
      </c>
      <c r="O34" s="212"/>
      <c r="P34" s="212"/>
      <c r="Q34" s="198"/>
      <c r="R34" s="202"/>
      <c r="S34" s="198"/>
      <c r="T34" s="198">
        <v>0.83333333333333337</v>
      </c>
      <c r="U34" s="212">
        <v>0</v>
      </c>
      <c r="V34" s="212"/>
      <c r="W34" s="227"/>
      <c r="X34" s="198"/>
      <c r="Y34" s="196"/>
      <c r="Z34" s="196"/>
      <c r="AA34" s="198">
        <v>0.83333333333333337</v>
      </c>
      <c r="AB34" s="198">
        <v>0</v>
      </c>
      <c r="AC34" s="212"/>
      <c r="AD34" s="212"/>
      <c r="AE34" s="198"/>
      <c r="AF34" s="196"/>
      <c r="AG34" s="196"/>
      <c r="AH34" s="198"/>
      <c r="AI34" s="288"/>
      <c r="AJ34" s="209"/>
      <c r="AK34" s="313">
        <f>COUNTIF(F124:AJ125, "&gt;1")</f>
        <v>6</v>
      </c>
      <c r="AL34" s="315" t="e">
        <f>SUM(F124:AJ125)</f>
        <v>#REF!</v>
      </c>
      <c r="AM34" s="323">
        <f>AN34*1.85</f>
        <v>37</v>
      </c>
      <c r="AN34" s="313">
        <v>20</v>
      </c>
      <c r="AO34" s="295"/>
      <c r="AP34"/>
      <c r="AQ34"/>
      <c r="AR34"/>
    </row>
    <row r="35" spans="1:44" s="4" customFormat="1" ht="10" customHeight="1" thickBot="1">
      <c r="A35" s="310"/>
      <c r="B35" s="318"/>
      <c r="C35" s="320"/>
      <c r="D35" s="322"/>
      <c r="E35" s="298"/>
      <c r="F35" s="251"/>
      <c r="G35" s="204"/>
      <c r="H35" s="223"/>
      <c r="I35" s="223"/>
      <c r="J35" s="200"/>
      <c r="K35" s="200"/>
      <c r="L35" s="200"/>
      <c r="M35" s="200">
        <v>0</v>
      </c>
      <c r="N35" s="199">
        <v>0.33333333333333331</v>
      </c>
      <c r="O35" s="223"/>
      <c r="P35" s="223"/>
      <c r="Q35" s="228"/>
      <c r="R35" s="204"/>
      <c r="S35" s="200"/>
      <c r="T35" s="200">
        <v>0</v>
      </c>
      <c r="U35" s="223">
        <v>0.33333333333333331</v>
      </c>
      <c r="V35" s="223"/>
      <c r="W35" s="223"/>
      <c r="X35" s="200"/>
      <c r="Y35" s="194"/>
      <c r="Z35" s="194"/>
      <c r="AA35" s="200">
        <v>0</v>
      </c>
      <c r="AB35" s="200">
        <v>0.33333333333333331</v>
      </c>
      <c r="AC35" s="223"/>
      <c r="AD35" s="223"/>
      <c r="AE35" s="200"/>
      <c r="AF35" s="194"/>
      <c r="AG35" s="194"/>
      <c r="AH35" s="200"/>
      <c r="AI35" s="287"/>
      <c r="AJ35" s="238"/>
      <c r="AK35" s="314"/>
      <c r="AL35" s="316"/>
      <c r="AM35" s="324"/>
      <c r="AN35" s="314"/>
      <c r="AO35" s="294"/>
      <c r="AP35"/>
      <c r="AQ35"/>
      <c r="AR35"/>
    </row>
    <row r="36" spans="1:44" s="4" customFormat="1" ht="12" customHeight="1">
      <c r="A36" s="309">
        <v>14</v>
      </c>
      <c r="B36" s="351" t="s">
        <v>135</v>
      </c>
      <c r="C36" s="319" t="s">
        <v>80</v>
      </c>
      <c r="D36" s="321">
        <v>0.25</v>
      </c>
      <c r="E36" s="297">
        <v>7.7083333333333337E-2</v>
      </c>
      <c r="F36" s="206"/>
      <c r="G36" s="198"/>
      <c r="H36" s="212"/>
      <c r="I36" s="212"/>
      <c r="J36" s="198"/>
      <c r="K36" s="198">
        <v>0.83333333333333337</v>
      </c>
      <c r="L36" s="198">
        <v>0</v>
      </c>
      <c r="M36" s="198"/>
      <c r="N36" s="198"/>
      <c r="O36" s="212"/>
      <c r="P36" s="212"/>
      <c r="Q36" s="198"/>
      <c r="R36" s="198"/>
      <c r="S36" s="198"/>
      <c r="T36" s="198"/>
      <c r="U36" s="212"/>
      <c r="V36" s="212"/>
      <c r="W36" s="212"/>
      <c r="X36" s="198">
        <v>0.33333333333333331</v>
      </c>
      <c r="Y36" s="198"/>
      <c r="Z36" s="198"/>
      <c r="AA36" s="198"/>
      <c r="AB36" s="266"/>
      <c r="AC36" s="266"/>
      <c r="AD36" s="266"/>
      <c r="AE36" s="266"/>
      <c r="AF36" s="266"/>
      <c r="AG36" s="266"/>
      <c r="AH36" s="266"/>
      <c r="AI36" s="285"/>
      <c r="AJ36" s="209"/>
      <c r="AK36" s="313">
        <f t="shared" ref="AK36:AK50" si="0">COUNTIF(F126:AJ127, "&gt;1")</f>
        <v>3</v>
      </c>
      <c r="AL36" s="315">
        <f t="shared" ref="AL36:AL50" si="1">SUM(F126:AJ127)</f>
        <v>24</v>
      </c>
      <c r="AM36" s="311">
        <f>AN36*1.85</f>
        <v>37</v>
      </c>
      <c r="AN36" s="305">
        <v>20</v>
      </c>
      <c r="AO36" s="293"/>
      <c r="AP36" t="s">
        <v>94</v>
      </c>
      <c r="AQ36"/>
      <c r="AR36"/>
    </row>
    <row r="37" spans="1:44" s="4" customFormat="1" ht="10" customHeight="1" thickBot="1">
      <c r="A37" s="310"/>
      <c r="B37" s="352"/>
      <c r="C37" s="320"/>
      <c r="D37" s="322"/>
      <c r="E37" s="298"/>
      <c r="F37" s="251"/>
      <c r="G37" s="200"/>
      <c r="H37" s="213"/>
      <c r="I37" s="223"/>
      <c r="J37" s="200"/>
      <c r="K37" s="199">
        <v>0</v>
      </c>
      <c r="L37" s="200">
        <v>0.33333333333333331</v>
      </c>
      <c r="M37" s="200"/>
      <c r="N37" s="200"/>
      <c r="O37" s="223"/>
      <c r="P37" s="223"/>
      <c r="Q37" s="200"/>
      <c r="R37" s="200"/>
      <c r="S37" s="199"/>
      <c r="T37" s="200"/>
      <c r="U37" s="223"/>
      <c r="V37" s="223"/>
      <c r="W37" s="223"/>
      <c r="X37" s="199">
        <v>0.83333333333333337</v>
      </c>
      <c r="Y37" s="200"/>
      <c r="Z37" s="199"/>
      <c r="AA37" s="199"/>
      <c r="AB37" s="269"/>
      <c r="AC37" s="269"/>
      <c r="AD37" s="269"/>
      <c r="AE37" s="269"/>
      <c r="AF37" s="269"/>
      <c r="AG37" s="269"/>
      <c r="AH37" s="269"/>
      <c r="AI37" s="287"/>
      <c r="AJ37" s="238"/>
      <c r="AK37" s="314"/>
      <c r="AL37" s="316"/>
      <c r="AM37" s="312"/>
      <c r="AN37" s="306"/>
      <c r="AO37" s="294"/>
      <c r="AP37"/>
      <c r="AQ37"/>
      <c r="AR37"/>
    </row>
    <row r="38" spans="1:44" s="4" customFormat="1" ht="10" customHeight="1">
      <c r="A38" s="309">
        <v>15</v>
      </c>
      <c r="B38" s="317" t="s">
        <v>122</v>
      </c>
      <c r="C38" s="319" t="s">
        <v>80</v>
      </c>
      <c r="D38" s="321">
        <v>0.25</v>
      </c>
      <c r="E38" s="297">
        <v>7.7083333333333337E-2</v>
      </c>
      <c r="F38" s="206"/>
      <c r="G38" s="198"/>
      <c r="H38" s="212"/>
      <c r="I38" s="212">
        <v>0.33333333333333331</v>
      </c>
      <c r="J38" s="198">
        <v>0</v>
      </c>
      <c r="K38" s="198"/>
      <c r="L38" s="198"/>
      <c r="M38" s="198"/>
      <c r="N38" s="198"/>
      <c r="O38" s="212"/>
      <c r="P38" s="212"/>
      <c r="Q38" s="198"/>
      <c r="R38" s="198"/>
      <c r="S38" s="198"/>
      <c r="T38" s="198"/>
      <c r="U38" s="212"/>
      <c r="V38" s="212"/>
      <c r="W38" s="212"/>
      <c r="X38" s="198"/>
      <c r="Y38" s="198"/>
      <c r="Z38" s="198"/>
      <c r="AA38" s="198"/>
      <c r="AB38" s="198"/>
      <c r="AC38" s="212"/>
      <c r="AD38" s="212"/>
      <c r="AE38" s="198"/>
      <c r="AF38" s="198"/>
      <c r="AG38" s="198"/>
      <c r="AH38" s="198"/>
      <c r="AI38" s="285"/>
      <c r="AJ38" s="209"/>
      <c r="AK38" s="313">
        <f t="shared" si="0"/>
        <v>2</v>
      </c>
      <c r="AL38" s="315">
        <f t="shared" si="1"/>
        <v>24</v>
      </c>
      <c r="AM38" s="311">
        <f>AN38*1.85</f>
        <v>37</v>
      </c>
      <c r="AN38" s="305">
        <v>20</v>
      </c>
      <c r="AO38" s="293"/>
      <c r="AP38"/>
      <c r="AQ38"/>
      <c r="AR38"/>
    </row>
    <row r="39" spans="1:44" s="4" customFormat="1" ht="10" customHeight="1" thickBot="1">
      <c r="A39" s="310"/>
      <c r="B39" s="318"/>
      <c r="C39" s="320"/>
      <c r="D39" s="322"/>
      <c r="E39" s="298"/>
      <c r="F39" s="251"/>
      <c r="G39" s="200"/>
      <c r="H39" s="223"/>
      <c r="I39" s="223">
        <v>0</v>
      </c>
      <c r="J39" s="200">
        <v>0.33333333333333331</v>
      </c>
      <c r="K39" s="200"/>
      <c r="L39" s="200"/>
      <c r="M39" s="200"/>
      <c r="N39" s="200"/>
      <c r="O39" s="223"/>
      <c r="P39" s="223"/>
      <c r="Q39" s="200"/>
      <c r="R39" s="200"/>
      <c r="S39" s="200"/>
      <c r="T39" s="200"/>
      <c r="U39" s="223"/>
      <c r="V39" s="223"/>
      <c r="W39" s="223"/>
      <c r="X39" s="200"/>
      <c r="Y39" s="200"/>
      <c r="Z39" s="200"/>
      <c r="AA39" s="200"/>
      <c r="AB39" s="200"/>
      <c r="AC39" s="223"/>
      <c r="AD39" s="223"/>
      <c r="AE39" s="200"/>
      <c r="AF39" s="200"/>
      <c r="AG39" s="200"/>
      <c r="AH39" s="200"/>
      <c r="AI39" s="287"/>
      <c r="AJ39" s="238"/>
      <c r="AK39" s="314"/>
      <c r="AL39" s="316"/>
      <c r="AM39" s="312"/>
      <c r="AN39" s="306"/>
      <c r="AO39" s="294"/>
      <c r="AP39"/>
      <c r="AQ39"/>
      <c r="AR39"/>
    </row>
    <row r="40" spans="1:44" s="4" customFormat="1" ht="10" customHeight="1">
      <c r="A40" s="309">
        <v>16</v>
      </c>
      <c r="B40" s="317" t="s">
        <v>123</v>
      </c>
      <c r="C40" s="319" t="s">
        <v>76</v>
      </c>
      <c r="D40" s="321">
        <v>0.25</v>
      </c>
      <c r="E40" s="297">
        <v>7.7083333333333337E-2</v>
      </c>
      <c r="F40" s="206">
        <v>0.83333333333333337</v>
      </c>
      <c r="G40" s="198">
        <v>0</v>
      </c>
      <c r="H40" s="212"/>
      <c r="I40" s="212"/>
      <c r="J40" s="198"/>
      <c r="K40" s="266"/>
      <c r="L40" s="266"/>
      <c r="M40" s="198"/>
      <c r="N40" s="266"/>
      <c r="O40" s="266"/>
      <c r="P40" s="266"/>
      <c r="Q40" s="198"/>
      <c r="R40" s="266"/>
      <c r="S40" s="198"/>
      <c r="T40" s="198"/>
      <c r="U40" s="212"/>
      <c r="V40" s="212">
        <v>0.33333333333333331</v>
      </c>
      <c r="W40" s="212">
        <v>0</v>
      </c>
      <c r="X40" s="198"/>
      <c r="Y40" s="266"/>
      <c r="Z40" s="198"/>
      <c r="AA40" s="198"/>
      <c r="AB40" s="198"/>
      <c r="AC40" s="212"/>
      <c r="AD40" s="212"/>
      <c r="AE40" s="198"/>
      <c r="AF40" s="266"/>
      <c r="AG40" s="198"/>
      <c r="AH40" s="198"/>
      <c r="AI40" s="285"/>
      <c r="AJ40" s="209"/>
      <c r="AK40" s="313">
        <f t="shared" si="0"/>
        <v>4</v>
      </c>
      <c r="AL40" s="315">
        <f t="shared" si="1"/>
        <v>36</v>
      </c>
      <c r="AM40" s="311">
        <f t="shared" ref="AM40:AM46" si="2">AN40*1.85</f>
        <v>37</v>
      </c>
      <c r="AN40" s="305">
        <v>20</v>
      </c>
      <c r="AO40" s="293"/>
      <c r="AP40"/>
      <c r="AQ40" s="174"/>
      <c r="AR40"/>
    </row>
    <row r="41" spans="1:44" s="4" customFormat="1" ht="10" customHeight="1" thickBot="1">
      <c r="A41" s="310"/>
      <c r="B41" s="318"/>
      <c r="C41" s="320"/>
      <c r="D41" s="322"/>
      <c r="E41" s="298"/>
      <c r="F41" s="251">
        <v>0</v>
      </c>
      <c r="G41" s="200">
        <v>0.33333333333333331</v>
      </c>
      <c r="H41" s="223"/>
      <c r="I41" s="223"/>
      <c r="J41" s="200"/>
      <c r="K41" s="269"/>
      <c r="L41" s="269"/>
      <c r="M41" s="200"/>
      <c r="N41" s="269"/>
      <c r="O41" s="269"/>
      <c r="P41" s="269"/>
      <c r="Q41" s="200"/>
      <c r="R41" s="269"/>
      <c r="S41" s="200"/>
      <c r="T41" s="200"/>
      <c r="U41" s="223"/>
      <c r="V41" s="223">
        <v>0</v>
      </c>
      <c r="W41" s="223">
        <v>0.33333333333333331</v>
      </c>
      <c r="X41" s="200"/>
      <c r="Y41" s="269"/>
      <c r="Z41" s="200"/>
      <c r="AA41" s="200"/>
      <c r="AB41" s="200"/>
      <c r="AC41" s="223"/>
      <c r="AD41" s="223"/>
      <c r="AE41" s="200"/>
      <c r="AF41" s="269"/>
      <c r="AG41" s="200"/>
      <c r="AH41" s="200"/>
      <c r="AI41" s="287"/>
      <c r="AJ41" s="238"/>
      <c r="AK41" s="314"/>
      <c r="AL41" s="316"/>
      <c r="AM41" s="312"/>
      <c r="AN41" s="306"/>
      <c r="AO41" s="294"/>
      <c r="AP41"/>
      <c r="AQ41"/>
      <c r="AR41"/>
    </row>
    <row r="42" spans="1:44" s="175" customFormat="1" ht="10" customHeight="1">
      <c r="A42" s="309">
        <v>17</v>
      </c>
      <c r="B42" s="317" t="s">
        <v>125</v>
      </c>
      <c r="C42" s="319" t="s">
        <v>80</v>
      </c>
      <c r="D42" s="321">
        <v>0.25</v>
      </c>
      <c r="E42" s="297">
        <v>7.7083333333333337E-2</v>
      </c>
      <c r="F42" s="270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198"/>
      <c r="R42" s="198"/>
      <c r="S42" s="266"/>
      <c r="T42" s="266"/>
      <c r="U42" s="266"/>
      <c r="V42" s="266"/>
      <c r="W42" s="266"/>
      <c r="X42" s="266"/>
      <c r="Y42" s="198"/>
      <c r="Z42" s="198">
        <v>0.83333333333333337</v>
      </c>
      <c r="AA42" s="198">
        <v>0</v>
      </c>
      <c r="AB42" s="198"/>
      <c r="AC42" s="212">
        <v>0.33333333333333331</v>
      </c>
      <c r="AD42" s="266"/>
      <c r="AE42" s="266"/>
      <c r="AF42" s="198"/>
      <c r="AG42" s="198"/>
      <c r="AH42" s="198"/>
      <c r="AI42" s="285"/>
      <c r="AJ42" s="209"/>
      <c r="AK42" s="313">
        <f t="shared" si="0"/>
        <v>3</v>
      </c>
      <c r="AL42" s="315">
        <f t="shared" si="1"/>
        <v>24</v>
      </c>
      <c r="AM42" s="311">
        <f t="shared" si="2"/>
        <v>37</v>
      </c>
      <c r="AN42" s="305">
        <v>20</v>
      </c>
      <c r="AO42" s="293"/>
      <c r="AP42" s="170"/>
      <c r="AQ42" s="170"/>
      <c r="AR42" s="170"/>
    </row>
    <row r="43" spans="1:44" s="175" customFormat="1" ht="10" customHeight="1" thickBot="1">
      <c r="A43" s="310"/>
      <c r="B43" s="318"/>
      <c r="C43" s="320"/>
      <c r="D43" s="322"/>
      <c r="E43" s="298"/>
      <c r="F43" s="273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00"/>
      <c r="R43" s="200"/>
      <c r="S43" s="269"/>
      <c r="T43" s="269"/>
      <c r="U43" s="269"/>
      <c r="V43" s="269"/>
      <c r="W43" s="269"/>
      <c r="X43" s="269"/>
      <c r="Y43" s="200"/>
      <c r="Z43" s="200">
        <v>0</v>
      </c>
      <c r="AA43" s="200">
        <v>0.33333333333333331</v>
      </c>
      <c r="AB43" s="200"/>
      <c r="AC43" s="223">
        <v>0.83333333333333337</v>
      </c>
      <c r="AD43" s="269"/>
      <c r="AE43" s="269"/>
      <c r="AF43" s="200"/>
      <c r="AG43" s="200"/>
      <c r="AH43" s="200"/>
      <c r="AI43" s="287"/>
      <c r="AJ43" s="238"/>
      <c r="AK43" s="314"/>
      <c r="AL43" s="316"/>
      <c r="AM43" s="312"/>
      <c r="AN43" s="306"/>
      <c r="AO43" s="294"/>
      <c r="AP43" s="170"/>
      <c r="AQ43" s="170"/>
      <c r="AR43" s="170"/>
    </row>
    <row r="44" spans="1:44" s="175" customFormat="1" ht="10" customHeight="1">
      <c r="A44" s="309" t="s">
        <v>85</v>
      </c>
      <c r="B44" s="317" t="s">
        <v>118</v>
      </c>
      <c r="C44" s="319" t="s">
        <v>80</v>
      </c>
      <c r="D44" s="321">
        <v>0.25</v>
      </c>
      <c r="E44" s="297">
        <v>7.7083333333333337E-2</v>
      </c>
      <c r="F44" s="206"/>
      <c r="G44" s="266"/>
      <c r="H44" s="266"/>
      <c r="I44" s="266"/>
      <c r="J44" s="198"/>
      <c r="K44" s="198"/>
      <c r="L44" s="198"/>
      <c r="M44" s="198"/>
      <c r="N44" s="198"/>
      <c r="O44" s="212"/>
      <c r="P44" s="212"/>
      <c r="Q44" s="198"/>
      <c r="R44" s="198"/>
      <c r="S44" s="198"/>
      <c r="T44" s="198"/>
      <c r="U44" s="212"/>
      <c r="V44" s="212"/>
      <c r="W44" s="212">
        <v>0.33333333333333331</v>
      </c>
      <c r="X44" s="198">
        <v>0</v>
      </c>
      <c r="Y44" s="198">
        <v>0.83333333333333337</v>
      </c>
      <c r="Z44" s="198">
        <v>0</v>
      </c>
      <c r="AA44" s="198"/>
      <c r="AB44" s="198"/>
      <c r="AC44" s="212"/>
      <c r="AD44" s="212"/>
      <c r="AE44" s="198"/>
      <c r="AF44" s="198"/>
      <c r="AG44" s="198"/>
      <c r="AH44" s="198"/>
      <c r="AI44" s="285"/>
      <c r="AJ44" s="209"/>
      <c r="AK44" s="313">
        <f t="shared" si="0"/>
        <v>4</v>
      </c>
      <c r="AL44" s="315">
        <f t="shared" si="1"/>
        <v>36</v>
      </c>
      <c r="AM44" s="311">
        <f t="shared" si="2"/>
        <v>37</v>
      </c>
      <c r="AN44" s="305">
        <v>20</v>
      </c>
      <c r="AO44" s="180"/>
      <c r="AP44" s="170"/>
      <c r="AQ44" s="170"/>
      <c r="AR44" s="170"/>
    </row>
    <row r="45" spans="1:44" s="175" customFormat="1" ht="10" customHeight="1" thickBot="1">
      <c r="A45" s="310"/>
      <c r="B45" s="318"/>
      <c r="C45" s="320"/>
      <c r="D45" s="322"/>
      <c r="E45" s="298"/>
      <c r="F45" s="251"/>
      <c r="G45" s="269"/>
      <c r="H45" s="269"/>
      <c r="I45" s="269"/>
      <c r="J45" s="200"/>
      <c r="K45" s="200"/>
      <c r="L45" s="200"/>
      <c r="M45" s="200"/>
      <c r="N45" s="200"/>
      <c r="O45" s="223"/>
      <c r="P45" s="223"/>
      <c r="Q45" s="200"/>
      <c r="R45" s="200"/>
      <c r="S45" s="200"/>
      <c r="T45" s="200"/>
      <c r="U45" s="223"/>
      <c r="V45" s="223"/>
      <c r="W45" s="223">
        <v>0</v>
      </c>
      <c r="X45" s="200">
        <v>0.33333333333333331</v>
      </c>
      <c r="Y45" s="200">
        <v>0</v>
      </c>
      <c r="Z45" s="200">
        <v>0.33333333333333331</v>
      </c>
      <c r="AA45" s="200"/>
      <c r="AB45" s="200"/>
      <c r="AC45" s="223"/>
      <c r="AD45" s="223"/>
      <c r="AE45" s="200"/>
      <c r="AF45" s="200"/>
      <c r="AG45" s="200"/>
      <c r="AH45" s="200"/>
      <c r="AI45" s="287"/>
      <c r="AJ45" s="238"/>
      <c r="AK45" s="314"/>
      <c r="AL45" s="316"/>
      <c r="AM45" s="312"/>
      <c r="AN45" s="306"/>
      <c r="AO45" s="180"/>
      <c r="AP45" s="170"/>
      <c r="AQ45" s="170"/>
      <c r="AR45" s="170"/>
    </row>
    <row r="46" spans="1:44" s="175" customFormat="1" ht="10" customHeight="1">
      <c r="A46" s="309" t="s">
        <v>87</v>
      </c>
      <c r="B46" s="317" t="s">
        <v>95</v>
      </c>
      <c r="C46" s="319" t="s">
        <v>80</v>
      </c>
      <c r="D46" s="321">
        <v>0.25</v>
      </c>
      <c r="E46" s="297">
        <v>7.7083333333333337E-2</v>
      </c>
      <c r="F46" s="206"/>
      <c r="G46" s="198"/>
      <c r="H46" s="212"/>
      <c r="I46" s="212"/>
      <c r="J46" s="198"/>
      <c r="K46" s="198"/>
      <c r="L46" s="198"/>
      <c r="M46" s="198"/>
      <c r="N46" s="198"/>
      <c r="O46" s="212"/>
      <c r="P46" s="212"/>
      <c r="Q46" s="198"/>
      <c r="R46" s="198"/>
      <c r="S46" s="198"/>
      <c r="T46" s="198"/>
      <c r="U46" s="212"/>
      <c r="V46" s="212"/>
      <c r="W46" s="212"/>
      <c r="X46" s="198"/>
      <c r="Y46" s="198"/>
      <c r="Z46" s="198"/>
      <c r="AA46" s="198"/>
      <c r="AB46" s="198"/>
      <c r="AC46" s="212"/>
      <c r="AD46" s="212"/>
      <c r="AE46" s="198"/>
      <c r="AF46" s="198"/>
      <c r="AG46" s="198"/>
      <c r="AH46" s="198"/>
      <c r="AI46" s="285"/>
      <c r="AJ46" s="209"/>
      <c r="AK46" s="313">
        <f t="shared" si="0"/>
        <v>0</v>
      </c>
      <c r="AL46" s="315">
        <f t="shared" si="1"/>
        <v>0</v>
      </c>
      <c r="AM46" s="311">
        <f t="shared" si="2"/>
        <v>37</v>
      </c>
      <c r="AN46" s="305">
        <v>20</v>
      </c>
      <c r="AO46" s="180"/>
      <c r="AP46" s="170"/>
      <c r="AQ46" s="170"/>
      <c r="AR46" s="170"/>
    </row>
    <row r="47" spans="1:44" s="4" customFormat="1" ht="10" customHeight="1" thickBot="1">
      <c r="A47" s="310"/>
      <c r="B47" s="318"/>
      <c r="C47" s="320"/>
      <c r="D47" s="322"/>
      <c r="E47" s="298"/>
      <c r="F47" s="251"/>
      <c r="G47" s="200"/>
      <c r="H47" s="223"/>
      <c r="I47" s="223"/>
      <c r="J47" s="200"/>
      <c r="K47" s="200"/>
      <c r="L47" s="200"/>
      <c r="M47" s="200"/>
      <c r="N47" s="200"/>
      <c r="O47" s="223"/>
      <c r="P47" s="223"/>
      <c r="Q47" s="200"/>
      <c r="R47" s="200"/>
      <c r="S47" s="200"/>
      <c r="T47" s="200"/>
      <c r="U47" s="223"/>
      <c r="V47" s="223"/>
      <c r="W47" s="223"/>
      <c r="X47" s="200"/>
      <c r="Y47" s="200"/>
      <c r="Z47" s="200"/>
      <c r="AA47" s="200"/>
      <c r="AB47" s="200"/>
      <c r="AC47" s="223"/>
      <c r="AD47" s="223"/>
      <c r="AE47" s="200"/>
      <c r="AF47" s="200"/>
      <c r="AG47" s="200"/>
      <c r="AH47" s="200"/>
      <c r="AI47" s="287"/>
      <c r="AJ47" s="238"/>
      <c r="AK47" s="314"/>
      <c r="AL47" s="316"/>
      <c r="AM47" s="312"/>
      <c r="AN47" s="306"/>
      <c r="AO47" s="180"/>
      <c r="AP47"/>
      <c r="AQ47"/>
      <c r="AR47"/>
    </row>
    <row r="48" spans="1:44" s="4" customFormat="1" ht="10" customHeight="1">
      <c r="A48" s="309" t="s">
        <v>88</v>
      </c>
      <c r="B48" s="317" t="s">
        <v>117</v>
      </c>
      <c r="C48" s="319" t="s">
        <v>76</v>
      </c>
      <c r="D48" s="349">
        <v>0.25</v>
      </c>
      <c r="E48" s="297">
        <v>0.15416666666666667</v>
      </c>
      <c r="F48" s="191"/>
      <c r="G48" s="193"/>
      <c r="H48" s="212"/>
      <c r="I48" s="212"/>
      <c r="J48" s="198"/>
      <c r="K48" s="198"/>
      <c r="L48" s="198"/>
      <c r="M48" s="198"/>
      <c r="N48" s="198"/>
      <c r="O48" s="212"/>
      <c r="P48" s="212">
        <v>0.33333333333333331</v>
      </c>
      <c r="Q48" s="198">
        <v>0</v>
      </c>
      <c r="R48" s="198"/>
      <c r="S48" s="198"/>
      <c r="T48" s="198"/>
      <c r="U48" s="212"/>
      <c r="V48" s="212"/>
      <c r="W48" s="212"/>
      <c r="X48" s="198"/>
      <c r="Y48" s="198"/>
      <c r="Z48" s="198"/>
      <c r="AA48" s="198"/>
      <c r="AB48" s="198"/>
      <c r="AC48" s="212"/>
      <c r="AD48" s="212"/>
      <c r="AE48" s="198"/>
      <c r="AF48" s="198"/>
      <c r="AG48" s="198">
        <v>0.83333333333333337</v>
      </c>
      <c r="AH48" s="198">
        <v>0</v>
      </c>
      <c r="AI48" s="285"/>
      <c r="AJ48" s="209"/>
      <c r="AK48" s="313">
        <f t="shared" si="0"/>
        <v>4</v>
      </c>
      <c r="AL48" s="315">
        <f t="shared" si="1"/>
        <v>36</v>
      </c>
      <c r="AM48" s="311">
        <f>AN48*3.7</f>
        <v>74</v>
      </c>
      <c r="AN48" s="309">
        <v>20</v>
      </c>
      <c r="AO48" s="176"/>
      <c r="AP48"/>
      <c r="AQ48"/>
      <c r="AR48"/>
    </row>
    <row r="49" spans="1:44" s="4" customFormat="1" ht="10" customHeight="1" thickBot="1">
      <c r="A49" s="310"/>
      <c r="B49" s="318"/>
      <c r="C49" s="320"/>
      <c r="D49" s="350"/>
      <c r="E49" s="298"/>
      <c r="F49" s="252"/>
      <c r="G49" s="214"/>
      <c r="H49" s="223"/>
      <c r="I49" s="223"/>
      <c r="J49" s="200"/>
      <c r="K49" s="200"/>
      <c r="L49" s="200"/>
      <c r="M49" s="200"/>
      <c r="N49" s="200"/>
      <c r="O49" s="223"/>
      <c r="P49" s="223">
        <v>0</v>
      </c>
      <c r="Q49" s="200">
        <v>0.33333333333333331</v>
      </c>
      <c r="R49" s="200"/>
      <c r="S49" s="200"/>
      <c r="T49" s="200"/>
      <c r="U49" s="223"/>
      <c r="V49" s="223"/>
      <c r="W49" s="223"/>
      <c r="X49" s="200"/>
      <c r="Y49" s="200"/>
      <c r="Z49" s="200"/>
      <c r="AA49" s="200"/>
      <c r="AB49" s="200"/>
      <c r="AC49" s="223"/>
      <c r="AD49" s="223"/>
      <c r="AE49" s="200"/>
      <c r="AF49" s="200"/>
      <c r="AG49" s="200">
        <v>0</v>
      </c>
      <c r="AH49" s="200">
        <v>0.33333333333333331</v>
      </c>
      <c r="AI49" s="287"/>
      <c r="AJ49" s="238"/>
      <c r="AK49" s="314"/>
      <c r="AL49" s="316"/>
      <c r="AM49" s="312"/>
      <c r="AN49" s="310"/>
      <c r="AO49" s="176"/>
      <c r="AP49"/>
      <c r="AQ49"/>
      <c r="AR49"/>
    </row>
    <row r="50" spans="1:44" s="4" customFormat="1" ht="10" customHeight="1">
      <c r="A50" s="309" t="s">
        <v>89</v>
      </c>
      <c r="B50" s="317" t="s">
        <v>116</v>
      </c>
      <c r="C50" s="319" t="s">
        <v>76</v>
      </c>
      <c r="D50" s="349">
        <v>0.5</v>
      </c>
      <c r="E50" s="297">
        <v>0.15416666666666667</v>
      </c>
      <c r="F50" s="191"/>
      <c r="G50" s="193"/>
      <c r="H50" s="212"/>
      <c r="I50" s="212"/>
      <c r="J50" s="198"/>
      <c r="K50" s="198"/>
      <c r="L50" s="198"/>
      <c r="M50" s="198"/>
      <c r="N50" s="198"/>
      <c r="O50" s="212"/>
      <c r="P50" s="266"/>
      <c r="Q50" s="266"/>
      <c r="R50" s="266"/>
      <c r="S50" s="257"/>
      <c r="T50" s="276"/>
      <c r="U50" s="266"/>
      <c r="V50" s="266"/>
      <c r="W50" s="266"/>
      <c r="X50" s="266"/>
      <c r="Y50" s="266"/>
      <c r="Z50" s="266"/>
      <c r="AA50" s="266"/>
      <c r="AB50" s="266"/>
      <c r="AC50" s="266"/>
      <c r="AD50" s="212"/>
      <c r="AE50" s="198"/>
      <c r="AF50" s="198"/>
      <c r="AG50" s="198"/>
      <c r="AH50" s="198"/>
      <c r="AI50" s="285"/>
      <c r="AJ50" s="209"/>
      <c r="AK50" s="313">
        <f t="shared" si="0"/>
        <v>0</v>
      </c>
      <c r="AL50" s="315">
        <f t="shared" si="1"/>
        <v>0</v>
      </c>
      <c r="AM50" s="311">
        <f>AN50*3.7</f>
        <v>74</v>
      </c>
      <c r="AN50" s="309">
        <v>20</v>
      </c>
      <c r="AO50" s="176"/>
      <c r="AP50"/>
      <c r="AQ50"/>
      <c r="AR50"/>
    </row>
    <row r="51" spans="1:44" s="4" customFormat="1" ht="10" customHeight="1" thickBot="1">
      <c r="A51" s="310"/>
      <c r="B51" s="318"/>
      <c r="C51" s="320"/>
      <c r="D51" s="350"/>
      <c r="E51" s="298"/>
      <c r="F51" s="252"/>
      <c r="G51" s="214"/>
      <c r="H51" s="223"/>
      <c r="I51" s="223"/>
      <c r="J51" s="200"/>
      <c r="K51" s="200"/>
      <c r="L51" s="200"/>
      <c r="M51" s="200"/>
      <c r="N51" s="200"/>
      <c r="O51" s="223"/>
      <c r="P51" s="269"/>
      <c r="Q51" s="269"/>
      <c r="R51" s="269"/>
      <c r="S51" s="277"/>
      <c r="T51" s="278"/>
      <c r="U51" s="269"/>
      <c r="V51" s="269"/>
      <c r="W51" s="269"/>
      <c r="X51" s="269"/>
      <c r="Y51" s="269"/>
      <c r="Z51" s="269"/>
      <c r="AA51" s="269"/>
      <c r="AB51" s="269"/>
      <c r="AC51" s="269"/>
      <c r="AD51" s="223"/>
      <c r="AE51" s="200"/>
      <c r="AF51" s="200"/>
      <c r="AG51" s="200"/>
      <c r="AH51" s="200"/>
      <c r="AI51" s="287"/>
      <c r="AJ51" s="238"/>
      <c r="AK51" s="314"/>
      <c r="AL51" s="316"/>
      <c r="AM51" s="312"/>
      <c r="AN51" s="310"/>
      <c r="AO51" s="176"/>
      <c r="AP51"/>
      <c r="AQ51"/>
      <c r="AR51"/>
    </row>
    <row r="52" spans="1:44" s="179" customFormat="1" ht="10" customHeight="1">
      <c r="A52" s="325"/>
      <c r="B52" s="347"/>
      <c r="C52" s="345"/>
      <c r="D52" s="341"/>
      <c r="E52" s="343"/>
      <c r="F52" s="206"/>
      <c r="G52" s="198"/>
      <c r="H52" s="212"/>
      <c r="I52" s="212"/>
      <c r="J52" s="198"/>
      <c r="K52" s="198"/>
      <c r="L52" s="198"/>
      <c r="M52" s="198"/>
      <c r="N52" s="198"/>
      <c r="O52" s="212"/>
      <c r="P52" s="212"/>
      <c r="Q52" s="198"/>
      <c r="R52" s="198"/>
      <c r="S52" s="198"/>
      <c r="T52" s="198"/>
      <c r="U52" s="212"/>
      <c r="V52" s="212"/>
      <c r="W52" s="212"/>
      <c r="X52" s="198"/>
      <c r="Y52" s="198"/>
      <c r="Z52" s="198"/>
      <c r="AA52" s="198"/>
      <c r="AB52" s="198"/>
      <c r="AC52" s="212"/>
      <c r="AD52" s="212"/>
      <c r="AE52" s="198"/>
      <c r="AF52" s="198"/>
      <c r="AG52" s="198"/>
      <c r="AH52" s="198"/>
      <c r="AI52" s="285"/>
      <c r="AJ52" s="209"/>
      <c r="AK52" s="367"/>
      <c r="AL52" s="330"/>
      <c r="AM52" s="325"/>
      <c r="AN52" s="325"/>
      <c r="AO52" s="177"/>
      <c r="AP52" s="178"/>
      <c r="AQ52" s="178"/>
      <c r="AR52" s="178"/>
    </row>
    <row r="53" spans="1:44" s="179" customFormat="1" ht="10" customHeight="1" thickBot="1">
      <c r="A53" s="326"/>
      <c r="B53" s="348"/>
      <c r="C53" s="346"/>
      <c r="D53" s="342"/>
      <c r="E53" s="344"/>
      <c r="F53" s="251"/>
      <c r="G53" s="200"/>
      <c r="H53" s="223"/>
      <c r="I53" s="223"/>
      <c r="J53" s="200"/>
      <c r="K53" s="200"/>
      <c r="L53" s="200"/>
      <c r="M53" s="200"/>
      <c r="N53" s="200"/>
      <c r="O53" s="223"/>
      <c r="P53" s="223"/>
      <c r="Q53" s="200"/>
      <c r="R53" s="200"/>
      <c r="S53" s="200"/>
      <c r="T53" s="200"/>
      <c r="U53" s="223"/>
      <c r="V53" s="223"/>
      <c r="W53" s="223"/>
      <c r="X53" s="200"/>
      <c r="Y53" s="200"/>
      <c r="Z53" s="200"/>
      <c r="AA53" s="200"/>
      <c r="AB53" s="200"/>
      <c r="AC53" s="223"/>
      <c r="AD53" s="223"/>
      <c r="AE53" s="200"/>
      <c r="AF53" s="200"/>
      <c r="AG53" s="200"/>
      <c r="AH53" s="200"/>
      <c r="AI53" s="287"/>
      <c r="AJ53" s="238"/>
      <c r="AK53" s="368"/>
      <c r="AL53" s="331"/>
      <c r="AM53" s="326"/>
      <c r="AN53" s="326"/>
      <c r="AO53" s="177"/>
      <c r="AP53" s="178"/>
      <c r="AQ53" s="178"/>
      <c r="AR53" s="178"/>
    </row>
    <row r="54" spans="1:44" s="4" customFormat="1" ht="10" customHeight="1">
      <c r="A54" s="327"/>
      <c r="B54" s="317" t="s">
        <v>90</v>
      </c>
      <c r="C54" s="319"/>
      <c r="D54" s="321"/>
      <c r="E54" s="297"/>
      <c r="F54" s="206"/>
      <c r="G54" s="198"/>
      <c r="H54" s="212"/>
      <c r="I54" s="212"/>
      <c r="J54" s="198"/>
      <c r="K54" s="198"/>
      <c r="L54" s="198"/>
      <c r="M54" s="198"/>
      <c r="N54" s="198"/>
      <c r="O54" s="212"/>
      <c r="P54" s="212"/>
      <c r="Q54" s="198"/>
      <c r="R54" s="198"/>
      <c r="S54" s="198"/>
      <c r="T54" s="198"/>
      <c r="U54" s="212"/>
      <c r="V54" s="212"/>
      <c r="W54" s="212"/>
      <c r="X54" s="198"/>
      <c r="Y54" s="198"/>
      <c r="Z54" s="198"/>
      <c r="AA54" s="198"/>
      <c r="AB54" s="198"/>
      <c r="AC54" s="212"/>
      <c r="AD54" s="212"/>
      <c r="AE54" s="198"/>
      <c r="AF54" s="198"/>
      <c r="AG54" s="198"/>
      <c r="AH54" s="198"/>
      <c r="AI54" s="285"/>
      <c r="AJ54" s="209"/>
      <c r="AK54" s="299"/>
      <c r="AL54" s="301"/>
      <c r="AM54" s="309"/>
      <c r="AN54" s="309"/>
      <c r="AO54" s="176"/>
      <c r="AP54"/>
      <c r="AQ54"/>
      <c r="AR54"/>
    </row>
    <row r="55" spans="1:44" s="4" customFormat="1" ht="10" customHeight="1" thickBot="1">
      <c r="A55" s="328"/>
      <c r="B55" s="318"/>
      <c r="C55" s="320"/>
      <c r="D55" s="322"/>
      <c r="E55" s="298"/>
      <c r="F55" s="207"/>
      <c r="G55" s="199"/>
      <c r="H55" s="213"/>
      <c r="I55" s="213"/>
      <c r="J55" s="199"/>
      <c r="K55" s="199"/>
      <c r="L55" s="199"/>
      <c r="M55" s="199"/>
      <c r="N55" s="199"/>
      <c r="O55" s="213"/>
      <c r="P55" s="213"/>
      <c r="Q55" s="199"/>
      <c r="R55" s="199"/>
      <c r="S55" s="199"/>
      <c r="T55" s="199"/>
      <c r="U55" s="213"/>
      <c r="V55" s="213"/>
      <c r="W55" s="213"/>
      <c r="X55" s="199"/>
      <c r="Y55" s="199"/>
      <c r="Z55" s="199"/>
      <c r="AA55" s="199"/>
      <c r="AB55" s="199"/>
      <c r="AC55" s="213"/>
      <c r="AD55" s="213"/>
      <c r="AE55" s="199"/>
      <c r="AF55" s="199"/>
      <c r="AG55" s="199"/>
      <c r="AH55" s="199"/>
      <c r="AI55" s="286"/>
      <c r="AJ55" s="210"/>
      <c r="AK55" s="300"/>
      <c r="AL55" s="302"/>
      <c r="AM55" s="310"/>
      <c r="AN55" s="310"/>
      <c r="AO55" s="176"/>
      <c r="AP55"/>
      <c r="AQ55"/>
      <c r="AR55"/>
    </row>
    <row r="56" spans="1:44" s="4" customFormat="1" ht="10" customHeight="1">
      <c r="A56" s="309"/>
      <c r="B56" s="317" t="s">
        <v>93</v>
      </c>
      <c r="C56" s="319"/>
      <c r="D56" s="321"/>
      <c r="E56" s="297"/>
      <c r="F56" s="206"/>
      <c r="G56" s="198"/>
      <c r="H56" s="212"/>
      <c r="I56" s="212"/>
      <c r="J56" s="198"/>
      <c r="K56" s="198"/>
      <c r="L56" s="198"/>
      <c r="M56" s="198"/>
      <c r="N56" s="198"/>
      <c r="O56" s="212"/>
      <c r="P56" s="212"/>
      <c r="Q56" s="198"/>
      <c r="R56" s="198"/>
      <c r="S56" s="198"/>
      <c r="T56" s="198"/>
      <c r="U56" s="212"/>
      <c r="V56" s="212"/>
      <c r="W56" s="212"/>
      <c r="X56" s="198"/>
      <c r="Y56" s="198"/>
      <c r="Z56" s="198"/>
      <c r="AA56" s="198"/>
      <c r="AB56" s="198"/>
      <c r="AC56" s="212"/>
      <c r="AD56" s="212"/>
      <c r="AE56" s="198"/>
      <c r="AF56" s="198"/>
      <c r="AG56" s="198"/>
      <c r="AH56" s="198"/>
      <c r="AI56" s="285"/>
      <c r="AJ56" s="209"/>
      <c r="AK56" s="299"/>
      <c r="AL56" s="301"/>
      <c r="AM56" s="309"/>
      <c r="AN56" s="309"/>
      <c r="AO56" s="176"/>
      <c r="AP56"/>
      <c r="AQ56"/>
      <c r="AR56"/>
    </row>
    <row r="57" spans="1:44" s="4" customFormat="1" ht="10" customHeight="1" thickBot="1">
      <c r="A57" s="310"/>
      <c r="B57" s="318"/>
      <c r="C57" s="320"/>
      <c r="D57" s="322"/>
      <c r="E57" s="298"/>
      <c r="F57" s="207"/>
      <c r="G57" s="199"/>
      <c r="H57" s="213"/>
      <c r="I57" s="213"/>
      <c r="J57" s="199"/>
      <c r="K57" s="199"/>
      <c r="L57" s="199"/>
      <c r="M57" s="199"/>
      <c r="N57" s="199"/>
      <c r="O57" s="213"/>
      <c r="P57" s="213"/>
      <c r="Q57" s="199"/>
      <c r="R57" s="199"/>
      <c r="S57" s="199"/>
      <c r="T57" s="199"/>
      <c r="U57" s="213"/>
      <c r="V57" s="213"/>
      <c r="W57" s="213"/>
      <c r="X57" s="199"/>
      <c r="Y57" s="199"/>
      <c r="Z57" s="199"/>
      <c r="AA57" s="199"/>
      <c r="AB57" s="199"/>
      <c r="AC57" s="213"/>
      <c r="AD57" s="213"/>
      <c r="AE57" s="199"/>
      <c r="AF57" s="199"/>
      <c r="AG57" s="199"/>
      <c r="AH57" s="199"/>
      <c r="AI57" s="286"/>
      <c r="AJ57" s="210"/>
      <c r="AK57" s="300"/>
      <c r="AL57" s="302"/>
      <c r="AM57" s="310"/>
      <c r="AN57" s="310"/>
      <c r="AO57" s="176"/>
      <c r="AP57"/>
      <c r="AQ57"/>
      <c r="AR57"/>
    </row>
    <row r="58" spans="1:44" s="4" customFormat="1" ht="10" customHeight="1">
      <c r="A58" s="309"/>
      <c r="B58" s="317" t="s">
        <v>91</v>
      </c>
      <c r="C58" s="319"/>
      <c r="D58" s="321"/>
      <c r="E58" s="297"/>
      <c r="F58" s="206"/>
      <c r="G58" s="198"/>
      <c r="H58" s="212"/>
      <c r="I58" s="212"/>
      <c r="J58" s="198"/>
      <c r="K58" s="198"/>
      <c r="L58" s="198"/>
      <c r="M58" s="198"/>
      <c r="N58" s="198"/>
      <c r="O58" s="212"/>
      <c r="P58" s="212"/>
      <c r="Q58" s="198"/>
      <c r="R58" s="198"/>
      <c r="S58" s="198"/>
      <c r="T58" s="198"/>
      <c r="U58" s="212"/>
      <c r="V58" s="212"/>
      <c r="W58" s="212"/>
      <c r="X58" s="198"/>
      <c r="Y58" s="198"/>
      <c r="Z58" s="198"/>
      <c r="AA58" s="198"/>
      <c r="AB58" s="198"/>
      <c r="AC58" s="212"/>
      <c r="AD58" s="212"/>
      <c r="AE58" s="198"/>
      <c r="AF58" s="198"/>
      <c r="AG58" s="198"/>
      <c r="AH58" s="198"/>
      <c r="AI58" s="285"/>
      <c r="AJ58" s="209"/>
      <c r="AK58" s="299"/>
      <c r="AL58" s="301"/>
      <c r="AM58" s="309"/>
      <c r="AN58" s="309"/>
      <c r="AO58" s="176"/>
      <c r="AP58"/>
      <c r="AQ58"/>
      <c r="AR58"/>
    </row>
    <row r="59" spans="1:44" s="4" customFormat="1" ht="10" customHeight="1" thickBot="1">
      <c r="A59" s="310"/>
      <c r="B59" s="318"/>
      <c r="C59" s="320"/>
      <c r="D59" s="322"/>
      <c r="E59" s="298"/>
      <c r="F59" s="207"/>
      <c r="G59" s="199"/>
      <c r="H59" s="213"/>
      <c r="I59" s="213"/>
      <c r="J59" s="199"/>
      <c r="K59" s="199"/>
      <c r="L59" s="199"/>
      <c r="M59" s="199"/>
      <c r="N59" s="199"/>
      <c r="O59" s="213"/>
      <c r="P59" s="213"/>
      <c r="Q59" s="199"/>
      <c r="R59" s="199"/>
      <c r="S59" s="199"/>
      <c r="T59" s="199"/>
      <c r="U59" s="213"/>
      <c r="V59" s="213"/>
      <c r="W59" s="213"/>
      <c r="X59" s="199"/>
      <c r="Y59" s="199"/>
      <c r="Z59" s="199"/>
      <c r="AA59" s="199"/>
      <c r="AB59" s="199"/>
      <c r="AC59" s="213"/>
      <c r="AD59" s="213"/>
      <c r="AE59" s="199"/>
      <c r="AF59" s="199"/>
      <c r="AG59" s="199"/>
      <c r="AH59" s="199"/>
      <c r="AI59" s="286"/>
      <c r="AJ59" s="210"/>
      <c r="AK59" s="300"/>
      <c r="AL59" s="302"/>
      <c r="AM59" s="310"/>
      <c r="AN59" s="310"/>
      <c r="AO59" s="176"/>
      <c r="AP59"/>
      <c r="AQ59"/>
      <c r="AR59"/>
    </row>
    <row r="60" spans="1:44" s="4" customFormat="1" ht="10" customHeight="1">
      <c r="A60" s="309"/>
      <c r="B60" s="317" t="s">
        <v>92</v>
      </c>
      <c r="C60" s="319"/>
      <c r="D60" s="321"/>
      <c r="E60" s="297"/>
      <c r="F60" s="206"/>
      <c r="G60" s="198"/>
      <c r="H60" s="212"/>
      <c r="I60" s="212"/>
      <c r="J60" s="198"/>
      <c r="K60" s="198"/>
      <c r="L60" s="198"/>
      <c r="M60" s="198"/>
      <c r="N60" s="198"/>
      <c r="O60" s="212"/>
      <c r="P60" s="212"/>
      <c r="Q60" s="198"/>
      <c r="R60" s="198"/>
      <c r="S60" s="198"/>
      <c r="T60" s="198"/>
      <c r="U60" s="212"/>
      <c r="V60" s="212"/>
      <c r="W60" s="212"/>
      <c r="X60" s="198"/>
      <c r="Y60" s="198"/>
      <c r="Z60" s="198"/>
      <c r="AA60" s="198"/>
      <c r="AB60" s="198"/>
      <c r="AC60" s="212"/>
      <c r="AD60" s="212"/>
      <c r="AE60" s="198"/>
      <c r="AF60" s="198"/>
      <c r="AG60" s="198"/>
      <c r="AH60" s="198"/>
      <c r="AI60" s="285"/>
      <c r="AJ60" s="209"/>
      <c r="AK60" s="299"/>
      <c r="AL60" s="301"/>
      <c r="AM60" s="309"/>
      <c r="AN60" s="309"/>
      <c r="AO60" s="176"/>
      <c r="AP60"/>
      <c r="AQ60"/>
      <c r="AR60"/>
    </row>
    <row r="61" spans="1:44" s="4" customFormat="1" ht="10" customHeight="1" thickBot="1">
      <c r="A61" s="310"/>
      <c r="B61" s="318"/>
      <c r="C61" s="320"/>
      <c r="D61" s="322"/>
      <c r="E61" s="298"/>
      <c r="F61" s="207"/>
      <c r="G61" s="199"/>
      <c r="H61" s="199"/>
      <c r="I61" s="199"/>
      <c r="J61" s="199"/>
      <c r="K61" s="199"/>
      <c r="L61" s="199"/>
      <c r="M61" s="199"/>
      <c r="N61" s="199"/>
      <c r="O61" s="213"/>
      <c r="P61" s="213"/>
      <c r="Q61" s="199"/>
      <c r="R61" s="199"/>
      <c r="S61" s="199"/>
      <c r="T61" s="199"/>
      <c r="U61" s="213"/>
      <c r="V61" s="213"/>
      <c r="W61" s="213"/>
      <c r="X61" s="199"/>
      <c r="Y61" s="199"/>
      <c r="Z61" s="199"/>
      <c r="AA61" s="199"/>
      <c r="AB61" s="199"/>
      <c r="AC61" s="213"/>
      <c r="AD61" s="213"/>
      <c r="AE61" s="199"/>
      <c r="AF61" s="199"/>
      <c r="AG61" s="199"/>
      <c r="AH61" s="199"/>
      <c r="AI61" s="286"/>
      <c r="AJ61" s="210"/>
      <c r="AK61" s="300"/>
      <c r="AL61" s="302"/>
      <c r="AM61" s="310"/>
      <c r="AN61" s="310"/>
      <c r="AO61" s="176"/>
      <c r="AP61"/>
      <c r="AQ61"/>
      <c r="AR61"/>
    </row>
    <row r="62" spans="1:44" s="4" customFormat="1" ht="10" customHeight="1">
      <c r="A62" s="309"/>
      <c r="B62" s="317"/>
      <c r="C62" s="319"/>
      <c r="D62" s="321"/>
      <c r="E62" s="297"/>
      <c r="F62" s="240"/>
      <c r="G62" s="198"/>
      <c r="H62" s="198"/>
      <c r="I62" s="198"/>
      <c r="J62" s="198"/>
      <c r="K62" s="212"/>
      <c r="L62" s="212"/>
      <c r="M62" s="198"/>
      <c r="N62" s="198"/>
      <c r="O62" s="198"/>
      <c r="P62" s="198"/>
      <c r="Q62" s="198"/>
      <c r="R62" s="212"/>
      <c r="S62" s="212"/>
      <c r="T62" s="198"/>
      <c r="U62" s="198"/>
      <c r="V62" s="198"/>
      <c r="W62" s="198"/>
      <c r="X62" s="198"/>
      <c r="Y62" s="212"/>
      <c r="Z62" s="212"/>
      <c r="AA62" s="198"/>
      <c r="AB62" s="198"/>
      <c r="AC62" s="198"/>
      <c r="AD62" s="198"/>
      <c r="AE62" s="198"/>
      <c r="AF62" s="212"/>
      <c r="AG62" s="212"/>
      <c r="AH62" s="198"/>
      <c r="AI62" s="198"/>
      <c r="AJ62" s="209"/>
      <c r="AK62" s="299"/>
      <c r="AL62" s="301"/>
      <c r="AM62" s="309"/>
      <c r="AN62" s="309"/>
      <c r="AO62" s="176"/>
      <c r="AP62"/>
      <c r="AQ62"/>
      <c r="AR62"/>
    </row>
    <row r="63" spans="1:44" s="4" customFormat="1" ht="10" customHeight="1" thickBot="1">
      <c r="A63" s="310"/>
      <c r="B63" s="318"/>
      <c r="C63" s="320"/>
      <c r="D63" s="322"/>
      <c r="E63" s="298"/>
      <c r="F63" s="207"/>
      <c r="G63" s="199"/>
      <c r="H63" s="199"/>
      <c r="I63" s="199"/>
      <c r="J63" s="199"/>
      <c r="K63" s="213"/>
      <c r="L63" s="213"/>
      <c r="M63" s="199"/>
      <c r="N63" s="199"/>
      <c r="O63" s="199"/>
      <c r="P63" s="199"/>
      <c r="Q63" s="199"/>
      <c r="R63" s="213"/>
      <c r="S63" s="213"/>
      <c r="T63" s="199"/>
      <c r="U63" s="199"/>
      <c r="V63" s="199"/>
      <c r="W63" s="199"/>
      <c r="X63" s="199"/>
      <c r="Y63" s="213"/>
      <c r="Z63" s="213"/>
      <c r="AA63" s="199"/>
      <c r="AB63" s="199"/>
      <c r="AC63" s="199"/>
      <c r="AD63" s="199"/>
      <c r="AE63" s="199"/>
      <c r="AF63" s="213"/>
      <c r="AG63" s="213"/>
      <c r="AH63" s="199"/>
      <c r="AI63" s="199"/>
      <c r="AJ63" s="210"/>
      <c r="AK63" s="300"/>
      <c r="AL63" s="302"/>
      <c r="AM63" s="310"/>
      <c r="AN63" s="310"/>
      <c r="AO63" s="176"/>
      <c r="AP63"/>
      <c r="AQ63"/>
      <c r="AR63"/>
    </row>
    <row r="64" spans="1:44" ht="10" customHeight="1">
      <c r="A64" s="309"/>
      <c r="B64" s="317"/>
      <c r="C64" s="319"/>
      <c r="D64" s="321"/>
      <c r="E64" s="297"/>
      <c r="F64" s="206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209"/>
      <c r="AK64" s="299"/>
      <c r="AL64" s="301"/>
      <c r="AM64" s="309"/>
      <c r="AN64" s="309"/>
      <c r="AO64" s="176"/>
    </row>
    <row r="65" spans="1:41" ht="10" customHeight="1" thickBot="1">
      <c r="A65" s="310"/>
      <c r="B65" s="318"/>
      <c r="C65" s="320"/>
      <c r="D65" s="322"/>
      <c r="E65" s="298"/>
      <c r="F65" s="207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210"/>
      <c r="AK65" s="300"/>
      <c r="AL65" s="302"/>
      <c r="AM65" s="310"/>
      <c r="AN65" s="310"/>
      <c r="AO65" s="176"/>
    </row>
    <row r="66" spans="1:41" ht="10" customHeight="1">
      <c r="A66" s="309"/>
      <c r="B66" s="317"/>
      <c r="C66" s="319"/>
      <c r="D66" s="321"/>
      <c r="E66" s="297"/>
      <c r="F66" s="206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209"/>
      <c r="AK66" s="299"/>
      <c r="AL66" s="301"/>
      <c r="AM66" s="309"/>
      <c r="AN66" s="309"/>
      <c r="AO66" s="176"/>
    </row>
    <row r="67" spans="1:41" ht="10" customHeight="1" thickBot="1">
      <c r="A67" s="310"/>
      <c r="B67" s="318"/>
      <c r="C67" s="320"/>
      <c r="D67" s="322"/>
      <c r="E67" s="298"/>
      <c r="F67" s="207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210"/>
      <c r="AK67" s="300"/>
      <c r="AL67" s="302"/>
      <c r="AM67" s="310"/>
      <c r="AN67" s="310"/>
      <c r="AO67" s="176"/>
    </row>
    <row r="68" spans="1:41" ht="12" customHeight="1">
      <c r="A68" s="309"/>
      <c r="B68" s="317"/>
      <c r="C68" s="319"/>
      <c r="D68" s="321"/>
      <c r="E68" s="297"/>
      <c r="F68" s="206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209"/>
      <c r="AK68" s="299"/>
      <c r="AL68" s="301"/>
      <c r="AM68" s="309"/>
      <c r="AN68" s="309"/>
      <c r="AO68" s="176"/>
    </row>
    <row r="69" spans="1:41" ht="10" customHeight="1" thickBot="1">
      <c r="A69" s="310"/>
      <c r="B69" s="318"/>
      <c r="C69" s="320"/>
      <c r="D69" s="322"/>
      <c r="E69" s="298"/>
      <c r="F69" s="207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210"/>
      <c r="AK69" s="300"/>
      <c r="AL69" s="302"/>
      <c r="AM69" s="310"/>
      <c r="AN69" s="310"/>
      <c r="AO69" s="176"/>
    </row>
    <row r="70" spans="1:41">
      <c r="F70" s="173"/>
      <c r="G70" s="173"/>
      <c r="H70" s="173"/>
      <c r="I70" s="173"/>
      <c r="J70" s="173"/>
      <c r="K70" s="173"/>
      <c r="L70" s="172"/>
      <c r="M70" s="172"/>
      <c r="N70" s="173"/>
      <c r="O70" s="173"/>
      <c r="P70" s="172"/>
      <c r="Q70" s="173"/>
      <c r="R70" s="173"/>
      <c r="S70" s="172"/>
      <c r="T70" s="172"/>
      <c r="U70" s="173"/>
      <c r="V70" s="173"/>
      <c r="W70" s="173"/>
      <c r="X70" s="173"/>
      <c r="Y70" s="173"/>
      <c r="Z70" s="172"/>
      <c r="AA70" s="172"/>
      <c r="AB70" s="173"/>
      <c r="AC70" s="173"/>
      <c r="AD70" s="173"/>
      <c r="AE70" s="173"/>
      <c r="AF70" s="173"/>
      <c r="AG70" s="172"/>
      <c r="AH70" s="172"/>
      <c r="AI70" s="173"/>
      <c r="AJ70" s="208"/>
      <c r="AK70" s="170"/>
      <c r="AL70" s="170"/>
    </row>
    <row r="71" spans="1:41" ht="19">
      <c r="F71" s="172"/>
      <c r="G71" s="173"/>
      <c r="H71" s="173"/>
      <c r="I71" s="173"/>
      <c r="J71" s="173"/>
      <c r="K71" s="173"/>
      <c r="L71" s="172"/>
      <c r="M71" s="172"/>
      <c r="N71" s="205" t="s">
        <v>109</v>
      </c>
      <c r="O71" s="173"/>
      <c r="P71" s="172"/>
      <c r="Q71" s="173"/>
      <c r="R71" s="173"/>
      <c r="S71" s="172"/>
      <c r="T71" s="172"/>
      <c r="U71" s="173"/>
      <c r="V71" s="173"/>
      <c r="W71" s="173"/>
      <c r="X71" s="173"/>
      <c r="Y71" s="173"/>
      <c r="Z71" s="172"/>
      <c r="AA71" s="172"/>
      <c r="AB71" s="173"/>
      <c r="AC71" s="173"/>
      <c r="AD71" s="173"/>
      <c r="AE71" s="173"/>
      <c r="AF71" s="173"/>
      <c r="AG71" s="172"/>
      <c r="AH71" s="172"/>
      <c r="AI71" s="173"/>
      <c r="AJ71" s="173"/>
      <c r="AK71" s="170"/>
      <c r="AL71" s="170"/>
      <c r="AM71" s="137">
        <f>SUM(AM10:AM33)</f>
        <v>536.79999999999995</v>
      </c>
      <c r="AN71">
        <v>12</v>
      </c>
    </row>
    <row r="72" spans="1:41" ht="19">
      <c r="F72" s="172"/>
      <c r="G72" s="173"/>
      <c r="H72" s="173"/>
      <c r="I72" s="173"/>
      <c r="J72" s="173"/>
      <c r="K72" s="173"/>
      <c r="L72" s="172"/>
      <c r="M72" s="172"/>
      <c r="N72" s="205" t="s">
        <v>96</v>
      </c>
      <c r="O72" s="173"/>
      <c r="P72" s="172"/>
      <c r="Q72" s="173"/>
      <c r="R72" s="173"/>
      <c r="S72" s="172"/>
      <c r="T72" s="172"/>
      <c r="U72" s="173"/>
      <c r="V72" s="173"/>
      <c r="W72" s="173"/>
      <c r="X72" s="173"/>
      <c r="Y72" s="173"/>
      <c r="Z72" s="172"/>
      <c r="AA72" s="172"/>
      <c r="AB72" s="173"/>
      <c r="AC72" s="173"/>
      <c r="AD72" s="173"/>
      <c r="AE72" s="173"/>
      <c r="AF72" s="173"/>
      <c r="AG72" s="172"/>
      <c r="AH72" s="172"/>
      <c r="AI72" s="173"/>
      <c r="AJ72" s="173"/>
      <c r="AK72" s="170"/>
      <c r="AL72" s="170"/>
    </row>
    <row r="73" spans="1:41" ht="19">
      <c r="F73" s="172"/>
      <c r="G73" s="173"/>
      <c r="H73" s="173"/>
      <c r="I73" s="173"/>
      <c r="J73" s="173"/>
      <c r="K73" s="173"/>
      <c r="L73" s="172"/>
      <c r="M73" s="172"/>
      <c r="N73" s="205" t="s">
        <v>110</v>
      </c>
      <c r="O73" s="173"/>
      <c r="P73" s="172"/>
      <c r="Q73" s="173"/>
      <c r="R73" s="173"/>
      <c r="S73" s="172"/>
      <c r="T73" s="172"/>
      <c r="U73" s="173"/>
      <c r="V73" s="173"/>
      <c r="W73" s="173"/>
      <c r="X73" s="173"/>
      <c r="Y73" s="173"/>
      <c r="Z73" s="172"/>
      <c r="AA73" s="172"/>
      <c r="AB73" s="173"/>
      <c r="AC73" s="173"/>
      <c r="AD73" s="173"/>
      <c r="AE73" s="173"/>
      <c r="AF73" s="173"/>
      <c r="AG73" s="172"/>
      <c r="AH73" s="172"/>
      <c r="AI73" s="173"/>
      <c r="AJ73" s="173"/>
      <c r="AK73" s="170"/>
      <c r="AL73" s="170"/>
    </row>
    <row r="74" spans="1:41" ht="19">
      <c r="F74" s="172"/>
      <c r="G74" s="173"/>
      <c r="H74" s="173"/>
      <c r="I74" s="173"/>
      <c r="J74" s="173"/>
      <c r="K74" s="173"/>
      <c r="L74" s="172"/>
      <c r="M74" s="172"/>
      <c r="N74" s="205" t="s">
        <v>97</v>
      </c>
      <c r="O74" s="173"/>
      <c r="P74" s="172"/>
      <c r="Q74" s="173"/>
      <c r="R74" s="173"/>
      <c r="S74" s="172"/>
      <c r="T74" s="172"/>
      <c r="U74" s="173"/>
      <c r="V74" s="173"/>
      <c r="W74" s="173"/>
      <c r="X74" s="173"/>
      <c r="Y74" s="173"/>
      <c r="Z74" s="172"/>
      <c r="AA74" s="172"/>
      <c r="AB74" s="173"/>
      <c r="AC74" s="173"/>
      <c r="AD74" s="173"/>
      <c r="AE74" s="173"/>
      <c r="AF74" s="173"/>
      <c r="AG74" s="172"/>
      <c r="AH74" s="172"/>
      <c r="AI74" s="173"/>
      <c r="AJ74" s="173"/>
      <c r="AK74" s="170"/>
      <c r="AL74" s="170"/>
    </row>
    <row r="75" spans="1:41" ht="19">
      <c r="F75" s="172"/>
      <c r="G75" s="173"/>
      <c r="H75" s="173"/>
      <c r="I75" s="173"/>
      <c r="J75" s="173"/>
      <c r="K75" s="173"/>
      <c r="L75" s="172"/>
      <c r="M75" s="172"/>
      <c r="N75" s="205" t="s">
        <v>98</v>
      </c>
      <c r="O75" s="173"/>
      <c r="P75" s="172"/>
      <c r="Q75" s="173"/>
      <c r="R75" s="173"/>
      <c r="S75" s="172"/>
      <c r="T75" s="172"/>
      <c r="U75" s="173"/>
      <c r="V75" s="173"/>
      <c r="W75" s="173"/>
      <c r="X75" s="173"/>
      <c r="Y75" s="173"/>
      <c r="Z75" s="172"/>
      <c r="AA75" s="172"/>
      <c r="AB75" s="173"/>
      <c r="AC75" s="173"/>
      <c r="AD75" s="173"/>
      <c r="AE75" s="173"/>
      <c r="AF75" s="173"/>
      <c r="AG75" s="172"/>
      <c r="AH75" s="172"/>
      <c r="AI75" s="173"/>
      <c r="AJ75" s="173"/>
      <c r="AK75" s="170"/>
      <c r="AL75" s="170"/>
    </row>
    <row r="76" spans="1:41" ht="19">
      <c r="F76" s="172"/>
      <c r="G76" s="173"/>
      <c r="H76" s="173"/>
      <c r="I76" s="173"/>
      <c r="J76" s="173"/>
      <c r="K76" s="173"/>
      <c r="L76" s="172"/>
      <c r="M76" s="172"/>
      <c r="N76" s="205" t="s">
        <v>111</v>
      </c>
      <c r="O76" s="173"/>
      <c r="P76" s="172"/>
      <c r="Q76" s="173"/>
      <c r="R76" s="173"/>
      <c r="S76" s="172"/>
      <c r="T76" s="172"/>
      <c r="U76" s="173"/>
      <c r="V76" s="173"/>
      <c r="W76" s="173"/>
      <c r="X76" s="173"/>
      <c r="Y76" s="173"/>
      <c r="Z76" s="172"/>
      <c r="AA76" s="172"/>
      <c r="AB76" s="173"/>
      <c r="AC76" s="173"/>
      <c r="AD76" s="173"/>
      <c r="AE76" s="173"/>
      <c r="AF76" s="173"/>
      <c r="AG76" s="172"/>
      <c r="AH76" s="172"/>
      <c r="AI76" s="173"/>
      <c r="AJ76" s="173"/>
      <c r="AK76" s="170"/>
      <c r="AL76" s="170"/>
    </row>
    <row r="77" spans="1:41" ht="19">
      <c r="F77" s="172"/>
      <c r="G77" s="173"/>
      <c r="H77" s="173"/>
      <c r="I77" s="173"/>
      <c r="J77" s="173"/>
      <c r="K77" s="173"/>
      <c r="L77" s="172"/>
      <c r="M77" s="172"/>
      <c r="N77" s="205" t="s">
        <v>99</v>
      </c>
      <c r="O77" s="173"/>
      <c r="P77" s="172"/>
      <c r="Q77" s="173"/>
      <c r="R77" s="173"/>
      <c r="S77" s="172"/>
      <c r="T77" s="172"/>
      <c r="U77" s="173"/>
      <c r="V77" s="173"/>
      <c r="W77" s="173"/>
      <c r="X77" s="173"/>
      <c r="Y77" s="173"/>
      <c r="Z77" s="172"/>
      <c r="AA77" s="172"/>
      <c r="AB77" s="173"/>
      <c r="AC77" s="173"/>
      <c r="AD77" s="173"/>
      <c r="AE77" s="173"/>
      <c r="AF77" s="173"/>
      <c r="AG77" s="172"/>
      <c r="AH77" s="172"/>
      <c r="AI77" s="173"/>
      <c r="AJ77" s="173"/>
      <c r="AK77" s="170"/>
      <c r="AL77" s="170"/>
    </row>
    <row r="78" spans="1:41" ht="19">
      <c r="F78" s="172"/>
      <c r="G78" s="173"/>
      <c r="H78" s="173"/>
      <c r="I78" s="173"/>
      <c r="J78" s="173"/>
      <c r="K78" s="173"/>
      <c r="L78" s="172"/>
      <c r="M78" s="172"/>
      <c r="N78" s="205" t="s">
        <v>100</v>
      </c>
      <c r="O78" s="173"/>
      <c r="P78" s="172"/>
      <c r="Q78" s="173"/>
      <c r="R78" s="173"/>
      <c r="S78" s="172"/>
      <c r="T78" s="172"/>
      <c r="U78" s="173"/>
      <c r="V78" s="173"/>
      <c r="W78" s="173"/>
      <c r="X78" s="173"/>
      <c r="Y78" s="173"/>
      <c r="Z78" s="172"/>
      <c r="AA78" s="172"/>
      <c r="AB78" s="173"/>
      <c r="AC78" s="173"/>
      <c r="AD78" s="173"/>
      <c r="AE78" s="173"/>
      <c r="AF78" s="173"/>
      <c r="AG78" s="172"/>
      <c r="AH78" s="172"/>
      <c r="AI78" s="173"/>
      <c r="AJ78" s="173"/>
      <c r="AK78" s="170"/>
      <c r="AL78" s="170"/>
    </row>
    <row r="79" spans="1:41" ht="19">
      <c r="F79" s="172"/>
      <c r="G79" s="173"/>
      <c r="H79" s="173"/>
      <c r="I79" s="173"/>
      <c r="J79" s="173"/>
      <c r="K79" s="173"/>
      <c r="L79" s="172"/>
      <c r="M79" s="172"/>
      <c r="N79" s="205" t="s">
        <v>113</v>
      </c>
      <c r="O79" s="173"/>
      <c r="P79" s="172"/>
      <c r="Q79" s="173"/>
      <c r="R79" s="173"/>
      <c r="S79" s="172"/>
      <c r="T79" s="172"/>
      <c r="U79" s="173"/>
      <c r="V79" s="173"/>
      <c r="W79" s="173"/>
      <c r="X79" s="173"/>
      <c r="Y79" s="173"/>
      <c r="Z79" s="172"/>
      <c r="AA79" s="172"/>
      <c r="AB79" s="173"/>
      <c r="AC79" s="173"/>
      <c r="AD79" s="173"/>
      <c r="AE79" s="173"/>
      <c r="AF79" s="173"/>
      <c r="AG79" s="172"/>
      <c r="AH79" s="172"/>
      <c r="AI79" s="173"/>
      <c r="AJ79" s="173"/>
      <c r="AK79" s="170"/>
      <c r="AL79" s="170"/>
    </row>
    <row r="80" spans="1:41" ht="19">
      <c r="F80" s="172"/>
      <c r="G80" s="173"/>
      <c r="H80" s="173"/>
      <c r="I80" s="173"/>
      <c r="J80" s="173"/>
      <c r="K80" s="173"/>
      <c r="L80" s="172"/>
      <c r="M80" s="172"/>
      <c r="N80" s="205" t="s">
        <v>112</v>
      </c>
      <c r="O80" s="173"/>
      <c r="P80" s="172"/>
      <c r="Q80" s="173"/>
      <c r="R80" s="173"/>
      <c r="S80" s="172"/>
      <c r="T80" s="172"/>
      <c r="U80" s="173"/>
      <c r="V80" s="173"/>
      <c r="W80" s="173"/>
      <c r="X80" s="173"/>
      <c r="Y80" s="173"/>
      <c r="Z80" s="172"/>
      <c r="AA80" s="172"/>
      <c r="AB80" s="173"/>
      <c r="AC80" s="173"/>
      <c r="AD80" s="173"/>
      <c r="AE80" s="173"/>
      <c r="AF80" s="173"/>
      <c r="AG80" s="172"/>
      <c r="AH80" s="172"/>
      <c r="AI80" s="173"/>
      <c r="AJ80" s="173"/>
      <c r="AK80" s="170"/>
      <c r="AL80" s="170"/>
    </row>
    <row r="81" spans="6:38" ht="19">
      <c r="F81" s="172"/>
      <c r="G81" s="173"/>
      <c r="H81" s="173"/>
      <c r="I81" s="173"/>
      <c r="J81" s="173"/>
      <c r="K81" s="173"/>
      <c r="L81" s="172"/>
      <c r="M81" s="172"/>
      <c r="N81" s="205" t="s">
        <v>101</v>
      </c>
      <c r="O81" s="173"/>
      <c r="P81" s="172"/>
      <c r="Q81" s="173"/>
      <c r="R81" s="173"/>
      <c r="S81" s="172"/>
      <c r="T81" s="172"/>
      <c r="U81" s="173"/>
      <c r="V81" s="173"/>
      <c r="W81" s="173"/>
      <c r="X81" s="173"/>
      <c r="Y81" s="173"/>
      <c r="Z81" s="172"/>
      <c r="AA81" s="172"/>
      <c r="AB81" s="173"/>
      <c r="AC81" s="173"/>
      <c r="AD81" s="173"/>
      <c r="AE81" s="173"/>
      <c r="AF81" s="173"/>
      <c r="AG81" s="172"/>
      <c r="AH81" s="172"/>
      <c r="AI81" s="173"/>
      <c r="AJ81" s="173"/>
      <c r="AK81" s="170"/>
      <c r="AL81" s="170"/>
    </row>
    <row r="82" spans="6:38" ht="19">
      <c r="F82" s="172"/>
      <c r="G82" s="173"/>
      <c r="H82" s="173"/>
      <c r="I82" s="173"/>
      <c r="J82" s="173"/>
      <c r="K82" s="173"/>
      <c r="L82" s="172"/>
      <c r="M82" s="172"/>
      <c r="N82" s="205" t="s">
        <v>102</v>
      </c>
      <c r="O82" s="173"/>
      <c r="P82" s="172"/>
      <c r="Q82" s="173"/>
      <c r="R82" s="173"/>
      <c r="S82" s="172"/>
      <c r="T82" s="172"/>
      <c r="U82" s="173"/>
      <c r="V82" s="173"/>
      <c r="W82" s="173"/>
      <c r="X82" s="173"/>
      <c r="Y82" s="173"/>
      <c r="Z82" s="172"/>
      <c r="AA82" s="172"/>
      <c r="AB82" s="173"/>
      <c r="AC82" s="173"/>
      <c r="AD82" s="173"/>
      <c r="AE82" s="173"/>
      <c r="AF82" s="173"/>
      <c r="AG82" s="172"/>
      <c r="AH82" s="172"/>
      <c r="AI82" s="173"/>
      <c r="AJ82" s="173"/>
      <c r="AK82" s="170"/>
      <c r="AL82" s="170"/>
    </row>
    <row r="83" spans="6:38" ht="19">
      <c r="F83" s="172"/>
      <c r="G83" s="173"/>
      <c r="H83" s="173"/>
      <c r="I83" s="173"/>
      <c r="J83" s="173"/>
      <c r="K83" s="173"/>
      <c r="L83" s="172"/>
      <c r="M83" s="172"/>
      <c r="N83" s="205" t="s">
        <v>103</v>
      </c>
      <c r="O83" s="173"/>
      <c r="P83" s="172"/>
      <c r="Q83" s="173"/>
      <c r="R83" s="173"/>
      <c r="S83" s="172"/>
      <c r="T83" s="172"/>
      <c r="U83" s="173"/>
      <c r="V83" s="173"/>
      <c r="W83" s="173"/>
      <c r="X83" s="173"/>
      <c r="Y83" s="173"/>
      <c r="Z83" s="172"/>
      <c r="AA83" s="172"/>
      <c r="AB83" s="173"/>
      <c r="AC83" s="173"/>
      <c r="AD83" s="173"/>
      <c r="AE83" s="173"/>
      <c r="AF83" s="173"/>
      <c r="AG83" s="172"/>
      <c r="AH83" s="172"/>
      <c r="AI83" s="173"/>
      <c r="AJ83" s="173"/>
      <c r="AK83" s="170"/>
      <c r="AL83" s="170"/>
    </row>
    <row r="84" spans="6:38" ht="19">
      <c r="F84" s="172"/>
      <c r="G84" s="173"/>
      <c r="H84" s="173"/>
      <c r="I84" s="173"/>
      <c r="J84" s="173"/>
      <c r="K84" s="173"/>
      <c r="L84" s="172"/>
      <c r="M84" s="172"/>
      <c r="N84" s="205" t="s">
        <v>104</v>
      </c>
      <c r="O84" s="173"/>
      <c r="P84" s="172"/>
      <c r="Q84" s="173"/>
      <c r="R84" s="173"/>
      <c r="S84" s="172"/>
      <c r="T84" s="172"/>
      <c r="U84" s="173"/>
      <c r="V84" s="173"/>
      <c r="W84" s="173"/>
      <c r="X84" s="173"/>
      <c r="Y84" s="173"/>
      <c r="Z84" s="172"/>
      <c r="AA84" s="172"/>
      <c r="AB84" s="173"/>
      <c r="AC84" s="173"/>
      <c r="AD84" s="173"/>
      <c r="AE84" s="173"/>
      <c r="AF84" s="173"/>
      <c r="AG84" s="172"/>
      <c r="AH84" s="172"/>
      <c r="AI84" s="173"/>
      <c r="AJ84" s="173"/>
      <c r="AK84" s="170"/>
      <c r="AL84" s="170"/>
    </row>
    <row r="85" spans="6:38" ht="19">
      <c r="F85" s="172"/>
      <c r="G85" s="173"/>
      <c r="H85" s="173"/>
      <c r="I85" s="173"/>
      <c r="J85" s="173"/>
      <c r="K85" s="173"/>
      <c r="L85" s="172"/>
      <c r="M85" s="172"/>
      <c r="N85" s="205" t="s">
        <v>105</v>
      </c>
      <c r="O85" s="173"/>
      <c r="P85" s="172"/>
      <c r="Q85" s="173"/>
      <c r="R85" s="173"/>
      <c r="S85" s="172"/>
      <c r="T85" s="172"/>
      <c r="U85" s="173"/>
      <c r="V85" s="173"/>
      <c r="W85" s="173"/>
      <c r="X85" s="173"/>
      <c r="Y85" s="173"/>
      <c r="Z85" s="172"/>
      <c r="AA85" s="172"/>
      <c r="AB85" s="173"/>
      <c r="AC85" s="173"/>
      <c r="AD85" s="173"/>
      <c r="AE85" s="173"/>
      <c r="AF85" s="173"/>
      <c r="AG85" s="172"/>
      <c r="AH85" s="172"/>
      <c r="AI85" s="173"/>
      <c r="AJ85" s="173"/>
      <c r="AK85" s="170"/>
      <c r="AL85" s="170"/>
    </row>
    <row r="86" spans="6:38" ht="19">
      <c r="F86" s="172"/>
      <c r="G86" s="173"/>
      <c r="H86" s="173"/>
      <c r="I86" s="173"/>
      <c r="J86" s="173"/>
      <c r="K86" s="173"/>
      <c r="L86" s="172"/>
      <c r="M86" s="172"/>
      <c r="N86" s="205" t="s">
        <v>106</v>
      </c>
      <c r="O86" s="173"/>
      <c r="P86" s="172"/>
      <c r="Q86" s="173"/>
      <c r="R86" s="173"/>
      <c r="S86" s="172"/>
      <c r="T86" s="172"/>
      <c r="U86" s="173"/>
      <c r="V86" s="173"/>
      <c r="W86" s="173"/>
      <c r="X86" s="173"/>
      <c r="Y86" s="173"/>
      <c r="Z86" s="172"/>
      <c r="AA86" s="172"/>
      <c r="AB86" s="173"/>
      <c r="AC86" s="173"/>
      <c r="AD86" s="173"/>
      <c r="AE86" s="173"/>
      <c r="AF86" s="173"/>
      <c r="AG86" s="172"/>
      <c r="AH86" s="172"/>
      <c r="AI86" s="173"/>
      <c r="AJ86" s="173"/>
      <c r="AK86" s="170"/>
      <c r="AL86" s="170"/>
    </row>
    <row r="87" spans="6:38" ht="19">
      <c r="F87" s="172"/>
      <c r="G87" s="173"/>
      <c r="H87" s="173"/>
      <c r="I87" s="173"/>
      <c r="J87" s="173"/>
      <c r="K87" s="173"/>
      <c r="L87" s="172"/>
      <c r="M87" s="172"/>
      <c r="N87" s="205" t="s">
        <v>107</v>
      </c>
      <c r="O87" s="173"/>
      <c r="P87" s="172"/>
      <c r="Q87" s="173"/>
      <c r="R87" s="173"/>
      <c r="S87" s="172"/>
      <c r="T87" s="172"/>
      <c r="U87" s="173"/>
      <c r="V87" s="173"/>
      <c r="W87" s="173"/>
      <c r="X87" s="173"/>
      <c r="Y87" s="173"/>
      <c r="Z87" s="172"/>
      <c r="AA87" s="172"/>
      <c r="AB87" s="173"/>
      <c r="AC87" s="173"/>
      <c r="AD87" s="173"/>
      <c r="AE87" s="173"/>
      <c r="AF87" s="173"/>
      <c r="AG87" s="172"/>
      <c r="AH87" s="172"/>
      <c r="AI87" s="173"/>
      <c r="AJ87" s="173"/>
      <c r="AK87" s="170"/>
      <c r="AL87" s="170"/>
    </row>
    <row r="88" spans="6:38" ht="19">
      <c r="F88" s="172"/>
      <c r="G88" s="173"/>
      <c r="H88" s="173"/>
      <c r="I88" s="173"/>
      <c r="J88" s="173"/>
      <c r="K88" s="173"/>
      <c r="L88" s="172"/>
      <c r="M88" s="172"/>
      <c r="N88" s="205" t="s">
        <v>108</v>
      </c>
      <c r="O88" s="173"/>
      <c r="P88" s="172"/>
      <c r="Q88" s="173"/>
      <c r="R88" s="173"/>
      <c r="S88" s="172"/>
      <c r="T88" s="172"/>
      <c r="U88" s="173"/>
      <c r="V88" s="173"/>
      <c r="W88" s="173"/>
      <c r="X88" s="173"/>
      <c r="Y88" s="173"/>
      <c r="Z88" s="172"/>
      <c r="AA88" s="172"/>
      <c r="AB88" s="173"/>
      <c r="AC88" s="173"/>
      <c r="AD88" s="173"/>
      <c r="AE88" s="173"/>
      <c r="AF88" s="173"/>
      <c r="AG88" s="172"/>
      <c r="AH88" s="172"/>
      <c r="AI88" s="173"/>
      <c r="AJ88" s="173"/>
      <c r="AK88" s="170"/>
      <c r="AL88" s="170"/>
    </row>
    <row r="89" spans="6:38">
      <c r="F89" s="172"/>
      <c r="G89" s="173"/>
      <c r="H89" s="173"/>
      <c r="I89" s="173"/>
      <c r="J89" s="173"/>
      <c r="K89" s="173"/>
      <c r="L89" s="172"/>
      <c r="M89" s="172"/>
      <c r="N89" s="173"/>
      <c r="O89" s="173"/>
      <c r="P89" s="172"/>
      <c r="Q89" s="173"/>
      <c r="R89" s="173"/>
      <c r="S89" s="172"/>
      <c r="T89" s="172"/>
      <c r="U89" s="173"/>
      <c r="V89" s="173"/>
      <c r="W89" s="173"/>
      <c r="X89" s="173"/>
      <c r="Y89" s="173"/>
      <c r="Z89" s="172"/>
      <c r="AA89" s="172"/>
      <c r="AB89" s="173"/>
      <c r="AC89" s="173"/>
      <c r="AD89" s="173"/>
      <c r="AE89" s="173"/>
      <c r="AF89" s="173"/>
      <c r="AG89" s="172"/>
      <c r="AH89" s="172"/>
      <c r="AI89" s="173"/>
      <c r="AJ89" s="173"/>
      <c r="AK89" s="170"/>
      <c r="AL89" s="170"/>
    </row>
    <row r="90" spans="6:38">
      <c r="F90" s="172"/>
      <c r="G90" s="173"/>
      <c r="H90" s="173"/>
      <c r="I90" s="173"/>
      <c r="J90" s="173"/>
      <c r="K90" s="173"/>
      <c r="L90" s="172"/>
      <c r="M90" s="172"/>
      <c r="N90" s="173"/>
      <c r="O90" s="173"/>
      <c r="P90" s="172"/>
      <c r="Q90" s="173"/>
      <c r="R90" s="173"/>
      <c r="S90" s="172"/>
      <c r="T90" s="172"/>
      <c r="U90" s="173"/>
      <c r="V90" s="173"/>
      <c r="W90" s="173"/>
      <c r="X90" s="173"/>
      <c r="Y90" s="173"/>
      <c r="Z90" s="172"/>
      <c r="AA90" s="172"/>
      <c r="AB90" s="173"/>
      <c r="AC90" s="173"/>
      <c r="AD90" s="173"/>
      <c r="AE90" s="173"/>
      <c r="AF90" s="173"/>
      <c r="AG90" s="172"/>
      <c r="AH90" s="172"/>
      <c r="AI90" s="173"/>
      <c r="AJ90" s="173"/>
      <c r="AK90" s="170"/>
      <c r="AL90" s="170"/>
    </row>
    <row r="91" spans="6:38">
      <c r="F91" s="172"/>
      <c r="G91" s="173"/>
      <c r="H91" s="173"/>
      <c r="I91" s="173"/>
      <c r="J91" s="173"/>
      <c r="K91" s="173"/>
      <c r="L91" s="172"/>
      <c r="M91" s="172"/>
      <c r="N91" s="173"/>
      <c r="O91" s="173"/>
      <c r="P91" s="172"/>
      <c r="Q91" s="173"/>
      <c r="R91" s="173"/>
      <c r="S91" s="172"/>
      <c r="T91" s="172"/>
      <c r="U91" s="173"/>
      <c r="V91" s="173"/>
      <c r="W91" s="173"/>
      <c r="X91" s="173"/>
      <c r="Y91" s="173"/>
      <c r="Z91" s="172"/>
      <c r="AA91" s="172"/>
      <c r="AB91" s="173"/>
      <c r="AC91" s="173"/>
      <c r="AD91" s="173"/>
      <c r="AE91" s="173"/>
      <c r="AF91" s="173"/>
      <c r="AG91" s="172"/>
      <c r="AH91" s="172"/>
      <c r="AI91" s="173"/>
      <c r="AJ91" s="173"/>
      <c r="AK91" s="170"/>
      <c r="AL91" s="170"/>
    </row>
    <row r="92" spans="6:38">
      <c r="F92" s="172"/>
      <c r="G92" s="173"/>
      <c r="H92" s="173"/>
      <c r="I92" s="173"/>
      <c r="J92" s="173"/>
      <c r="K92" s="173"/>
      <c r="L92" s="172"/>
      <c r="M92" s="172"/>
      <c r="N92" s="173"/>
      <c r="O92" s="173"/>
      <c r="P92" s="172"/>
      <c r="Q92" s="173"/>
      <c r="R92" s="173"/>
      <c r="S92" s="172"/>
      <c r="T92" s="172"/>
      <c r="U92" s="173"/>
      <c r="V92" s="173"/>
      <c r="W92" s="173"/>
      <c r="X92" s="173"/>
      <c r="Y92" s="173"/>
      <c r="Z92" s="172"/>
      <c r="AA92" s="172"/>
      <c r="AB92" s="173"/>
      <c r="AC92" s="173"/>
      <c r="AD92" s="173"/>
      <c r="AE92" s="173"/>
      <c r="AF92" s="173"/>
      <c r="AG92" s="172"/>
      <c r="AH92" s="172"/>
      <c r="AI92" s="173"/>
      <c r="AJ92" s="173"/>
      <c r="AK92" s="170"/>
      <c r="AL92" s="170"/>
    </row>
    <row r="93" spans="6:38">
      <c r="F93" s="172"/>
      <c r="G93" s="173"/>
      <c r="H93" s="173"/>
      <c r="I93" s="173"/>
      <c r="J93" s="173"/>
      <c r="K93" s="173"/>
      <c r="L93" s="172"/>
      <c r="M93" s="172"/>
      <c r="N93" s="173"/>
      <c r="O93" s="173"/>
      <c r="P93" s="172"/>
      <c r="Q93" s="173"/>
      <c r="R93" s="173"/>
      <c r="S93" s="172"/>
      <c r="T93" s="172"/>
      <c r="U93" s="173"/>
      <c r="V93" s="173"/>
      <c r="W93" s="173"/>
      <c r="X93" s="173"/>
      <c r="Y93" s="173"/>
      <c r="Z93" s="172"/>
      <c r="AA93" s="172"/>
      <c r="AB93" s="173"/>
      <c r="AC93" s="173"/>
      <c r="AD93" s="173"/>
      <c r="AE93" s="173"/>
      <c r="AF93" s="173"/>
      <c r="AG93" s="172"/>
      <c r="AH93" s="172"/>
      <c r="AI93" s="173"/>
      <c r="AJ93" s="173"/>
      <c r="AK93" s="170"/>
      <c r="AL93" s="170"/>
    </row>
    <row r="94" spans="6:38">
      <c r="F94" s="172"/>
      <c r="G94" s="173"/>
      <c r="H94" s="173"/>
      <c r="I94" s="173"/>
      <c r="J94" s="173"/>
      <c r="K94" s="173"/>
      <c r="L94" s="172"/>
      <c r="M94" s="172"/>
      <c r="N94" s="173"/>
      <c r="O94" s="173"/>
      <c r="P94" s="172"/>
      <c r="Q94" s="173"/>
      <c r="R94" s="173"/>
      <c r="S94" s="172"/>
      <c r="T94" s="172"/>
      <c r="U94" s="173"/>
      <c r="V94" s="173"/>
      <c r="W94" s="173"/>
      <c r="X94" s="173"/>
      <c r="Y94" s="173"/>
      <c r="Z94" s="172"/>
      <c r="AA94" s="172"/>
      <c r="AB94" s="173"/>
      <c r="AC94" s="173"/>
      <c r="AD94" s="173"/>
      <c r="AE94" s="173"/>
      <c r="AF94" s="173"/>
      <c r="AG94" s="172"/>
      <c r="AH94" s="172"/>
      <c r="AI94" s="173"/>
      <c r="AJ94" s="173"/>
      <c r="AK94" s="170"/>
      <c r="AL94" s="170"/>
    </row>
    <row r="95" spans="6:38">
      <c r="F95" s="172"/>
      <c r="G95" s="173"/>
      <c r="H95" s="173"/>
      <c r="I95" s="173"/>
      <c r="J95" s="173"/>
      <c r="K95" s="173"/>
      <c r="L95" s="172"/>
      <c r="M95" s="172"/>
      <c r="N95" s="173"/>
      <c r="O95" s="173"/>
      <c r="P95" s="172"/>
      <c r="Q95" s="173"/>
      <c r="R95" s="173"/>
      <c r="S95" s="172"/>
      <c r="T95" s="172"/>
      <c r="U95" s="173"/>
      <c r="V95" s="173"/>
      <c r="W95" s="173"/>
      <c r="X95" s="173"/>
      <c r="Y95" s="173"/>
      <c r="Z95" s="172"/>
      <c r="AA95" s="172"/>
      <c r="AB95" s="173"/>
      <c r="AC95" s="173"/>
      <c r="AD95" s="173"/>
      <c r="AE95" s="173"/>
      <c r="AF95" s="173"/>
      <c r="AG95" s="172"/>
      <c r="AH95" s="172"/>
      <c r="AI95" s="173"/>
      <c r="AJ95" s="173"/>
      <c r="AK95" s="170"/>
      <c r="AL95" s="170"/>
    </row>
    <row r="96" spans="6:38">
      <c r="F96" s="172"/>
      <c r="G96" s="173"/>
      <c r="H96" s="173"/>
      <c r="I96" s="173"/>
      <c r="J96" s="173"/>
      <c r="K96" s="173"/>
      <c r="L96" s="172"/>
      <c r="M96" s="172"/>
      <c r="N96" s="173"/>
      <c r="O96" s="173"/>
      <c r="P96" s="172"/>
      <c r="Q96" s="173"/>
      <c r="R96" s="173"/>
      <c r="S96" s="172"/>
      <c r="T96" s="172"/>
      <c r="U96" s="173"/>
      <c r="V96" s="173"/>
      <c r="W96" s="173"/>
      <c r="X96" s="173"/>
      <c r="Y96" s="173"/>
      <c r="Z96" s="172"/>
      <c r="AA96" s="172"/>
      <c r="AB96" s="173"/>
      <c r="AC96" s="173"/>
      <c r="AD96" s="173"/>
      <c r="AE96" s="173"/>
      <c r="AF96" s="173"/>
      <c r="AG96" s="172"/>
      <c r="AH96" s="172"/>
      <c r="AI96" s="173"/>
      <c r="AJ96" s="173"/>
      <c r="AK96" s="170"/>
      <c r="AL96" s="170"/>
    </row>
    <row r="97" spans="6:38">
      <c r="F97" s="172"/>
      <c r="G97" s="173"/>
      <c r="H97" s="173"/>
      <c r="I97" s="173"/>
      <c r="J97" s="173"/>
      <c r="K97" s="173"/>
      <c r="L97" s="172"/>
      <c r="M97" s="172"/>
      <c r="N97" s="173"/>
      <c r="O97" s="173"/>
      <c r="P97" s="172"/>
      <c r="Q97" s="173"/>
      <c r="R97" s="173"/>
      <c r="S97" s="172"/>
      <c r="T97" s="172"/>
      <c r="U97" s="173"/>
      <c r="V97" s="173"/>
      <c r="W97" s="173"/>
      <c r="X97" s="173"/>
      <c r="Y97" s="173"/>
      <c r="Z97" s="172"/>
      <c r="AA97" s="172"/>
      <c r="AB97" s="173"/>
      <c r="AC97" s="173"/>
      <c r="AD97" s="173"/>
      <c r="AE97" s="173"/>
      <c r="AF97" s="173"/>
      <c r="AG97" s="172"/>
      <c r="AH97" s="172"/>
      <c r="AI97" s="173"/>
      <c r="AJ97" s="173"/>
      <c r="AK97" s="170"/>
      <c r="AL97" s="170"/>
    </row>
    <row r="98" spans="6:38">
      <c r="F98" s="172"/>
      <c r="G98" s="173"/>
      <c r="H98" s="173"/>
      <c r="I98" s="173"/>
      <c r="J98" s="173"/>
      <c r="K98" s="173"/>
      <c r="L98" s="172"/>
      <c r="M98" s="172"/>
      <c r="N98" s="173"/>
      <c r="O98" s="173"/>
      <c r="P98" s="172"/>
      <c r="Q98" s="173"/>
      <c r="R98" s="173"/>
      <c r="S98" s="172"/>
      <c r="T98" s="172"/>
      <c r="U98" s="173"/>
      <c r="V98" s="173"/>
      <c r="W98" s="173"/>
      <c r="X98" s="173"/>
      <c r="Y98" s="173"/>
      <c r="Z98" s="172"/>
      <c r="AA98" s="172"/>
      <c r="AB98" s="173"/>
      <c r="AC98" s="173"/>
      <c r="AD98" s="173"/>
      <c r="AE98" s="173"/>
      <c r="AF98" s="173"/>
      <c r="AG98" s="172"/>
      <c r="AH98" s="172"/>
      <c r="AI98" s="173"/>
      <c r="AJ98" s="173"/>
      <c r="AK98" s="170"/>
      <c r="AL98" s="170"/>
    </row>
    <row r="99" spans="6:38">
      <c r="F99" s="172"/>
      <c r="G99" s="173"/>
      <c r="H99" s="173"/>
      <c r="I99" s="173"/>
      <c r="J99" s="173"/>
      <c r="K99" s="173"/>
      <c r="L99" s="172"/>
      <c r="M99" s="172"/>
      <c r="N99" s="173"/>
      <c r="O99" s="173"/>
      <c r="P99" s="172"/>
      <c r="Q99" s="173"/>
      <c r="R99" s="173"/>
      <c r="S99" s="172"/>
      <c r="T99" s="172"/>
      <c r="U99" s="173"/>
      <c r="V99" s="173"/>
      <c r="W99" s="173"/>
      <c r="X99" s="173"/>
      <c r="Y99" s="173"/>
      <c r="Z99" s="172"/>
      <c r="AA99" s="172"/>
      <c r="AB99" s="173"/>
      <c r="AC99" s="173"/>
      <c r="AD99" s="173"/>
      <c r="AE99" s="173"/>
      <c r="AF99" s="173"/>
      <c r="AG99" s="172"/>
      <c r="AH99" s="172"/>
      <c r="AI99" s="173"/>
      <c r="AJ99" s="173"/>
      <c r="AK99" s="170"/>
      <c r="AL99" s="170"/>
    </row>
    <row r="100" spans="6:38">
      <c r="F100" s="304">
        <f t="shared" ref="F100:AD100" si="3">MOD(F11-F10, 1)*24</f>
        <v>0</v>
      </c>
      <c r="G100" s="303">
        <f t="shared" si="3"/>
        <v>0</v>
      </c>
      <c r="H100" s="303">
        <f t="shared" si="3"/>
        <v>0</v>
      </c>
      <c r="I100" s="303">
        <f t="shared" si="3"/>
        <v>0</v>
      </c>
      <c r="J100" s="303">
        <f t="shared" si="3"/>
        <v>0</v>
      </c>
      <c r="K100" s="303">
        <f t="shared" si="3"/>
        <v>0</v>
      </c>
      <c r="L100" s="304">
        <f t="shared" si="3"/>
        <v>0</v>
      </c>
      <c r="M100" s="304">
        <f t="shared" si="3"/>
        <v>0</v>
      </c>
      <c r="N100" s="303">
        <f t="shared" si="3"/>
        <v>0</v>
      </c>
      <c r="O100" s="303">
        <f t="shared" si="3"/>
        <v>0</v>
      </c>
      <c r="P100" s="304">
        <f t="shared" si="3"/>
        <v>0</v>
      </c>
      <c r="Q100" s="303">
        <f t="shared" si="3"/>
        <v>0</v>
      </c>
      <c r="R100" s="303">
        <f t="shared" si="3"/>
        <v>0</v>
      </c>
      <c r="S100" s="304">
        <f t="shared" si="3"/>
        <v>0</v>
      </c>
      <c r="T100" s="304">
        <f t="shared" si="3"/>
        <v>0</v>
      </c>
      <c r="U100" s="303">
        <f t="shared" si="3"/>
        <v>0</v>
      </c>
      <c r="V100" s="303">
        <f t="shared" si="3"/>
        <v>0</v>
      </c>
      <c r="W100" s="303">
        <f t="shared" si="3"/>
        <v>0</v>
      </c>
      <c r="X100" s="303">
        <f t="shared" si="3"/>
        <v>0</v>
      </c>
      <c r="Y100" s="303">
        <f t="shared" si="3"/>
        <v>0</v>
      </c>
      <c r="Z100" s="304">
        <f t="shared" si="3"/>
        <v>0</v>
      </c>
      <c r="AA100" s="304">
        <f t="shared" si="3"/>
        <v>12</v>
      </c>
      <c r="AB100" s="303">
        <f t="shared" si="3"/>
        <v>0</v>
      </c>
      <c r="AC100" s="303">
        <f t="shared" si="3"/>
        <v>0</v>
      </c>
      <c r="AD100" s="303">
        <f t="shared" si="3"/>
        <v>0</v>
      </c>
      <c r="AE100" s="303">
        <f t="shared" ref="AE100:AJ100" si="4">MOD(AE11-AE10, 1)*24</f>
        <v>0</v>
      </c>
      <c r="AF100" s="303">
        <f t="shared" si="4"/>
        <v>0</v>
      </c>
      <c r="AG100" s="304">
        <f t="shared" si="4"/>
        <v>0</v>
      </c>
      <c r="AH100" s="304">
        <f t="shared" si="4"/>
        <v>0</v>
      </c>
      <c r="AI100" s="303">
        <f t="shared" si="4"/>
        <v>0</v>
      </c>
      <c r="AJ100" s="397">
        <f t="shared" si="4"/>
        <v>0</v>
      </c>
      <c r="AK100" s="170"/>
      <c r="AL100" s="170"/>
    </row>
    <row r="101" spans="6:38">
      <c r="F101" s="304"/>
      <c r="G101" s="303"/>
      <c r="H101" s="303"/>
      <c r="I101" s="303"/>
      <c r="J101" s="303"/>
      <c r="K101" s="303"/>
      <c r="L101" s="304"/>
      <c r="M101" s="304"/>
      <c r="N101" s="303"/>
      <c r="O101" s="303"/>
      <c r="P101" s="304"/>
      <c r="Q101" s="303"/>
      <c r="R101" s="303"/>
      <c r="S101" s="304"/>
      <c r="T101" s="304"/>
      <c r="U101" s="303"/>
      <c r="V101" s="303"/>
      <c r="W101" s="303"/>
      <c r="X101" s="303"/>
      <c r="Y101" s="303"/>
      <c r="Z101" s="304"/>
      <c r="AA101" s="304"/>
      <c r="AB101" s="303"/>
      <c r="AC101" s="303"/>
      <c r="AD101" s="303"/>
      <c r="AE101" s="303"/>
      <c r="AF101" s="303"/>
      <c r="AG101" s="304"/>
      <c r="AH101" s="304"/>
      <c r="AI101" s="303"/>
      <c r="AJ101" s="397"/>
      <c r="AK101" s="170"/>
      <c r="AL101" s="170"/>
    </row>
    <row r="102" spans="6:38">
      <c r="F102" s="304">
        <f t="shared" ref="F102:AD102" si="5">MOD(F13-F12, 1)*24</f>
        <v>0</v>
      </c>
      <c r="G102" s="303">
        <f t="shared" si="5"/>
        <v>0</v>
      </c>
      <c r="H102" s="303">
        <f t="shared" si="5"/>
        <v>0</v>
      </c>
      <c r="I102" s="303">
        <f t="shared" si="5"/>
        <v>0</v>
      </c>
      <c r="J102" s="303">
        <f t="shared" si="5"/>
        <v>0</v>
      </c>
      <c r="K102" s="303">
        <f t="shared" si="5"/>
        <v>0</v>
      </c>
      <c r="L102" s="304">
        <f t="shared" si="5"/>
        <v>0</v>
      </c>
      <c r="M102" s="304">
        <f t="shared" si="5"/>
        <v>0</v>
      </c>
      <c r="N102" s="303">
        <f t="shared" si="5"/>
        <v>0</v>
      </c>
      <c r="O102" s="303">
        <f t="shared" si="5"/>
        <v>0</v>
      </c>
      <c r="P102" s="304">
        <f t="shared" si="5"/>
        <v>0</v>
      </c>
      <c r="Q102" s="303">
        <f t="shared" si="5"/>
        <v>0</v>
      </c>
      <c r="R102" s="303">
        <f t="shared" si="5"/>
        <v>0</v>
      </c>
      <c r="S102" s="304">
        <f t="shared" si="5"/>
        <v>0</v>
      </c>
      <c r="T102" s="304">
        <f t="shared" si="5"/>
        <v>0</v>
      </c>
      <c r="U102" s="303">
        <f t="shared" si="5"/>
        <v>0</v>
      </c>
      <c r="V102" s="303">
        <f t="shared" si="5"/>
        <v>0</v>
      </c>
      <c r="W102" s="303">
        <f t="shared" si="5"/>
        <v>0</v>
      </c>
      <c r="X102" s="303">
        <f t="shared" si="5"/>
        <v>0</v>
      </c>
      <c r="Y102" s="303">
        <f t="shared" si="5"/>
        <v>12</v>
      </c>
      <c r="Z102" s="304">
        <f t="shared" si="5"/>
        <v>0</v>
      </c>
      <c r="AA102" s="304">
        <f t="shared" si="5"/>
        <v>0</v>
      </c>
      <c r="AB102" s="303">
        <f t="shared" si="5"/>
        <v>0</v>
      </c>
      <c r="AC102" s="303">
        <f t="shared" si="5"/>
        <v>0</v>
      </c>
      <c r="AD102" s="303">
        <f t="shared" si="5"/>
        <v>0</v>
      </c>
      <c r="AE102" s="303">
        <f t="shared" ref="AE102:AI102" si="6">MOD(AE13-AE12, 1)*24</f>
        <v>0</v>
      </c>
      <c r="AF102" s="303">
        <f t="shared" si="6"/>
        <v>0</v>
      </c>
      <c r="AG102" s="304">
        <f t="shared" si="6"/>
        <v>0</v>
      </c>
      <c r="AH102" s="304">
        <f t="shared" si="6"/>
        <v>0</v>
      </c>
      <c r="AI102" s="303">
        <f t="shared" si="6"/>
        <v>0</v>
      </c>
      <c r="AJ102" s="303">
        <f>MOD(AJ13-AJ12, 1)*24</f>
        <v>0</v>
      </c>
      <c r="AK102" s="170"/>
      <c r="AL102" s="170"/>
    </row>
    <row r="103" spans="6:38">
      <c r="F103" s="304"/>
      <c r="G103" s="303"/>
      <c r="H103" s="303"/>
      <c r="I103" s="303"/>
      <c r="J103" s="303"/>
      <c r="K103" s="303"/>
      <c r="L103" s="304"/>
      <c r="M103" s="304"/>
      <c r="N103" s="303"/>
      <c r="O103" s="303"/>
      <c r="P103" s="304"/>
      <c r="Q103" s="303"/>
      <c r="R103" s="303"/>
      <c r="S103" s="304"/>
      <c r="T103" s="304"/>
      <c r="U103" s="303"/>
      <c r="V103" s="303"/>
      <c r="W103" s="303"/>
      <c r="X103" s="303"/>
      <c r="Y103" s="303"/>
      <c r="Z103" s="304"/>
      <c r="AA103" s="304"/>
      <c r="AB103" s="303"/>
      <c r="AC103" s="303"/>
      <c r="AD103" s="303"/>
      <c r="AE103" s="303"/>
      <c r="AF103" s="303"/>
      <c r="AG103" s="304"/>
      <c r="AH103" s="304"/>
      <c r="AI103" s="303"/>
      <c r="AJ103" s="303"/>
      <c r="AK103" s="170"/>
      <c r="AL103" s="170"/>
    </row>
    <row r="104" spans="6:38">
      <c r="F104" s="304">
        <f>MOD(F15-J15, 1)*24</f>
        <v>0</v>
      </c>
      <c r="G104" s="303">
        <f>MOD(G15-G14, 1)*24</f>
        <v>0</v>
      </c>
      <c r="H104" s="303">
        <f>MOD(H15-H14, 1)*24</f>
        <v>3.9999999999999991</v>
      </c>
      <c r="I104" s="303">
        <f>MOD(I15-I14, 1)*24</f>
        <v>8</v>
      </c>
      <c r="J104" s="303" t="e">
        <f>MOD(#REF!-J14, 1)*24</f>
        <v>#REF!</v>
      </c>
      <c r="K104" s="303">
        <f t="shared" ref="K104:P104" si="7">MOD(K15-K14, 1)*24</f>
        <v>0</v>
      </c>
      <c r="L104" s="304">
        <f t="shared" si="7"/>
        <v>0</v>
      </c>
      <c r="M104" s="304">
        <f t="shared" si="7"/>
        <v>0</v>
      </c>
      <c r="N104" s="303">
        <f t="shared" si="7"/>
        <v>0</v>
      </c>
      <c r="O104" s="303">
        <f t="shared" si="7"/>
        <v>0</v>
      </c>
      <c r="P104" s="304">
        <f t="shared" si="7"/>
        <v>0</v>
      </c>
      <c r="Q104" s="303">
        <v>0</v>
      </c>
      <c r="R104" s="303">
        <f t="shared" ref="R104:AD104" si="8">MOD(R15-R14, 1)*24</f>
        <v>0</v>
      </c>
      <c r="S104" s="304">
        <f t="shared" si="8"/>
        <v>0</v>
      </c>
      <c r="T104" s="304">
        <f t="shared" si="8"/>
        <v>0</v>
      </c>
      <c r="U104" s="303">
        <f t="shared" si="8"/>
        <v>0</v>
      </c>
      <c r="V104" s="303">
        <f t="shared" si="8"/>
        <v>0</v>
      </c>
      <c r="W104" s="303">
        <f t="shared" si="8"/>
        <v>0</v>
      </c>
      <c r="X104" s="303">
        <f t="shared" si="8"/>
        <v>0</v>
      </c>
      <c r="Y104" s="303">
        <f t="shared" si="8"/>
        <v>0</v>
      </c>
      <c r="Z104" s="304">
        <f t="shared" si="8"/>
        <v>0</v>
      </c>
      <c r="AA104" s="304">
        <f t="shared" si="8"/>
        <v>0</v>
      </c>
      <c r="AB104" s="303">
        <f t="shared" si="8"/>
        <v>0</v>
      </c>
      <c r="AC104" s="303">
        <f t="shared" si="8"/>
        <v>0</v>
      </c>
      <c r="AD104" s="303">
        <f t="shared" si="8"/>
        <v>0</v>
      </c>
      <c r="AE104" s="303">
        <f t="shared" ref="AE104:AJ104" si="9">MOD(AE15-AE14, 1)*24</f>
        <v>0</v>
      </c>
      <c r="AF104" s="303">
        <f t="shared" si="9"/>
        <v>0</v>
      </c>
      <c r="AG104" s="304">
        <f t="shared" si="9"/>
        <v>0</v>
      </c>
      <c r="AH104" s="304">
        <f t="shared" si="9"/>
        <v>0</v>
      </c>
      <c r="AI104" s="303">
        <f t="shared" si="9"/>
        <v>0</v>
      </c>
      <c r="AJ104" s="303">
        <f t="shared" si="9"/>
        <v>0</v>
      </c>
      <c r="AK104" s="170"/>
      <c r="AL104" s="170"/>
    </row>
    <row r="105" spans="6:38">
      <c r="F105" s="304"/>
      <c r="G105" s="303"/>
      <c r="H105" s="303"/>
      <c r="I105" s="303"/>
      <c r="J105" s="303"/>
      <c r="K105" s="303"/>
      <c r="L105" s="304"/>
      <c r="M105" s="304"/>
      <c r="N105" s="303"/>
      <c r="O105" s="303"/>
      <c r="P105" s="304"/>
      <c r="Q105" s="303"/>
      <c r="R105" s="303"/>
      <c r="S105" s="304"/>
      <c r="T105" s="304"/>
      <c r="U105" s="303"/>
      <c r="V105" s="303"/>
      <c r="W105" s="303"/>
      <c r="X105" s="303"/>
      <c r="Y105" s="303"/>
      <c r="Z105" s="304"/>
      <c r="AA105" s="304"/>
      <c r="AB105" s="303"/>
      <c r="AC105" s="303"/>
      <c r="AD105" s="303"/>
      <c r="AE105" s="303"/>
      <c r="AF105" s="303"/>
      <c r="AG105" s="304"/>
      <c r="AH105" s="304"/>
      <c r="AI105" s="303"/>
      <c r="AJ105" s="303"/>
      <c r="AK105" s="170"/>
      <c r="AL105" s="170"/>
    </row>
    <row r="106" spans="6:38">
      <c r="F106" s="304">
        <f t="shared" ref="F106:AD106" si="10">MOD(F17-F16, 1)*24</f>
        <v>0</v>
      </c>
      <c r="G106" s="303">
        <f t="shared" si="10"/>
        <v>0</v>
      </c>
      <c r="H106" s="303">
        <f t="shared" si="10"/>
        <v>0</v>
      </c>
      <c r="I106" s="303">
        <f t="shared" si="10"/>
        <v>0</v>
      </c>
      <c r="J106" s="303">
        <f t="shared" si="10"/>
        <v>3.9999999999999991</v>
      </c>
      <c r="K106" s="303">
        <f t="shared" si="10"/>
        <v>8</v>
      </c>
      <c r="L106" s="304">
        <f t="shared" si="10"/>
        <v>0</v>
      </c>
      <c r="M106" s="304">
        <f t="shared" si="10"/>
        <v>0</v>
      </c>
      <c r="N106" s="303">
        <f t="shared" si="10"/>
        <v>0</v>
      </c>
      <c r="O106" s="303">
        <f t="shared" si="10"/>
        <v>16</v>
      </c>
      <c r="P106" s="304">
        <f t="shared" si="10"/>
        <v>8</v>
      </c>
      <c r="Q106" s="303">
        <f t="shared" si="10"/>
        <v>0</v>
      </c>
      <c r="R106" s="303">
        <f t="shared" si="10"/>
        <v>0</v>
      </c>
      <c r="S106" s="304">
        <f t="shared" si="10"/>
        <v>0</v>
      </c>
      <c r="T106" s="304">
        <f t="shared" si="10"/>
        <v>0</v>
      </c>
      <c r="U106" s="303">
        <f t="shared" si="10"/>
        <v>0</v>
      </c>
      <c r="V106" s="303">
        <f t="shared" si="10"/>
        <v>0</v>
      </c>
      <c r="W106" s="303">
        <f t="shared" si="10"/>
        <v>0</v>
      </c>
      <c r="X106" s="303">
        <f t="shared" si="10"/>
        <v>0</v>
      </c>
      <c r="Y106" s="303">
        <f t="shared" si="10"/>
        <v>0</v>
      </c>
      <c r="Z106" s="304">
        <f t="shared" si="10"/>
        <v>0</v>
      </c>
      <c r="AA106" s="304">
        <f t="shared" si="10"/>
        <v>0</v>
      </c>
      <c r="AB106" s="303">
        <f t="shared" si="10"/>
        <v>0</v>
      </c>
      <c r="AC106" s="303">
        <f t="shared" si="10"/>
        <v>0</v>
      </c>
      <c r="AD106" s="303">
        <f t="shared" si="10"/>
        <v>0</v>
      </c>
      <c r="AE106" s="303">
        <f t="shared" ref="AE106" si="11">MOD(AE17-AE16, 1)*24</f>
        <v>0</v>
      </c>
      <c r="AF106" s="303">
        <f t="shared" ref="AF106:AJ106" si="12">MOD(AF17-AF16, 1)*24</f>
        <v>0</v>
      </c>
      <c r="AG106" s="304">
        <f t="shared" si="12"/>
        <v>0</v>
      </c>
      <c r="AH106" s="304">
        <f t="shared" si="12"/>
        <v>0</v>
      </c>
      <c r="AI106" s="303">
        <f t="shared" si="12"/>
        <v>0</v>
      </c>
      <c r="AJ106" s="303">
        <f t="shared" si="12"/>
        <v>0</v>
      </c>
      <c r="AK106" s="170"/>
      <c r="AL106" s="170"/>
    </row>
    <row r="107" spans="6:38">
      <c r="F107" s="304"/>
      <c r="G107" s="303"/>
      <c r="H107" s="303"/>
      <c r="I107" s="303"/>
      <c r="J107" s="303"/>
      <c r="K107" s="303"/>
      <c r="L107" s="304"/>
      <c r="M107" s="304"/>
      <c r="N107" s="303"/>
      <c r="O107" s="303"/>
      <c r="P107" s="304"/>
      <c r="Q107" s="303"/>
      <c r="R107" s="303"/>
      <c r="S107" s="304"/>
      <c r="T107" s="304"/>
      <c r="U107" s="303"/>
      <c r="V107" s="303"/>
      <c r="W107" s="303"/>
      <c r="X107" s="303"/>
      <c r="Y107" s="303"/>
      <c r="Z107" s="304"/>
      <c r="AA107" s="304"/>
      <c r="AB107" s="303"/>
      <c r="AC107" s="303"/>
      <c r="AD107" s="303"/>
      <c r="AE107" s="303"/>
      <c r="AF107" s="303"/>
      <c r="AG107" s="304"/>
      <c r="AH107" s="304"/>
      <c r="AI107" s="303"/>
      <c r="AJ107" s="303"/>
      <c r="AK107" s="170"/>
      <c r="AL107" s="170"/>
    </row>
    <row r="108" spans="6:38">
      <c r="F108" s="304">
        <f t="shared" ref="F108:S108" si="13">MOD(F19-F18, 1)*24</f>
        <v>0</v>
      </c>
      <c r="G108" s="303">
        <f t="shared" si="13"/>
        <v>16</v>
      </c>
      <c r="H108" s="303">
        <f t="shared" si="13"/>
        <v>8</v>
      </c>
      <c r="I108" s="303">
        <f t="shared" si="13"/>
        <v>0</v>
      </c>
      <c r="J108" s="303">
        <f t="shared" si="13"/>
        <v>0</v>
      </c>
      <c r="K108" s="303">
        <f t="shared" si="13"/>
        <v>0</v>
      </c>
      <c r="L108" s="304">
        <f t="shared" si="13"/>
        <v>0</v>
      </c>
      <c r="M108" s="304">
        <f t="shared" si="13"/>
        <v>0</v>
      </c>
      <c r="N108" s="303">
        <f t="shared" si="13"/>
        <v>0</v>
      </c>
      <c r="O108" s="303">
        <f t="shared" si="13"/>
        <v>0</v>
      </c>
      <c r="P108" s="304">
        <f t="shared" si="13"/>
        <v>0</v>
      </c>
      <c r="Q108" s="303">
        <f t="shared" si="13"/>
        <v>0</v>
      </c>
      <c r="R108" s="303">
        <f t="shared" si="13"/>
        <v>0</v>
      </c>
      <c r="S108" s="304">
        <f t="shared" si="13"/>
        <v>0</v>
      </c>
      <c r="T108" s="304" t="e">
        <f>MOD(T18-#REF!, 1)*24</f>
        <v>#REF!</v>
      </c>
      <c r="U108" s="303">
        <f t="shared" ref="U108:AD108" si="14">MOD(U19-U18, 1)*24</f>
        <v>0</v>
      </c>
      <c r="V108" s="303">
        <f t="shared" si="14"/>
        <v>0</v>
      </c>
      <c r="W108" s="303">
        <f t="shared" si="14"/>
        <v>0</v>
      </c>
      <c r="X108" s="303">
        <f t="shared" si="14"/>
        <v>0</v>
      </c>
      <c r="Y108" s="303">
        <f t="shared" si="14"/>
        <v>0</v>
      </c>
      <c r="Z108" s="304">
        <f t="shared" si="14"/>
        <v>0</v>
      </c>
      <c r="AA108" s="304">
        <f t="shared" si="14"/>
        <v>0</v>
      </c>
      <c r="AB108" s="303">
        <f t="shared" si="14"/>
        <v>0</v>
      </c>
      <c r="AC108" s="303">
        <f t="shared" si="14"/>
        <v>0</v>
      </c>
      <c r="AD108" s="303">
        <f t="shared" si="14"/>
        <v>0</v>
      </c>
      <c r="AE108" s="303">
        <f t="shared" ref="AE108" si="15">MOD(AE19-AE18, 1)*24</f>
        <v>0</v>
      </c>
      <c r="AF108" s="303">
        <f t="shared" ref="AF108:AJ108" si="16">MOD(AF19-AF18, 1)*24</f>
        <v>0</v>
      </c>
      <c r="AG108" s="304">
        <f t="shared" si="16"/>
        <v>0</v>
      </c>
      <c r="AH108" s="304">
        <f t="shared" si="16"/>
        <v>0</v>
      </c>
      <c r="AI108" s="303">
        <f t="shared" si="16"/>
        <v>0</v>
      </c>
      <c r="AJ108" s="303">
        <f t="shared" si="16"/>
        <v>0</v>
      </c>
      <c r="AK108" s="170"/>
      <c r="AL108" s="170"/>
    </row>
    <row r="109" spans="6:38">
      <c r="F109" s="304"/>
      <c r="G109" s="303"/>
      <c r="H109" s="303"/>
      <c r="I109" s="303"/>
      <c r="J109" s="303"/>
      <c r="K109" s="303"/>
      <c r="L109" s="304"/>
      <c r="M109" s="304"/>
      <c r="N109" s="303"/>
      <c r="O109" s="303"/>
      <c r="P109" s="304"/>
      <c r="Q109" s="303"/>
      <c r="R109" s="303"/>
      <c r="S109" s="304"/>
      <c r="T109" s="304"/>
      <c r="U109" s="303"/>
      <c r="V109" s="303"/>
      <c r="W109" s="303"/>
      <c r="X109" s="303"/>
      <c r="Y109" s="303"/>
      <c r="Z109" s="304"/>
      <c r="AA109" s="304"/>
      <c r="AB109" s="303"/>
      <c r="AC109" s="303"/>
      <c r="AD109" s="303"/>
      <c r="AE109" s="303"/>
      <c r="AF109" s="303"/>
      <c r="AG109" s="304"/>
      <c r="AH109" s="304"/>
      <c r="AI109" s="303"/>
      <c r="AJ109" s="303"/>
      <c r="AK109" s="170"/>
      <c r="AL109" s="170"/>
    </row>
    <row r="110" spans="6:38">
      <c r="F110" s="304">
        <f t="shared" ref="F110:AD110" si="17">MOD(F21-F20, 1)*24</f>
        <v>0</v>
      </c>
      <c r="G110" s="303">
        <f t="shared" si="17"/>
        <v>0</v>
      </c>
      <c r="H110" s="303">
        <f t="shared" si="17"/>
        <v>0</v>
      </c>
      <c r="I110" s="303">
        <f t="shared" si="17"/>
        <v>0</v>
      </c>
      <c r="J110" s="303">
        <f t="shared" si="17"/>
        <v>0</v>
      </c>
      <c r="K110" s="303">
        <f t="shared" si="17"/>
        <v>0</v>
      </c>
      <c r="L110" s="304">
        <f t="shared" si="17"/>
        <v>0</v>
      </c>
      <c r="M110" s="304">
        <f t="shared" si="17"/>
        <v>12</v>
      </c>
      <c r="N110" s="303">
        <f t="shared" si="17"/>
        <v>0</v>
      </c>
      <c r="O110" s="303">
        <f t="shared" si="17"/>
        <v>0</v>
      </c>
      <c r="P110" s="304">
        <f t="shared" si="17"/>
        <v>0</v>
      </c>
      <c r="Q110" s="303">
        <f t="shared" si="17"/>
        <v>0</v>
      </c>
      <c r="R110" s="303">
        <f t="shared" si="17"/>
        <v>0</v>
      </c>
      <c r="S110" s="304">
        <f t="shared" si="17"/>
        <v>0</v>
      </c>
      <c r="T110" s="304">
        <f t="shared" si="17"/>
        <v>0</v>
      </c>
      <c r="U110" s="303">
        <f t="shared" si="17"/>
        <v>0</v>
      </c>
      <c r="V110" s="303">
        <f t="shared" si="17"/>
        <v>0</v>
      </c>
      <c r="W110" s="303">
        <f t="shared" si="17"/>
        <v>0</v>
      </c>
      <c r="X110" s="303">
        <f t="shared" si="17"/>
        <v>0</v>
      </c>
      <c r="Y110" s="303">
        <f t="shared" si="17"/>
        <v>0</v>
      </c>
      <c r="Z110" s="304">
        <f t="shared" si="17"/>
        <v>0</v>
      </c>
      <c r="AA110" s="304">
        <f t="shared" si="17"/>
        <v>0</v>
      </c>
      <c r="AB110" s="303">
        <f t="shared" si="17"/>
        <v>12</v>
      </c>
      <c r="AC110" s="303">
        <f t="shared" si="17"/>
        <v>0</v>
      </c>
      <c r="AD110" s="303">
        <f t="shared" si="17"/>
        <v>3.9999999999999991</v>
      </c>
      <c r="AE110" s="303">
        <f t="shared" ref="AE110:AJ110" si="18">MOD(AE21-AE20, 1)*24</f>
        <v>8</v>
      </c>
      <c r="AF110" s="303">
        <f t="shared" si="18"/>
        <v>0</v>
      </c>
      <c r="AG110" s="304">
        <f t="shared" si="18"/>
        <v>0</v>
      </c>
      <c r="AH110" s="304">
        <f t="shared" si="18"/>
        <v>0</v>
      </c>
      <c r="AI110" s="303">
        <f t="shared" si="18"/>
        <v>0</v>
      </c>
      <c r="AJ110" s="303">
        <f t="shared" si="18"/>
        <v>0</v>
      </c>
      <c r="AK110" s="170"/>
      <c r="AL110" s="170"/>
    </row>
    <row r="111" spans="6:38">
      <c r="F111" s="304"/>
      <c r="G111" s="303"/>
      <c r="H111" s="303"/>
      <c r="I111" s="303"/>
      <c r="J111" s="303"/>
      <c r="K111" s="303"/>
      <c r="L111" s="304"/>
      <c r="M111" s="304"/>
      <c r="N111" s="303"/>
      <c r="O111" s="303"/>
      <c r="P111" s="304"/>
      <c r="Q111" s="303"/>
      <c r="R111" s="303"/>
      <c r="S111" s="304"/>
      <c r="T111" s="304"/>
      <c r="U111" s="303"/>
      <c r="V111" s="303"/>
      <c r="W111" s="303"/>
      <c r="X111" s="303"/>
      <c r="Y111" s="303"/>
      <c r="Z111" s="304"/>
      <c r="AA111" s="304"/>
      <c r="AB111" s="303"/>
      <c r="AC111" s="303"/>
      <c r="AD111" s="303"/>
      <c r="AE111" s="303"/>
      <c r="AF111" s="303"/>
      <c r="AG111" s="304"/>
      <c r="AH111" s="304"/>
      <c r="AI111" s="303"/>
      <c r="AJ111" s="303"/>
      <c r="AK111" s="170"/>
      <c r="AL111" s="170"/>
    </row>
    <row r="112" spans="6:38">
      <c r="F112" s="304">
        <f t="shared" ref="F112:N112" si="19">MOD(F23-F22, 1)*24</f>
        <v>0</v>
      </c>
      <c r="G112" s="303">
        <f t="shared" si="19"/>
        <v>0</v>
      </c>
      <c r="H112" s="303">
        <f t="shared" si="19"/>
        <v>0</v>
      </c>
      <c r="I112" s="303">
        <f t="shared" si="19"/>
        <v>0</v>
      </c>
      <c r="J112" s="303">
        <f t="shared" si="19"/>
        <v>0</v>
      </c>
      <c r="K112" s="303">
        <f t="shared" si="19"/>
        <v>12</v>
      </c>
      <c r="L112" s="304">
        <f t="shared" si="19"/>
        <v>0</v>
      </c>
      <c r="M112" s="304">
        <f t="shared" si="19"/>
        <v>0</v>
      </c>
      <c r="N112" s="303">
        <f t="shared" si="19"/>
        <v>0</v>
      </c>
      <c r="O112" s="303" t="e">
        <f>MOD(#REF!-O23, 1)*24</f>
        <v>#REF!</v>
      </c>
      <c r="P112" s="304">
        <f t="shared" ref="P112:AD112" si="20">MOD(P23-P22, 1)*24</f>
        <v>0</v>
      </c>
      <c r="Q112" s="303">
        <f t="shared" si="20"/>
        <v>0</v>
      </c>
      <c r="R112" s="303">
        <f t="shared" si="20"/>
        <v>0</v>
      </c>
      <c r="S112" s="304">
        <f t="shared" si="20"/>
        <v>0</v>
      </c>
      <c r="T112" s="304">
        <f t="shared" si="20"/>
        <v>0</v>
      </c>
      <c r="U112" s="303">
        <f t="shared" si="20"/>
        <v>0</v>
      </c>
      <c r="V112" s="303">
        <f t="shared" si="20"/>
        <v>0</v>
      </c>
      <c r="W112" s="303">
        <f t="shared" si="20"/>
        <v>0</v>
      </c>
      <c r="X112" s="303">
        <f t="shared" si="20"/>
        <v>0</v>
      </c>
      <c r="Y112" s="303" t="e">
        <f>MOD(#REF!-Y22, 1)*24</f>
        <v>#REF!</v>
      </c>
      <c r="Z112" s="304">
        <f t="shared" si="20"/>
        <v>0</v>
      </c>
      <c r="AA112" s="304">
        <f t="shared" si="20"/>
        <v>0</v>
      </c>
      <c r="AB112" s="303">
        <f t="shared" si="20"/>
        <v>0</v>
      </c>
      <c r="AC112" s="303">
        <f t="shared" si="20"/>
        <v>0</v>
      </c>
      <c r="AD112" s="303">
        <f t="shared" si="20"/>
        <v>0</v>
      </c>
      <c r="AE112" s="303">
        <f t="shared" ref="AE112:AI112" si="21">MOD(AE23-AE22, 1)*24</f>
        <v>0</v>
      </c>
      <c r="AF112" s="303">
        <f>MOD(AF23-AF22, 1)*24</f>
        <v>12</v>
      </c>
      <c r="AG112" s="304">
        <f t="shared" si="21"/>
        <v>0</v>
      </c>
      <c r="AH112" s="304">
        <f t="shared" si="21"/>
        <v>3.9999999999999991</v>
      </c>
      <c r="AI112" s="303">
        <f t="shared" si="21"/>
        <v>0</v>
      </c>
      <c r="AJ112" s="303">
        <f>MOD(AJ23-AJ22, 1)*24</f>
        <v>0</v>
      </c>
      <c r="AK112" s="170"/>
      <c r="AL112" s="170"/>
    </row>
    <row r="113" spans="6:38">
      <c r="F113" s="304"/>
      <c r="G113" s="303"/>
      <c r="H113" s="303"/>
      <c r="I113" s="303"/>
      <c r="J113" s="303"/>
      <c r="K113" s="303"/>
      <c r="L113" s="304"/>
      <c r="M113" s="304"/>
      <c r="N113" s="303"/>
      <c r="O113" s="303"/>
      <c r="P113" s="304"/>
      <c r="Q113" s="303"/>
      <c r="R113" s="303"/>
      <c r="S113" s="304"/>
      <c r="T113" s="304"/>
      <c r="U113" s="303"/>
      <c r="V113" s="303"/>
      <c r="W113" s="303"/>
      <c r="X113" s="303"/>
      <c r="Y113" s="303"/>
      <c r="Z113" s="304"/>
      <c r="AA113" s="304"/>
      <c r="AB113" s="303"/>
      <c r="AC113" s="303"/>
      <c r="AD113" s="303"/>
      <c r="AE113" s="303"/>
      <c r="AF113" s="303"/>
      <c r="AG113" s="304"/>
      <c r="AH113" s="304"/>
      <c r="AI113" s="303"/>
      <c r="AJ113" s="303"/>
      <c r="AK113" s="170"/>
      <c r="AL113" s="170"/>
    </row>
    <row r="114" spans="6:38">
      <c r="F114" s="304">
        <f t="shared" ref="F114:AD114" si="22">MOD(F25-F24, 1)*24</f>
        <v>0</v>
      </c>
      <c r="G114" s="303">
        <f t="shared" si="22"/>
        <v>0</v>
      </c>
      <c r="H114" s="303" t="e">
        <f>MOD(H24-#REF!, 1)*24</f>
        <v>#REF!</v>
      </c>
      <c r="I114" s="303">
        <f t="shared" si="22"/>
        <v>0</v>
      </c>
      <c r="J114" s="303">
        <f t="shared" si="22"/>
        <v>0</v>
      </c>
      <c r="K114" s="303">
        <f t="shared" si="22"/>
        <v>0</v>
      </c>
      <c r="L114" s="304">
        <f t="shared" si="22"/>
        <v>0</v>
      </c>
      <c r="M114" s="304">
        <f t="shared" si="22"/>
        <v>0</v>
      </c>
      <c r="N114" s="303">
        <f t="shared" si="22"/>
        <v>0</v>
      </c>
      <c r="O114" s="303">
        <f t="shared" si="22"/>
        <v>0</v>
      </c>
      <c r="P114" s="304">
        <f t="shared" si="22"/>
        <v>0</v>
      </c>
      <c r="Q114" s="303">
        <f t="shared" si="22"/>
        <v>0</v>
      </c>
      <c r="R114" s="303">
        <f t="shared" si="22"/>
        <v>3.9999999999999991</v>
      </c>
      <c r="S114" s="304">
        <f t="shared" si="22"/>
        <v>8</v>
      </c>
      <c r="T114" s="304">
        <f t="shared" si="22"/>
        <v>0</v>
      </c>
      <c r="U114" s="303">
        <f t="shared" si="22"/>
        <v>0</v>
      </c>
      <c r="V114" s="303">
        <f t="shared" si="22"/>
        <v>0</v>
      </c>
      <c r="W114" s="303">
        <f t="shared" si="22"/>
        <v>0</v>
      </c>
      <c r="X114" s="303">
        <f t="shared" si="22"/>
        <v>0</v>
      </c>
      <c r="Y114" s="303">
        <f>MOD(Y25-Y23, 1)*24</f>
        <v>0</v>
      </c>
      <c r="Z114" s="304">
        <f t="shared" si="22"/>
        <v>0</v>
      </c>
      <c r="AA114" s="304">
        <f t="shared" si="22"/>
        <v>0</v>
      </c>
      <c r="AB114" s="303">
        <f t="shared" si="22"/>
        <v>0</v>
      </c>
      <c r="AC114" s="303">
        <f t="shared" si="22"/>
        <v>0</v>
      </c>
      <c r="AD114" s="303">
        <f t="shared" si="22"/>
        <v>0</v>
      </c>
      <c r="AE114" s="303">
        <f t="shared" ref="AE114:AJ114" si="23">MOD(AE25-AE24, 1)*24</f>
        <v>0</v>
      </c>
      <c r="AF114" s="303">
        <f t="shared" si="23"/>
        <v>0</v>
      </c>
      <c r="AG114" s="304">
        <f t="shared" si="23"/>
        <v>0</v>
      </c>
      <c r="AH114" s="304">
        <f t="shared" si="23"/>
        <v>0</v>
      </c>
      <c r="AI114" s="303">
        <f t="shared" si="23"/>
        <v>0</v>
      </c>
      <c r="AJ114" s="303">
        <f t="shared" si="23"/>
        <v>0</v>
      </c>
      <c r="AK114" s="170"/>
      <c r="AL114" s="170"/>
    </row>
    <row r="115" spans="6:38">
      <c r="F115" s="304"/>
      <c r="G115" s="303"/>
      <c r="H115" s="303"/>
      <c r="I115" s="303"/>
      <c r="J115" s="303"/>
      <c r="K115" s="303"/>
      <c r="L115" s="304"/>
      <c r="M115" s="304"/>
      <c r="N115" s="303"/>
      <c r="O115" s="303"/>
      <c r="P115" s="304"/>
      <c r="Q115" s="303"/>
      <c r="R115" s="303"/>
      <c r="S115" s="304"/>
      <c r="T115" s="304"/>
      <c r="U115" s="303"/>
      <c r="V115" s="303"/>
      <c r="W115" s="303"/>
      <c r="X115" s="303"/>
      <c r="Y115" s="303"/>
      <c r="Z115" s="304"/>
      <c r="AA115" s="304"/>
      <c r="AB115" s="303"/>
      <c r="AC115" s="303"/>
      <c r="AD115" s="303"/>
      <c r="AE115" s="303"/>
      <c r="AF115" s="303"/>
      <c r="AG115" s="304"/>
      <c r="AH115" s="304"/>
      <c r="AI115" s="303"/>
      <c r="AJ115" s="303"/>
      <c r="AK115" s="170"/>
      <c r="AL115" s="170"/>
    </row>
    <row r="116" spans="6:38">
      <c r="F116" s="304">
        <f>MOD(F27-F26, 1)*24</f>
        <v>0</v>
      </c>
      <c r="G116" s="303">
        <f>MOD(G27-G26, 1)*24</f>
        <v>0</v>
      </c>
      <c r="H116" s="303" t="e">
        <f>MOD(#REF!-H26, 1)*24</f>
        <v>#REF!</v>
      </c>
      <c r="I116" s="303">
        <f t="shared" ref="I116:P116" si="24">MOD(I27-I26, 1)*24</f>
        <v>0</v>
      </c>
      <c r="J116" s="303">
        <f t="shared" si="24"/>
        <v>0</v>
      </c>
      <c r="K116" s="303">
        <f t="shared" si="24"/>
        <v>0</v>
      </c>
      <c r="L116" s="304">
        <f t="shared" si="24"/>
        <v>16</v>
      </c>
      <c r="M116" s="304">
        <f t="shared" si="24"/>
        <v>8</v>
      </c>
      <c r="N116" s="303">
        <f t="shared" si="24"/>
        <v>0</v>
      </c>
      <c r="O116" s="303">
        <f t="shared" si="24"/>
        <v>0</v>
      </c>
      <c r="P116" s="304">
        <f t="shared" si="24"/>
        <v>0</v>
      </c>
      <c r="Q116" s="303" t="e">
        <f>MOD(#REF!-Q26, 1)*24</f>
        <v>#REF!</v>
      </c>
      <c r="R116" s="303">
        <f t="shared" ref="R116:AD116" si="25">MOD(R27-R26, 1)*24</f>
        <v>8</v>
      </c>
      <c r="S116" s="304" t="e">
        <f>MOD(#REF!-#REF!, 1)*24</f>
        <v>#REF!</v>
      </c>
      <c r="T116" s="304" t="e">
        <f>MOD(#REF!-#REF!, 1)*24</f>
        <v>#REF!</v>
      </c>
      <c r="U116" s="303">
        <f t="shared" si="25"/>
        <v>0</v>
      </c>
      <c r="V116" s="303">
        <f t="shared" si="25"/>
        <v>0</v>
      </c>
      <c r="W116" s="303">
        <f t="shared" si="25"/>
        <v>0</v>
      </c>
      <c r="X116" s="303">
        <f>MOD(S27-S26, 1)*24</f>
        <v>16</v>
      </c>
      <c r="Y116" s="303">
        <f>MOD(T27-T26, 1)*24</f>
        <v>8</v>
      </c>
      <c r="Z116" s="304">
        <f t="shared" si="25"/>
        <v>0</v>
      </c>
      <c r="AA116" s="304">
        <f t="shared" si="25"/>
        <v>0</v>
      </c>
      <c r="AB116" s="303">
        <f t="shared" si="25"/>
        <v>0</v>
      </c>
      <c r="AC116" s="303">
        <f t="shared" si="25"/>
        <v>0</v>
      </c>
      <c r="AD116" s="303">
        <f t="shared" si="25"/>
        <v>0</v>
      </c>
      <c r="AE116" s="303">
        <f t="shared" ref="AE116:AJ116" si="26">MOD(AE27-AE26, 1)*24</f>
        <v>3.9999999999999991</v>
      </c>
      <c r="AF116" s="303">
        <f t="shared" si="26"/>
        <v>8</v>
      </c>
      <c r="AG116" s="304">
        <f t="shared" si="26"/>
        <v>0</v>
      </c>
      <c r="AH116" s="304">
        <f t="shared" si="26"/>
        <v>0</v>
      </c>
      <c r="AI116" s="303">
        <f t="shared" si="26"/>
        <v>0</v>
      </c>
      <c r="AJ116" s="303">
        <f t="shared" si="26"/>
        <v>0</v>
      </c>
      <c r="AK116" s="170"/>
      <c r="AL116" s="170"/>
    </row>
    <row r="117" spans="6:38">
      <c r="F117" s="304"/>
      <c r="G117" s="303"/>
      <c r="H117" s="303"/>
      <c r="I117" s="303"/>
      <c r="J117" s="303"/>
      <c r="K117" s="303"/>
      <c r="L117" s="304"/>
      <c r="M117" s="304"/>
      <c r="N117" s="303"/>
      <c r="O117" s="303"/>
      <c r="P117" s="304"/>
      <c r="Q117" s="303"/>
      <c r="R117" s="303"/>
      <c r="S117" s="304"/>
      <c r="T117" s="304"/>
      <c r="U117" s="303"/>
      <c r="V117" s="303"/>
      <c r="W117" s="303"/>
      <c r="X117" s="303"/>
      <c r="Y117" s="303"/>
      <c r="Z117" s="304"/>
      <c r="AA117" s="304"/>
      <c r="AB117" s="303"/>
      <c r="AC117" s="303"/>
      <c r="AD117" s="303"/>
      <c r="AE117" s="303"/>
      <c r="AF117" s="303"/>
      <c r="AG117" s="304"/>
      <c r="AH117" s="304"/>
      <c r="AI117" s="303"/>
      <c r="AJ117" s="303"/>
      <c r="AK117" s="170"/>
      <c r="AL117" s="170"/>
    </row>
    <row r="118" spans="6:38">
      <c r="F118" s="304">
        <f>MOD(F29-F28, 1)*24</f>
        <v>12</v>
      </c>
      <c r="G118" s="303">
        <f>MOD(G29-G28, 1)*24</f>
        <v>0</v>
      </c>
      <c r="H118" s="303">
        <f>MOD(H29-H27, 1)*24</f>
        <v>0</v>
      </c>
      <c r="I118" s="303">
        <f t="shared" ref="I118:P118" si="27">MOD(I29-I28, 1)*24</f>
        <v>0</v>
      </c>
      <c r="J118" s="303">
        <f t="shared" si="27"/>
        <v>12</v>
      </c>
      <c r="K118" s="303">
        <f t="shared" si="27"/>
        <v>0</v>
      </c>
      <c r="L118" s="304">
        <f t="shared" si="27"/>
        <v>0</v>
      </c>
      <c r="M118" s="304">
        <f t="shared" si="27"/>
        <v>0</v>
      </c>
      <c r="N118" s="303">
        <f t="shared" si="27"/>
        <v>12</v>
      </c>
      <c r="O118" s="303">
        <f t="shared" si="27"/>
        <v>0</v>
      </c>
      <c r="P118" s="304">
        <f t="shared" si="27"/>
        <v>0</v>
      </c>
      <c r="Q118" s="303">
        <f>MOD(Q29-Q27, 1)*24</f>
        <v>0</v>
      </c>
      <c r="R118" s="303">
        <f t="shared" ref="R118:AE118" si="28">MOD(R29-R28, 1)*24</f>
        <v>0</v>
      </c>
      <c r="S118" s="304">
        <f>MOD(S29-S28, 1)*24</f>
        <v>0</v>
      </c>
      <c r="T118" s="304">
        <f t="shared" si="28"/>
        <v>0</v>
      </c>
      <c r="U118" s="303">
        <f t="shared" si="28"/>
        <v>12</v>
      </c>
      <c r="V118" s="303">
        <f t="shared" si="28"/>
        <v>0</v>
      </c>
      <c r="W118" s="303">
        <f t="shared" si="28"/>
        <v>0</v>
      </c>
      <c r="X118" s="303">
        <f t="shared" si="28"/>
        <v>0</v>
      </c>
      <c r="Y118" s="303">
        <f t="shared" si="28"/>
        <v>0</v>
      </c>
      <c r="Z118" s="304">
        <f t="shared" si="28"/>
        <v>0</v>
      </c>
      <c r="AA118" s="304">
        <f t="shared" si="28"/>
        <v>0</v>
      </c>
      <c r="AB118" s="303">
        <f t="shared" si="28"/>
        <v>12</v>
      </c>
      <c r="AC118" s="303">
        <f t="shared" si="28"/>
        <v>0</v>
      </c>
      <c r="AD118" s="303">
        <f t="shared" si="28"/>
        <v>12</v>
      </c>
      <c r="AE118" s="303">
        <f t="shared" si="28"/>
        <v>0</v>
      </c>
      <c r="AF118" s="303">
        <f t="shared" ref="AF118:AJ118" si="29">MOD(AF29-AF28, 1)*24</f>
        <v>3.9999999999999991</v>
      </c>
      <c r="AG118" s="304">
        <f t="shared" si="29"/>
        <v>8</v>
      </c>
      <c r="AH118" s="304">
        <f t="shared" si="29"/>
        <v>12</v>
      </c>
      <c r="AI118" s="303">
        <f t="shared" si="29"/>
        <v>0</v>
      </c>
      <c r="AJ118" s="303">
        <f t="shared" si="29"/>
        <v>0</v>
      </c>
      <c r="AK118" s="170"/>
      <c r="AL118" s="170"/>
    </row>
    <row r="119" spans="6:38">
      <c r="F119" s="304"/>
      <c r="G119" s="303"/>
      <c r="H119" s="303"/>
      <c r="I119" s="303"/>
      <c r="J119" s="303"/>
      <c r="K119" s="303"/>
      <c r="L119" s="304"/>
      <c r="M119" s="304"/>
      <c r="N119" s="303"/>
      <c r="O119" s="303"/>
      <c r="P119" s="304"/>
      <c r="Q119" s="303"/>
      <c r="R119" s="303"/>
      <c r="S119" s="304"/>
      <c r="T119" s="304"/>
      <c r="U119" s="303"/>
      <c r="V119" s="303"/>
      <c r="W119" s="303"/>
      <c r="X119" s="303"/>
      <c r="Y119" s="303"/>
      <c r="Z119" s="304"/>
      <c r="AA119" s="304"/>
      <c r="AB119" s="303"/>
      <c r="AC119" s="303"/>
      <c r="AD119" s="303"/>
      <c r="AE119" s="303"/>
      <c r="AF119" s="303"/>
      <c r="AG119" s="304"/>
      <c r="AH119" s="304"/>
      <c r="AI119" s="303"/>
      <c r="AJ119" s="303"/>
      <c r="AK119" s="170"/>
      <c r="AL119" s="170"/>
    </row>
    <row r="120" spans="6:38">
      <c r="F120" s="304">
        <f t="shared" ref="F120:M120" si="30">MOD(F31-F30, 1)*24</f>
        <v>0</v>
      </c>
      <c r="G120" s="303">
        <f t="shared" si="30"/>
        <v>0</v>
      </c>
      <c r="H120" s="303">
        <f t="shared" si="30"/>
        <v>0</v>
      </c>
      <c r="I120" s="303">
        <f t="shared" si="30"/>
        <v>0</v>
      </c>
      <c r="J120" s="303">
        <f t="shared" si="30"/>
        <v>0</v>
      </c>
      <c r="K120" s="303">
        <f t="shared" si="30"/>
        <v>0</v>
      </c>
      <c r="L120" s="304">
        <f t="shared" si="30"/>
        <v>0</v>
      </c>
      <c r="M120" s="304">
        <f t="shared" si="30"/>
        <v>0</v>
      </c>
      <c r="N120" s="303" t="e">
        <f>MOD(#REF!-N30, 1)*24</f>
        <v>#REF!</v>
      </c>
      <c r="O120" s="303">
        <f t="shared" ref="O120:Z120" si="31">MOD(O31-O30, 1)*24</f>
        <v>8</v>
      </c>
      <c r="P120" s="304">
        <f t="shared" si="31"/>
        <v>0</v>
      </c>
      <c r="Q120" s="303">
        <f t="shared" si="31"/>
        <v>0</v>
      </c>
      <c r="R120" s="303">
        <f t="shared" si="31"/>
        <v>12</v>
      </c>
      <c r="S120" s="304">
        <f t="shared" si="31"/>
        <v>0</v>
      </c>
      <c r="T120" s="304">
        <f t="shared" si="31"/>
        <v>0</v>
      </c>
      <c r="U120" s="303">
        <f t="shared" si="31"/>
        <v>3.9999999999999991</v>
      </c>
      <c r="V120" s="303">
        <f t="shared" si="31"/>
        <v>8</v>
      </c>
      <c r="W120" s="303">
        <f t="shared" si="31"/>
        <v>0</v>
      </c>
      <c r="X120" s="303">
        <f t="shared" si="31"/>
        <v>0</v>
      </c>
      <c r="Y120" s="303">
        <f t="shared" si="31"/>
        <v>0</v>
      </c>
      <c r="Z120" s="304">
        <f t="shared" si="31"/>
        <v>0</v>
      </c>
      <c r="AA120" s="304" t="e">
        <f>MOD(AA31-#REF!, 1)*24</f>
        <v>#REF!</v>
      </c>
      <c r="AB120" s="303">
        <f>MOD(AB31-AB30, 1)*24</f>
        <v>3.9999999999999991</v>
      </c>
      <c r="AC120" s="303" t="e">
        <f>MOD(AC30-#REF!, 1)*24</f>
        <v>#REF!</v>
      </c>
      <c r="AD120" s="303" t="e">
        <f>MOD(AD30-#REF!, 1)*24</f>
        <v>#REF!</v>
      </c>
      <c r="AE120" s="303">
        <f t="shared" ref="AE120:AJ120" si="32">MOD(AE31-AE30, 1)*24</f>
        <v>0</v>
      </c>
      <c r="AF120" s="303">
        <f t="shared" si="32"/>
        <v>0</v>
      </c>
      <c r="AG120" s="304">
        <f t="shared" si="32"/>
        <v>0</v>
      </c>
      <c r="AH120" s="304">
        <f t="shared" si="32"/>
        <v>0</v>
      </c>
      <c r="AI120" s="303">
        <f t="shared" si="32"/>
        <v>0</v>
      </c>
      <c r="AJ120" s="303">
        <f t="shared" si="32"/>
        <v>0</v>
      </c>
      <c r="AK120" s="170"/>
      <c r="AL120" s="170"/>
    </row>
    <row r="121" spans="6:38">
      <c r="F121" s="304"/>
      <c r="G121" s="303"/>
      <c r="H121" s="303"/>
      <c r="I121" s="303"/>
      <c r="J121" s="303"/>
      <c r="K121" s="303"/>
      <c r="L121" s="304"/>
      <c r="M121" s="304"/>
      <c r="N121" s="303"/>
      <c r="O121" s="303"/>
      <c r="P121" s="304"/>
      <c r="Q121" s="303"/>
      <c r="R121" s="303"/>
      <c r="S121" s="304"/>
      <c r="T121" s="304"/>
      <c r="U121" s="303"/>
      <c r="V121" s="303"/>
      <c r="W121" s="303"/>
      <c r="X121" s="303"/>
      <c r="Y121" s="303"/>
      <c r="Z121" s="304"/>
      <c r="AA121" s="304"/>
      <c r="AB121" s="303"/>
      <c r="AC121" s="303"/>
      <c r="AD121" s="303"/>
      <c r="AE121" s="303"/>
      <c r="AF121" s="303"/>
      <c r="AG121" s="304"/>
      <c r="AH121" s="304"/>
      <c r="AI121" s="303"/>
      <c r="AJ121" s="303"/>
      <c r="AK121" s="170"/>
      <c r="AL121" s="170"/>
    </row>
    <row r="122" spans="6:38">
      <c r="F122" s="304">
        <f t="shared" ref="F122:M122" si="33">MOD(F33-F32, 1)*24</f>
        <v>0</v>
      </c>
      <c r="G122" s="303">
        <f t="shared" si="33"/>
        <v>0</v>
      </c>
      <c r="H122" s="303">
        <f t="shared" si="33"/>
        <v>0</v>
      </c>
      <c r="I122" s="303">
        <f t="shared" si="33"/>
        <v>0</v>
      </c>
      <c r="J122" s="303">
        <f t="shared" si="33"/>
        <v>0</v>
      </c>
      <c r="K122" s="303">
        <f t="shared" si="33"/>
        <v>0</v>
      </c>
      <c r="L122" s="304">
        <f t="shared" si="33"/>
        <v>0</v>
      </c>
      <c r="M122" s="304">
        <f t="shared" si="33"/>
        <v>0</v>
      </c>
      <c r="N122" s="303">
        <f>MOD(N33-N31, 1)*24</f>
        <v>0</v>
      </c>
      <c r="O122" s="303">
        <f>MOD(O33-O32, 1)*24</f>
        <v>0</v>
      </c>
      <c r="P122" s="304">
        <f>MOD(P33-P32, 1)*24</f>
        <v>0</v>
      </c>
      <c r="Q122" s="303">
        <f>MOD(Q34-Q32, 1)*24</f>
        <v>16</v>
      </c>
      <c r="R122" s="303">
        <f t="shared" ref="R122:AE122" si="34">MOD(R33-R32, 1)*24</f>
        <v>0</v>
      </c>
      <c r="S122" s="304">
        <f t="shared" si="34"/>
        <v>0</v>
      </c>
      <c r="T122" s="304">
        <f t="shared" si="34"/>
        <v>12</v>
      </c>
      <c r="U122" s="303">
        <f t="shared" si="34"/>
        <v>0</v>
      </c>
      <c r="V122" s="303">
        <f t="shared" si="34"/>
        <v>0</v>
      </c>
      <c r="W122" s="303">
        <f t="shared" si="34"/>
        <v>0</v>
      </c>
      <c r="X122" s="303">
        <f t="shared" si="34"/>
        <v>3.9999999999999991</v>
      </c>
      <c r="Y122" s="303">
        <f t="shared" si="34"/>
        <v>8</v>
      </c>
      <c r="Z122" s="304">
        <f t="shared" si="34"/>
        <v>12</v>
      </c>
      <c r="AA122" s="304">
        <f t="shared" si="34"/>
        <v>0</v>
      </c>
      <c r="AB122" s="303">
        <f t="shared" si="34"/>
        <v>0</v>
      </c>
      <c r="AC122" s="303">
        <f t="shared" si="34"/>
        <v>3.9999999999999991</v>
      </c>
      <c r="AD122" s="303">
        <f t="shared" si="34"/>
        <v>8</v>
      </c>
      <c r="AE122" s="303">
        <f t="shared" si="34"/>
        <v>12</v>
      </c>
      <c r="AF122" s="303">
        <f t="shared" ref="AF122:AJ122" si="35">MOD(AF33-AF32, 1)*24</f>
        <v>0</v>
      </c>
      <c r="AG122" s="304">
        <f t="shared" si="35"/>
        <v>12</v>
      </c>
      <c r="AH122" s="304">
        <f t="shared" si="35"/>
        <v>0</v>
      </c>
      <c r="AI122" s="303">
        <f t="shared" si="35"/>
        <v>0</v>
      </c>
      <c r="AJ122" s="303">
        <f t="shared" si="35"/>
        <v>0</v>
      </c>
      <c r="AK122" s="170"/>
      <c r="AL122" s="170"/>
    </row>
    <row r="123" spans="6:38">
      <c r="F123" s="304"/>
      <c r="G123" s="303"/>
      <c r="H123" s="303"/>
      <c r="I123" s="303"/>
      <c r="J123" s="303"/>
      <c r="K123" s="303"/>
      <c r="L123" s="304"/>
      <c r="M123" s="304"/>
      <c r="N123" s="303"/>
      <c r="O123" s="303"/>
      <c r="P123" s="304"/>
      <c r="Q123" s="303"/>
      <c r="R123" s="303"/>
      <c r="S123" s="304"/>
      <c r="T123" s="304"/>
      <c r="U123" s="303"/>
      <c r="V123" s="303"/>
      <c r="W123" s="303"/>
      <c r="X123" s="303"/>
      <c r="Y123" s="303"/>
      <c r="Z123" s="304"/>
      <c r="AA123" s="304"/>
      <c r="AB123" s="303"/>
      <c r="AC123" s="303"/>
      <c r="AD123" s="303"/>
      <c r="AE123" s="303"/>
      <c r="AF123" s="303"/>
      <c r="AG123" s="304"/>
      <c r="AH123" s="304"/>
      <c r="AI123" s="303"/>
      <c r="AJ123" s="303"/>
      <c r="AK123" s="170"/>
      <c r="AL123" s="170"/>
    </row>
    <row r="124" spans="6:38">
      <c r="F124" s="304">
        <f t="shared" ref="F124:P124" si="36">MOD(F35-F34, 1)*24</f>
        <v>0</v>
      </c>
      <c r="G124" s="303">
        <f t="shared" si="36"/>
        <v>0</v>
      </c>
      <c r="H124" s="303">
        <f t="shared" si="36"/>
        <v>0</v>
      </c>
      <c r="I124" s="303">
        <f t="shared" si="36"/>
        <v>0</v>
      </c>
      <c r="J124" s="303">
        <f t="shared" si="36"/>
        <v>0</v>
      </c>
      <c r="K124" s="303">
        <f t="shared" si="36"/>
        <v>0</v>
      </c>
      <c r="L124" s="304">
        <f t="shared" si="36"/>
        <v>0</v>
      </c>
      <c r="M124" s="304">
        <f t="shared" si="36"/>
        <v>3.9999999999999991</v>
      </c>
      <c r="N124" s="303">
        <f t="shared" si="36"/>
        <v>8</v>
      </c>
      <c r="O124" s="303">
        <f t="shared" si="36"/>
        <v>0</v>
      </c>
      <c r="P124" s="304">
        <f t="shared" si="36"/>
        <v>0</v>
      </c>
      <c r="Q124" s="303" t="e">
        <f>MOD(Q35-#REF!, 1)*24</f>
        <v>#REF!</v>
      </c>
      <c r="R124" s="303">
        <f t="shared" ref="R124:AD124" si="37">MOD(R35-R34, 1)*24</f>
        <v>0</v>
      </c>
      <c r="S124" s="304">
        <f t="shared" si="37"/>
        <v>0</v>
      </c>
      <c r="T124" s="304">
        <f t="shared" si="37"/>
        <v>3.9999999999999991</v>
      </c>
      <c r="U124" s="303">
        <f t="shared" si="37"/>
        <v>8</v>
      </c>
      <c r="V124" s="303">
        <f t="shared" si="37"/>
        <v>0</v>
      </c>
      <c r="W124" s="303">
        <f t="shared" si="37"/>
        <v>0</v>
      </c>
      <c r="X124" s="303">
        <f t="shared" si="37"/>
        <v>0</v>
      </c>
      <c r="Y124" s="303">
        <f t="shared" si="37"/>
        <v>0</v>
      </c>
      <c r="Z124" s="304">
        <f t="shared" si="37"/>
        <v>0</v>
      </c>
      <c r="AA124" s="304">
        <f t="shared" si="37"/>
        <v>3.9999999999999991</v>
      </c>
      <c r="AB124" s="303">
        <f t="shared" si="37"/>
        <v>8</v>
      </c>
      <c r="AC124" s="303">
        <f t="shared" si="37"/>
        <v>0</v>
      </c>
      <c r="AD124" s="303">
        <f t="shared" si="37"/>
        <v>0</v>
      </c>
      <c r="AE124" s="303">
        <f t="shared" ref="AE124:AJ124" si="38">MOD(AE35-AE34, 1)*24</f>
        <v>0</v>
      </c>
      <c r="AF124" s="303">
        <f t="shared" si="38"/>
        <v>0</v>
      </c>
      <c r="AG124" s="304">
        <f t="shared" si="38"/>
        <v>0</v>
      </c>
      <c r="AH124" s="304">
        <f t="shared" si="38"/>
        <v>0</v>
      </c>
      <c r="AI124" s="303">
        <f t="shared" si="38"/>
        <v>0</v>
      </c>
      <c r="AJ124" s="303">
        <f t="shared" si="38"/>
        <v>0</v>
      </c>
      <c r="AK124" s="170"/>
      <c r="AL124" s="170"/>
    </row>
    <row r="125" spans="6:38">
      <c r="F125" s="304"/>
      <c r="G125" s="303"/>
      <c r="H125" s="303"/>
      <c r="I125" s="303"/>
      <c r="J125" s="303"/>
      <c r="K125" s="303"/>
      <c r="L125" s="304"/>
      <c r="M125" s="304"/>
      <c r="N125" s="303"/>
      <c r="O125" s="303"/>
      <c r="P125" s="304"/>
      <c r="Q125" s="303"/>
      <c r="R125" s="303"/>
      <c r="S125" s="304"/>
      <c r="T125" s="304"/>
      <c r="U125" s="303"/>
      <c r="V125" s="303"/>
      <c r="W125" s="303"/>
      <c r="X125" s="303"/>
      <c r="Y125" s="303"/>
      <c r="Z125" s="304"/>
      <c r="AA125" s="304"/>
      <c r="AB125" s="303"/>
      <c r="AC125" s="303"/>
      <c r="AD125" s="303"/>
      <c r="AE125" s="303"/>
      <c r="AF125" s="303"/>
      <c r="AG125" s="304"/>
      <c r="AH125" s="304"/>
      <c r="AI125" s="303"/>
      <c r="AJ125" s="303"/>
      <c r="AK125" s="170"/>
      <c r="AL125" s="170"/>
    </row>
    <row r="126" spans="6:38">
      <c r="F126" s="304">
        <f t="shared" ref="F126:AD126" si="39">MOD(F37-F36, 1)*24</f>
        <v>0</v>
      </c>
      <c r="G126" s="303">
        <f t="shared" si="39"/>
        <v>0</v>
      </c>
      <c r="H126" s="303">
        <f t="shared" si="39"/>
        <v>0</v>
      </c>
      <c r="I126" s="303">
        <f t="shared" si="39"/>
        <v>0</v>
      </c>
      <c r="J126" s="303">
        <f t="shared" si="39"/>
        <v>0</v>
      </c>
      <c r="K126" s="303">
        <f t="shared" si="39"/>
        <v>3.9999999999999991</v>
      </c>
      <c r="L126" s="304">
        <f t="shared" si="39"/>
        <v>8</v>
      </c>
      <c r="M126" s="304">
        <f t="shared" si="39"/>
        <v>0</v>
      </c>
      <c r="N126" s="303">
        <f t="shared" si="39"/>
        <v>0</v>
      </c>
      <c r="O126" s="303">
        <f t="shared" si="39"/>
        <v>0</v>
      </c>
      <c r="P126" s="304">
        <f t="shared" si="39"/>
        <v>0</v>
      </c>
      <c r="Q126" s="303">
        <f t="shared" si="39"/>
        <v>0</v>
      </c>
      <c r="R126" s="303">
        <f t="shared" si="39"/>
        <v>0</v>
      </c>
      <c r="S126" s="304">
        <f t="shared" si="39"/>
        <v>0</v>
      </c>
      <c r="T126" s="304">
        <f t="shared" si="39"/>
        <v>0</v>
      </c>
      <c r="U126" s="303">
        <f t="shared" si="39"/>
        <v>0</v>
      </c>
      <c r="V126" s="303">
        <f t="shared" si="39"/>
        <v>0</v>
      </c>
      <c r="W126" s="303">
        <f t="shared" si="39"/>
        <v>0</v>
      </c>
      <c r="X126" s="303">
        <f t="shared" si="39"/>
        <v>12</v>
      </c>
      <c r="Y126" s="303">
        <f t="shared" si="39"/>
        <v>0</v>
      </c>
      <c r="Z126" s="304">
        <f t="shared" si="39"/>
        <v>0</v>
      </c>
      <c r="AA126" s="304">
        <f t="shared" si="39"/>
        <v>0</v>
      </c>
      <c r="AB126" s="303">
        <f t="shared" si="39"/>
        <v>0</v>
      </c>
      <c r="AC126" s="303">
        <f t="shared" si="39"/>
        <v>0</v>
      </c>
      <c r="AD126" s="303">
        <f t="shared" si="39"/>
        <v>0</v>
      </c>
      <c r="AE126" s="303">
        <f t="shared" ref="AE126:AJ126" si="40">MOD(AE37-AE36, 1)*24</f>
        <v>0</v>
      </c>
      <c r="AF126" s="303">
        <f t="shared" si="40"/>
        <v>0</v>
      </c>
      <c r="AG126" s="304">
        <f t="shared" si="40"/>
        <v>0</v>
      </c>
      <c r="AH126" s="304">
        <f t="shared" si="40"/>
        <v>0</v>
      </c>
      <c r="AI126" s="303">
        <f t="shared" si="40"/>
        <v>0</v>
      </c>
      <c r="AJ126" s="303">
        <f t="shared" si="40"/>
        <v>0</v>
      </c>
      <c r="AK126" s="170"/>
      <c r="AL126" s="170"/>
    </row>
    <row r="127" spans="6:38">
      <c r="F127" s="304"/>
      <c r="G127" s="303"/>
      <c r="H127" s="303"/>
      <c r="I127" s="303"/>
      <c r="J127" s="303"/>
      <c r="K127" s="303"/>
      <c r="L127" s="304"/>
      <c r="M127" s="304"/>
      <c r="N127" s="303"/>
      <c r="O127" s="303"/>
      <c r="P127" s="304"/>
      <c r="Q127" s="303"/>
      <c r="R127" s="303"/>
      <c r="S127" s="304"/>
      <c r="T127" s="304"/>
      <c r="U127" s="303"/>
      <c r="V127" s="303"/>
      <c r="W127" s="303"/>
      <c r="X127" s="303"/>
      <c r="Y127" s="303"/>
      <c r="Z127" s="304"/>
      <c r="AA127" s="304"/>
      <c r="AB127" s="303"/>
      <c r="AC127" s="303"/>
      <c r="AD127" s="303"/>
      <c r="AE127" s="303"/>
      <c r="AF127" s="303"/>
      <c r="AG127" s="304"/>
      <c r="AH127" s="304"/>
      <c r="AI127" s="303"/>
      <c r="AJ127" s="303"/>
      <c r="AK127" s="170"/>
      <c r="AL127" s="170"/>
    </row>
    <row r="128" spans="6:38">
      <c r="F128" s="304">
        <f t="shared" ref="F128:AD128" si="41">MOD(F39-F38, 1)*24</f>
        <v>0</v>
      </c>
      <c r="G128" s="303">
        <f t="shared" si="41"/>
        <v>0</v>
      </c>
      <c r="H128" s="303">
        <f t="shared" si="41"/>
        <v>0</v>
      </c>
      <c r="I128" s="303">
        <f t="shared" si="41"/>
        <v>16</v>
      </c>
      <c r="J128" s="303">
        <f t="shared" si="41"/>
        <v>8</v>
      </c>
      <c r="K128" s="303">
        <f t="shared" si="41"/>
        <v>0</v>
      </c>
      <c r="L128" s="304">
        <f t="shared" si="41"/>
        <v>0</v>
      </c>
      <c r="M128" s="304">
        <f t="shared" si="41"/>
        <v>0</v>
      </c>
      <c r="N128" s="303">
        <f t="shared" si="41"/>
        <v>0</v>
      </c>
      <c r="O128" s="303">
        <f t="shared" si="41"/>
        <v>0</v>
      </c>
      <c r="P128" s="304">
        <f t="shared" si="41"/>
        <v>0</v>
      </c>
      <c r="Q128" s="303">
        <f t="shared" si="41"/>
        <v>0</v>
      </c>
      <c r="R128" s="303">
        <f t="shared" si="41"/>
        <v>0</v>
      </c>
      <c r="S128" s="304">
        <f t="shared" si="41"/>
        <v>0</v>
      </c>
      <c r="T128" s="304">
        <f t="shared" si="41"/>
        <v>0</v>
      </c>
      <c r="U128" s="303">
        <f t="shared" si="41"/>
        <v>0</v>
      </c>
      <c r="V128" s="303">
        <f t="shared" si="41"/>
        <v>0</v>
      </c>
      <c r="W128" s="303">
        <f t="shared" si="41"/>
        <v>0</v>
      </c>
      <c r="X128" s="303">
        <f t="shared" si="41"/>
        <v>0</v>
      </c>
      <c r="Y128" s="303">
        <f t="shared" si="41"/>
        <v>0</v>
      </c>
      <c r="Z128" s="304">
        <f t="shared" si="41"/>
        <v>0</v>
      </c>
      <c r="AA128" s="304">
        <f t="shared" si="41"/>
        <v>0</v>
      </c>
      <c r="AB128" s="303">
        <f t="shared" si="41"/>
        <v>0</v>
      </c>
      <c r="AC128" s="303">
        <f t="shared" si="41"/>
        <v>0</v>
      </c>
      <c r="AD128" s="303">
        <f t="shared" si="41"/>
        <v>0</v>
      </c>
      <c r="AE128" s="303">
        <f t="shared" ref="AE128:AJ128" si="42">MOD(AE39-AE38, 1)*24</f>
        <v>0</v>
      </c>
      <c r="AF128" s="303">
        <f>MOD(AF39-AF38, 1)*24</f>
        <v>0</v>
      </c>
      <c r="AG128" s="304">
        <f>MOD(AG39-AG38, 1)*24</f>
        <v>0</v>
      </c>
      <c r="AH128" s="304">
        <f t="shared" si="42"/>
        <v>0</v>
      </c>
      <c r="AI128" s="303">
        <f t="shared" si="42"/>
        <v>0</v>
      </c>
      <c r="AJ128" s="303">
        <f t="shared" si="42"/>
        <v>0</v>
      </c>
      <c r="AK128" s="170"/>
      <c r="AL128" s="170"/>
    </row>
    <row r="129" spans="6:38">
      <c r="F129" s="304"/>
      <c r="G129" s="303"/>
      <c r="H129" s="303"/>
      <c r="I129" s="303"/>
      <c r="J129" s="303"/>
      <c r="K129" s="303"/>
      <c r="L129" s="304"/>
      <c r="M129" s="304"/>
      <c r="N129" s="303"/>
      <c r="O129" s="303"/>
      <c r="P129" s="304"/>
      <c r="Q129" s="303"/>
      <c r="R129" s="303"/>
      <c r="S129" s="304"/>
      <c r="T129" s="304"/>
      <c r="U129" s="303"/>
      <c r="V129" s="303"/>
      <c r="W129" s="303"/>
      <c r="X129" s="303"/>
      <c r="Y129" s="303"/>
      <c r="Z129" s="304"/>
      <c r="AA129" s="304"/>
      <c r="AB129" s="303"/>
      <c r="AC129" s="303"/>
      <c r="AD129" s="303"/>
      <c r="AE129" s="303"/>
      <c r="AF129" s="303"/>
      <c r="AG129" s="304"/>
      <c r="AH129" s="304"/>
      <c r="AI129" s="303"/>
      <c r="AJ129" s="303"/>
      <c r="AK129" s="170"/>
      <c r="AL129" s="170"/>
    </row>
    <row r="130" spans="6:38">
      <c r="F130" s="304">
        <f t="shared" ref="F130:P130" si="43">MOD(F41-F40, 1)*24</f>
        <v>3.9999999999999991</v>
      </c>
      <c r="G130" s="303">
        <f t="shared" si="43"/>
        <v>8</v>
      </c>
      <c r="H130" s="303">
        <f t="shared" si="43"/>
        <v>0</v>
      </c>
      <c r="I130" s="303">
        <f t="shared" si="43"/>
        <v>0</v>
      </c>
      <c r="J130" s="303">
        <f t="shared" si="43"/>
        <v>0</v>
      </c>
      <c r="K130" s="303">
        <f t="shared" si="43"/>
        <v>0</v>
      </c>
      <c r="L130" s="303">
        <f t="shared" si="43"/>
        <v>0</v>
      </c>
      <c r="M130" s="303">
        <f t="shared" si="43"/>
        <v>0</v>
      </c>
      <c r="N130" s="303">
        <f t="shared" si="43"/>
        <v>0</v>
      </c>
      <c r="O130" s="303">
        <f t="shared" si="43"/>
        <v>0</v>
      </c>
      <c r="P130" s="304">
        <f t="shared" si="43"/>
        <v>0</v>
      </c>
      <c r="Q130" s="303">
        <f>MOD(L41-L40, 1)*24</f>
        <v>0</v>
      </c>
      <c r="R130" s="303">
        <f>MOD(M41-M40, 1)*24</f>
        <v>0</v>
      </c>
      <c r="S130" s="304">
        <f t="shared" ref="S130:AC130" si="44">MOD(S41-S40, 1)*24</f>
        <v>0</v>
      </c>
      <c r="T130" s="304">
        <f t="shared" si="44"/>
        <v>0</v>
      </c>
      <c r="U130" s="303">
        <f t="shared" si="44"/>
        <v>0</v>
      </c>
      <c r="V130" s="303">
        <f t="shared" si="44"/>
        <v>16</v>
      </c>
      <c r="W130" s="303">
        <f t="shared" si="44"/>
        <v>8</v>
      </c>
      <c r="X130" s="303">
        <f t="shared" si="44"/>
        <v>0</v>
      </c>
      <c r="Y130" s="303">
        <f t="shared" si="44"/>
        <v>0</v>
      </c>
      <c r="Z130" s="304">
        <f t="shared" si="44"/>
        <v>0</v>
      </c>
      <c r="AA130" s="304">
        <f t="shared" si="44"/>
        <v>0</v>
      </c>
      <c r="AB130" s="303">
        <f t="shared" si="44"/>
        <v>0</v>
      </c>
      <c r="AC130" s="303">
        <f t="shared" si="44"/>
        <v>0</v>
      </c>
      <c r="AD130" s="303">
        <f>MOD(AD41-AD40, 1)*24</f>
        <v>0</v>
      </c>
      <c r="AE130" s="303">
        <f t="shared" ref="AE130:AJ130" si="45">MOD(AE41-AE40, 1)*24</f>
        <v>0</v>
      </c>
      <c r="AF130" s="303">
        <f t="shared" si="45"/>
        <v>0</v>
      </c>
      <c r="AG130" s="304">
        <f t="shared" si="45"/>
        <v>0</v>
      </c>
      <c r="AH130" s="304">
        <f t="shared" si="45"/>
        <v>0</v>
      </c>
      <c r="AI130" s="303">
        <f t="shared" si="45"/>
        <v>0</v>
      </c>
      <c r="AJ130" s="303">
        <f t="shared" si="45"/>
        <v>0</v>
      </c>
      <c r="AK130" s="170"/>
      <c r="AL130" s="170"/>
    </row>
    <row r="131" spans="6:38">
      <c r="F131" s="304"/>
      <c r="G131" s="303"/>
      <c r="H131" s="303"/>
      <c r="I131" s="303"/>
      <c r="J131" s="303"/>
      <c r="K131" s="303"/>
      <c r="L131" s="303"/>
      <c r="M131" s="303"/>
      <c r="N131" s="303"/>
      <c r="O131" s="303"/>
      <c r="P131" s="304"/>
      <c r="Q131" s="303"/>
      <c r="R131" s="303"/>
      <c r="S131" s="304"/>
      <c r="T131" s="304"/>
      <c r="U131" s="303"/>
      <c r="V131" s="303"/>
      <c r="W131" s="303"/>
      <c r="X131" s="303"/>
      <c r="Y131" s="303"/>
      <c r="Z131" s="304"/>
      <c r="AA131" s="304"/>
      <c r="AB131" s="303"/>
      <c r="AC131" s="303"/>
      <c r="AD131" s="303"/>
      <c r="AE131" s="303"/>
      <c r="AF131" s="303"/>
      <c r="AG131" s="304"/>
      <c r="AH131" s="304"/>
      <c r="AI131" s="303"/>
      <c r="AJ131" s="303"/>
      <c r="AK131" s="170"/>
      <c r="AL131" s="170"/>
    </row>
    <row r="132" spans="6:38">
      <c r="F132" s="304">
        <f t="shared" ref="F132:AD132" si="46">MOD(F43-F42, 1)*24</f>
        <v>0</v>
      </c>
      <c r="G132" s="303">
        <f t="shared" si="46"/>
        <v>0</v>
      </c>
      <c r="H132" s="303">
        <f t="shared" si="46"/>
        <v>0</v>
      </c>
      <c r="I132" s="303">
        <f t="shared" si="46"/>
        <v>0</v>
      </c>
      <c r="J132" s="303">
        <f t="shared" si="46"/>
        <v>0</v>
      </c>
      <c r="K132" s="303">
        <f t="shared" si="46"/>
        <v>0</v>
      </c>
      <c r="L132" s="304">
        <f t="shared" si="46"/>
        <v>0</v>
      </c>
      <c r="M132" s="304">
        <f t="shared" si="46"/>
        <v>0</v>
      </c>
      <c r="N132" s="303">
        <f t="shared" si="46"/>
        <v>0</v>
      </c>
      <c r="O132" s="303">
        <f t="shared" si="46"/>
        <v>0</v>
      </c>
      <c r="P132" s="304">
        <f t="shared" si="46"/>
        <v>0</v>
      </c>
      <c r="Q132" s="303">
        <f t="shared" si="46"/>
        <v>0</v>
      </c>
      <c r="R132" s="303">
        <f t="shared" si="46"/>
        <v>0</v>
      </c>
      <c r="S132" s="304">
        <f t="shared" si="46"/>
        <v>0</v>
      </c>
      <c r="T132" s="304">
        <f t="shared" si="46"/>
        <v>0</v>
      </c>
      <c r="U132" s="303">
        <f t="shared" si="46"/>
        <v>0</v>
      </c>
      <c r="V132" s="303">
        <f t="shared" si="46"/>
        <v>0</v>
      </c>
      <c r="W132" s="303">
        <f t="shared" si="46"/>
        <v>0</v>
      </c>
      <c r="X132" s="303">
        <f t="shared" si="46"/>
        <v>0</v>
      </c>
      <c r="Y132" s="303">
        <f t="shared" si="46"/>
        <v>0</v>
      </c>
      <c r="Z132" s="304">
        <f t="shared" si="46"/>
        <v>3.9999999999999991</v>
      </c>
      <c r="AA132" s="304">
        <f t="shared" si="46"/>
        <v>8</v>
      </c>
      <c r="AB132" s="303">
        <f t="shared" si="46"/>
        <v>0</v>
      </c>
      <c r="AC132" s="303">
        <f t="shared" si="46"/>
        <v>12</v>
      </c>
      <c r="AD132" s="303">
        <f t="shared" si="46"/>
        <v>0</v>
      </c>
      <c r="AE132" s="303">
        <f t="shared" ref="AE132:AJ132" si="47">MOD(AE43-AE42, 1)*24</f>
        <v>0</v>
      </c>
      <c r="AF132" s="303">
        <f t="shared" si="47"/>
        <v>0</v>
      </c>
      <c r="AG132" s="304">
        <f>MOD(AG43-AG42, 1)*24</f>
        <v>0</v>
      </c>
      <c r="AH132" s="304">
        <f t="shared" si="47"/>
        <v>0</v>
      </c>
      <c r="AI132" s="303">
        <f t="shared" si="47"/>
        <v>0</v>
      </c>
      <c r="AJ132" s="303">
        <f t="shared" si="47"/>
        <v>0</v>
      </c>
      <c r="AK132" s="170"/>
      <c r="AL132" s="170"/>
    </row>
    <row r="133" spans="6:38">
      <c r="F133" s="304"/>
      <c r="G133" s="303"/>
      <c r="H133" s="303"/>
      <c r="I133" s="303"/>
      <c r="J133" s="303"/>
      <c r="K133" s="303"/>
      <c r="L133" s="304"/>
      <c r="M133" s="304"/>
      <c r="N133" s="303"/>
      <c r="O133" s="303"/>
      <c r="P133" s="304"/>
      <c r="Q133" s="303"/>
      <c r="R133" s="303"/>
      <c r="S133" s="304"/>
      <c r="T133" s="304"/>
      <c r="U133" s="303"/>
      <c r="V133" s="303"/>
      <c r="W133" s="303"/>
      <c r="X133" s="303"/>
      <c r="Y133" s="303"/>
      <c r="Z133" s="304"/>
      <c r="AA133" s="304"/>
      <c r="AB133" s="303"/>
      <c r="AC133" s="303"/>
      <c r="AD133" s="303"/>
      <c r="AE133" s="303"/>
      <c r="AF133" s="303"/>
      <c r="AG133" s="304"/>
      <c r="AH133" s="304"/>
      <c r="AI133" s="303"/>
      <c r="AJ133" s="303"/>
      <c r="AK133" s="170"/>
      <c r="AL133" s="170"/>
    </row>
    <row r="134" spans="6:38">
      <c r="F134" s="304">
        <f t="shared" ref="F134:AD134" si="48">MOD(F45-F44, 1)*24</f>
        <v>0</v>
      </c>
      <c r="G134" s="303">
        <f t="shared" si="48"/>
        <v>0</v>
      </c>
      <c r="H134" s="303">
        <f t="shared" si="48"/>
        <v>0</v>
      </c>
      <c r="I134" s="303">
        <f t="shared" si="48"/>
        <v>0</v>
      </c>
      <c r="J134" s="303">
        <f t="shared" si="48"/>
        <v>0</v>
      </c>
      <c r="K134" s="303">
        <f t="shared" si="48"/>
        <v>0</v>
      </c>
      <c r="L134" s="304">
        <f t="shared" si="48"/>
        <v>0</v>
      </c>
      <c r="M134" s="304">
        <f t="shared" si="48"/>
        <v>0</v>
      </c>
      <c r="N134" s="303">
        <f t="shared" si="48"/>
        <v>0</v>
      </c>
      <c r="O134" s="303">
        <f t="shared" si="48"/>
        <v>0</v>
      </c>
      <c r="P134" s="304">
        <f t="shared" si="48"/>
        <v>0</v>
      </c>
      <c r="Q134" s="303">
        <f t="shared" si="48"/>
        <v>0</v>
      </c>
      <c r="R134" s="303">
        <f t="shared" si="48"/>
        <v>0</v>
      </c>
      <c r="S134" s="304">
        <f t="shared" si="48"/>
        <v>0</v>
      </c>
      <c r="T134" s="304">
        <f t="shared" si="48"/>
        <v>0</v>
      </c>
      <c r="U134" s="303">
        <f t="shared" si="48"/>
        <v>0</v>
      </c>
      <c r="V134" s="303">
        <f t="shared" si="48"/>
        <v>0</v>
      </c>
      <c r="W134" s="303">
        <f t="shared" si="48"/>
        <v>16</v>
      </c>
      <c r="X134" s="303">
        <f t="shared" si="48"/>
        <v>8</v>
      </c>
      <c r="Y134" s="303">
        <f t="shared" si="48"/>
        <v>3.9999999999999991</v>
      </c>
      <c r="Z134" s="304">
        <f t="shared" si="48"/>
        <v>8</v>
      </c>
      <c r="AA134" s="304">
        <f t="shared" si="48"/>
        <v>0</v>
      </c>
      <c r="AB134" s="303">
        <f>MOD(AB45-AB44, 1)*24</f>
        <v>0</v>
      </c>
      <c r="AC134" s="303">
        <f t="shared" si="48"/>
        <v>0</v>
      </c>
      <c r="AD134" s="303">
        <f t="shared" si="48"/>
        <v>0</v>
      </c>
      <c r="AE134" s="303">
        <f t="shared" ref="AE134:AH134" si="49">MOD(AE45-AE44, 1)*24</f>
        <v>0</v>
      </c>
      <c r="AF134" s="303">
        <f>MOD(AF45-AF44, 1)*24</f>
        <v>0</v>
      </c>
      <c r="AG134" s="304">
        <f>MOD(AG45-AG44, 1)*24</f>
        <v>0</v>
      </c>
      <c r="AH134" s="304">
        <f t="shared" si="49"/>
        <v>0</v>
      </c>
      <c r="AI134" s="303">
        <f>MOD(AI45-AI44, 1)*24</f>
        <v>0</v>
      </c>
      <c r="AJ134" s="303">
        <f>MOD(AJ45-AJ44, 1)*24</f>
        <v>0</v>
      </c>
      <c r="AK134" s="170"/>
      <c r="AL134" s="170"/>
    </row>
    <row r="135" spans="6:38">
      <c r="F135" s="304"/>
      <c r="G135" s="303"/>
      <c r="H135" s="303"/>
      <c r="I135" s="303"/>
      <c r="J135" s="303"/>
      <c r="K135" s="303"/>
      <c r="L135" s="304"/>
      <c r="M135" s="304"/>
      <c r="N135" s="303"/>
      <c r="O135" s="303"/>
      <c r="P135" s="304"/>
      <c r="Q135" s="303"/>
      <c r="R135" s="303"/>
      <c r="S135" s="304"/>
      <c r="T135" s="304"/>
      <c r="U135" s="303"/>
      <c r="V135" s="303"/>
      <c r="W135" s="303"/>
      <c r="X135" s="303"/>
      <c r="Y135" s="303"/>
      <c r="Z135" s="304"/>
      <c r="AA135" s="304"/>
      <c r="AB135" s="303"/>
      <c r="AC135" s="303"/>
      <c r="AD135" s="303"/>
      <c r="AE135" s="303"/>
      <c r="AF135" s="303"/>
      <c r="AG135" s="304"/>
      <c r="AH135" s="304"/>
      <c r="AI135" s="303"/>
      <c r="AJ135" s="303"/>
      <c r="AK135" s="170"/>
      <c r="AL135" s="170"/>
    </row>
    <row r="136" spans="6:38">
      <c r="F136" s="304">
        <f t="shared" ref="F136:AD136" si="50">MOD(F47-F46, 1)*24</f>
        <v>0</v>
      </c>
      <c r="G136" s="303">
        <f t="shared" si="50"/>
        <v>0</v>
      </c>
      <c r="H136" s="303">
        <f t="shared" si="50"/>
        <v>0</v>
      </c>
      <c r="I136" s="303">
        <f t="shared" si="50"/>
        <v>0</v>
      </c>
      <c r="J136" s="303">
        <f t="shared" si="50"/>
        <v>0</v>
      </c>
      <c r="K136" s="303">
        <f t="shared" si="50"/>
        <v>0</v>
      </c>
      <c r="L136" s="304">
        <f t="shared" si="50"/>
        <v>0</v>
      </c>
      <c r="M136" s="304">
        <f t="shared" si="50"/>
        <v>0</v>
      </c>
      <c r="N136" s="303">
        <f t="shared" si="50"/>
        <v>0</v>
      </c>
      <c r="O136" s="303">
        <f t="shared" si="50"/>
        <v>0</v>
      </c>
      <c r="P136" s="304">
        <f t="shared" si="50"/>
        <v>0</v>
      </c>
      <c r="Q136" s="303">
        <f t="shared" si="50"/>
        <v>0</v>
      </c>
      <c r="R136" s="303">
        <f t="shared" si="50"/>
        <v>0</v>
      </c>
      <c r="S136" s="304">
        <f t="shared" si="50"/>
        <v>0</v>
      </c>
      <c r="T136" s="304">
        <f t="shared" si="50"/>
        <v>0</v>
      </c>
      <c r="U136" s="303">
        <f t="shared" si="50"/>
        <v>0</v>
      </c>
      <c r="V136" s="303">
        <f t="shared" si="50"/>
        <v>0</v>
      </c>
      <c r="W136" s="303">
        <f t="shared" si="50"/>
        <v>0</v>
      </c>
      <c r="X136" s="303">
        <f t="shared" si="50"/>
        <v>0</v>
      </c>
      <c r="Y136" s="303">
        <f t="shared" si="50"/>
        <v>0</v>
      </c>
      <c r="Z136" s="304">
        <f t="shared" si="50"/>
        <v>0</v>
      </c>
      <c r="AA136" s="304">
        <f t="shared" si="50"/>
        <v>0</v>
      </c>
      <c r="AB136" s="303">
        <f>MOD(AB47-AB46, 1)*24</f>
        <v>0</v>
      </c>
      <c r="AC136" s="303">
        <f t="shared" si="50"/>
        <v>0</v>
      </c>
      <c r="AD136" s="303">
        <f t="shared" si="50"/>
        <v>0</v>
      </c>
      <c r="AE136" s="303">
        <f t="shared" ref="AE136:AJ136" si="51">MOD(AE47-AE46, 1)*24</f>
        <v>0</v>
      </c>
      <c r="AF136" s="303">
        <f>MOD(AF47-AF46, 1)*24</f>
        <v>0</v>
      </c>
      <c r="AG136" s="304">
        <f t="shared" si="51"/>
        <v>0</v>
      </c>
      <c r="AH136" s="304">
        <f t="shared" si="51"/>
        <v>0</v>
      </c>
      <c r="AI136" s="303">
        <f t="shared" si="51"/>
        <v>0</v>
      </c>
      <c r="AJ136" s="303">
        <f t="shared" si="51"/>
        <v>0</v>
      </c>
      <c r="AK136" s="170"/>
      <c r="AL136" s="170"/>
    </row>
    <row r="137" spans="6:38">
      <c r="F137" s="304"/>
      <c r="G137" s="303"/>
      <c r="H137" s="303"/>
      <c r="I137" s="303"/>
      <c r="J137" s="303"/>
      <c r="K137" s="303"/>
      <c r="L137" s="304"/>
      <c r="M137" s="304"/>
      <c r="N137" s="303"/>
      <c r="O137" s="303"/>
      <c r="P137" s="304"/>
      <c r="Q137" s="303"/>
      <c r="R137" s="303"/>
      <c r="S137" s="304"/>
      <c r="T137" s="304"/>
      <c r="U137" s="303"/>
      <c r="V137" s="303"/>
      <c r="W137" s="303"/>
      <c r="X137" s="303"/>
      <c r="Y137" s="303"/>
      <c r="Z137" s="304"/>
      <c r="AA137" s="304"/>
      <c r="AB137" s="303"/>
      <c r="AC137" s="303"/>
      <c r="AD137" s="303"/>
      <c r="AE137" s="303"/>
      <c r="AF137" s="303"/>
      <c r="AG137" s="304"/>
      <c r="AH137" s="304"/>
      <c r="AI137" s="303"/>
      <c r="AJ137" s="303"/>
      <c r="AK137" s="170"/>
      <c r="AL137" s="170"/>
    </row>
    <row r="138" spans="6:38">
      <c r="F138" s="304">
        <f t="shared" ref="F138:AD138" si="52">MOD(F49-F48, 1)*24</f>
        <v>0</v>
      </c>
      <c r="G138" s="303">
        <f t="shared" si="52"/>
        <v>0</v>
      </c>
      <c r="H138" s="303">
        <f t="shared" si="52"/>
        <v>0</v>
      </c>
      <c r="I138" s="303">
        <f t="shared" si="52"/>
        <v>0</v>
      </c>
      <c r="J138" s="303">
        <f t="shared" si="52"/>
        <v>0</v>
      </c>
      <c r="K138" s="303">
        <f t="shared" si="52"/>
        <v>0</v>
      </c>
      <c r="L138" s="304">
        <f t="shared" si="52"/>
        <v>0</v>
      </c>
      <c r="M138" s="304">
        <f t="shared" si="52"/>
        <v>0</v>
      </c>
      <c r="N138" s="303">
        <f t="shared" si="52"/>
        <v>0</v>
      </c>
      <c r="O138" s="303">
        <f t="shared" si="52"/>
        <v>0</v>
      </c>
      <c r="P138" s="304">
        <f t="shared" si="52"/>
        <v>16</v>
      </c>
      <c r="Q138" s="303">
        <f t="shared" si="52"/>
        <v>8</v>
      </c>
      <c r="R138" s="303">
        <f t="shared" si="52"/>
        <v>0</v>
      </c>
      <c r="S138" s="304">
        <f t="shared" si="52"/>
        <v>0</v>
      </c>
      <c r="T138" s="304">
        <f t="shared" si="52"/>
        <v>0</v>
      </c>
      <c r="U138" s="303">
        <f t="shared" si="52"/>
        <v>0</v>
      </c>
      <c r="V138" s="303">
        <f t="shared" si="52"/>
        <v>0</v>
      </c>
      <c r="W138" s="303">
        <f t="shared" si="52"/>
        <v>0</v>
      </c>
      <c r="X138" s="303">
        <f t="shared" si="52"/>
        <v>0</v>
      </c>
      <c r="Y138" s="303">
        <f t="shared" si="52"/>
        <v>0</v>
      </c>
      <c r="Z138" s="304">
        <f t="shared" si="52"/>
        <v>0</v>
      </c>
      <c r="AA138" s="304">
        <f t="shared" si="52"/>
        <v>0</v>
      </c>
      <c r="AB138" s="303">
        <f t="shared" si="52"/>
        <v>0</v>
      </c>
      <c r="AC138" s="303">
        <f t="shared" si="52"/>
        <v>0</v>
      </c>
      <c r="AD138" s="303">
        <f t="shared" si="52"/>
        <v>0</v>
      </c>
      <c r="AE138" s="303">
        <f t="shared" ref="AE138:AH138" si="53">MOD(AE49-AE48, 1)*24</f>
        <v>0</v>
      </c>
      <c r="AF138" s="303">
        <f>MOD(AF49-AF48, 1)*24</f>
        <v>0</v>
      </c>
      <c r="AG138" s="304">
        <f>MOD(AG49-AG48, 1)*24</f>
        <v>3.9999999999999991</v>
      </c>
      <c r="AH138" s="304">
        <f t="shared" si="53"/>
        <v>8</v>
      </c>
      <c r="AI138" s="303">
        <f>MOD(AI49-AI48, 1)*24</f>
        <v>0</v>
      </c>
      <c r="AJ138" s="303">
        <f>MOD(AJ49-AJ48, 1)*24</f>
        <v>0</v>
      </c>
      <c r="AK138" s="170"/>
      <c r="AL138" s="170"/>
    </row>
    <row r="139" spans="6:38">
      <c r="F139" s="304"/>
      <c r="G139" s="303"/>
      <c r="H139" s="303"/>
      <c r="I139" s="303"/>
      <c r="J139" s="303"/>
      <c r="K139" s="303"/>
      <c r="L139" s="304"/>
      <c r="M139" s="304"/>
      <c r="N139" s="303"/>
      <c r="O139" s="303"/>
      <c r="P139" s="304"/>
      <c r="Q139" s="303"/>
      <c r="R139" s="303"/>
      <c r="S139" s="304"/>
      <c r="T139" s="304"/>
      <c r="U139" s="303"/>
      <c r="V139" s="303"/>
      <c r="W139" s="303"/>
      <c r="X139" s="303"/>
      <c r="Y139" s="303"/>
      <c r="Z139" s="304"/>
      <c r="AA139" s="304"/>
      <c r="AB139" s="303"/>
      <c r="AC139" s="303"/>
      <c r="AD139" s="303"/>
      <c r="AE139" s="303"/>
      <c r="AF139" s="303"/>
      <c r="AG139" s="304"/>
      <c r="AH139" s="304"/>
      <c r="AI139" s="303"/>
      <c r="AJ139" s="303"/>
      <c r="AK139" s="170"/>
      <c r="AL139" s="170"/>
    </row>
    <row r="140" spans="6:38">
      <c r="F140" s="304">
        <f t="shared" ref="F140:AD140" si="54">MOD(F51-F50, 1)*24</f>
        <v>0</v>
      </c>
      <c r="G140" s="303">
        <f t="shared" si="54"/>
        <v>0</v>
      </c>
      <c r="H140" s="303">
        <f t="shared" si="54"/>
        <v>0</v>
      </c>
      <c r="I140" s="303">
        <f t="shared" si="54"/>
        <v>0</v>
      </c>
      <c r="J140" s="303">
        <f t="shared" si="54"/>
        <v>0</v>
      </c>
      <c r="K140" s="303">
        <f t="shared" si="54"/>
        <v>0</v>
      </c>
      <c r="L140" s="304">
        <f t="shared" si="54"/>
        <v>0</v>
      </c>
      <c r="M140" s="304">
        <f t="shared" si="54"/>
        <v>0</v>
      </c>
      <c r="N140" s="303">
        <f t="shared" si="54"/>
        <v>0</v>
      </c>
      <c r="O140" s="303">
        <f t="shared" si="54"/>
        <v>0</v>
      </c>
      <c r="P140" s="304">
        <f t="shared" si="54"/>
        <v>0</v>
      </c>
      <c r="Q140" s="303">
        <f t="shared" si="54"/>
        <v>0</v>
      </c>
      <c r="R140" s="303">
        <f t="shared" si="54"/>
        <v>0</v>
      </c>
      <c r="S140" s="304">
        <f t="shared" si="54"/>
        <v>0</v>
      </c>
      <c r="T140" s="304">
        <f t="shared" si="54"/>
        <v>0</v>
      </c>
      <c r="U140" s="303">
        <f t="shared" si="54"/>
        <v>0</v>
      </c>
      <c r="V140" s="303">
        <f t="shared" si="54"/>
        <v>0</v>
      </c>
      <c r="W140" s="303">
        <f t="shared" si="54"/>
        <v>0</v>
      </c>
      <c r="X140" s="303">
        <f t="shared" si="54"/>
        <v>0</v>
      </c>
      <c r="Y140" s="303">
        <f t="shared" si="54"/>
        <v>0</v>
      </c>
      <c r="Z140" s="304">
        <f t="shared" si="54"/>
        <v>0</v>
      </c>
      <c r="AA140" s="304">
        <f t="shared" si="54"/>
        <v>0</v>
      </c>
      <c r="AB140" s="303">
        <f t="shared" si="54"/>
        <v>0</v>
      </c>
      <c r="AC140" s="303">
        <f t="shared" si="54"/>
        <v>0</v>
      </c>
      <c r="AD140" s="303">
        <f t="shared" si="54"/>
        <v>0</v>
      </c>
      <c r="AE140" s="303">
        <f t="shared" ref="AE140:AJ140" si="55">MOD(AE51-AE50, 1)*24</f>
        <v>0</v>
      </c>
      <c r="AF140" s="303">
        <f t="shared" si="55"/>
        <v>0</v>
      </c>
      <c r="AG140" s="304">
        <f t="shared" si="55"/>
        <v>0</v>
      </c>
      <c r="AH140" s="304">
        <f t="shared" si="55"/>
        <v>0</v>
      </c>
      <c r="AI140" s="303">
        <f t="shared" si="55"/>
        <v>0</v>
      </c>
      <c r="AJ140" s="303">
        <f t="shared" si="55"/>
        <v>0</v>
      </c>
      <c r="AK140" s="170"/>
      <c r="AL140" s="170"/>
    </row>
    <row r="141" spans="6:38">
      <c r="F141" s="304"/>
      <c r="G141" s="303"/>
      <c r="H141" s="303"/>
      <c r="I141" s="303"/>
      <c r="J141" s="303"/>
      <c r="K141" s="303"/>
      <c r="L141" s="304"/>
      <c r="M141" s="304"/>
      <c r="N141" s="303"/>
      <c r="O141" s="303"/>
      <c r="P141" s="304"/>
      <c r="Q141" s="303"/>
      <c r="R141" s="303"/>
      <c r="S141" s="304"/>
      <c r="T141" s="304"/>
      <c r="U141" s="303"/>
      <c r="V141" s="303"/>
      <c r="W141" s="303"/>
      <c r="X141" s="303"/>
      <c r="Y141" s="303"/>
      <c r="Z141" s="304"/>
      <c r="AA141" s="304"/>
      <c r="AB141" s="303"/>
      <c r="AC141" s="303"/>
      <c r="AD141" s="303"/>
      <c r="AE141" s="303"/>
      <c r="AF141" s="303"/>
      <c r="AG141" s="304"/>
      <c r="AH141" s="304"/>
      <c r="AI141" s="303"/>
      <c r="AJ141" s="303"/>
      <c r="AK141" s="170"/>
      <c r="AL141" s="170"/>
    </row>
    <row r="142" spans="6:38">
      <c r="F142" s="304">
        <f t="shared" ref="F142:AJ142" si="56">MOD(F53-F52, 1)*24</f>
        <v>0</v>
      </c>
      <c r="G142" s="303">
        <f t="shared" si="56"/>
        <v>0</v>
      </c>
      <c r="H142" s="303">
        <f t="shared" si="56"/>
        <v>0</v>
      </c>
      <c r="I142" s="303">
        <f t="shared" si="56"/>
        <v>0</v>
      </c>
      <c r="J142" s="303">
        <f t="shared" si="56"/>
        <v>0</v>
      </c>
      <c r="K142" s="303">
        <f t="shared" si="56"/>
        <v>0</v>
      </c>
      <c r="L142" s="304">
        <f t="shared" si="56"/>
        <v>0</v>
      </c>
      <c r="M142" s="304">
        <f t="shared" si="56"/>
        <v>0</v>
      </c>
      <c r="N142" s="303">
        <f t="shared" si="56"/>
        <v>0</v>
      </c>
      <c r="O142" s="303">
        <f t="shared" si="56"/>
        <v>0</v>
      </c>
      <c r="P142" s="304">
        <f t="shared" si="56"/>
        <v>0</v>
      </c>
      <c r="Q142" s="303">
        <f t="shared" si="56"/>
        <v>0</v>
      </c>
      <c r="R142" s="303">
        <f t="shared" si="56"/>
        <v>0</v>
      </c>
      <c r="S142" s="304">
        <f t="shared" si="56"/>
        <v>0</v>
      </c>
      <c r="T142" s="304">
        <f t="shared" si="56"/>
        <v>0</v>
      </c>
      <c r="U142" s="303">
        <f t="shared" si="56"/>
        <v>0</v>
      </c>
      <c r="V142" s="303">
        <f t="shared" si="56"/>
        <v>0</v>
      </c>
      <c r="W142" s="303">
        <f t="shared" si="56"/>
        <v>0</v>
      </c>
      <c r="X142" s="303">
        <f t="shared" si="56"/>
        <v>0</v>
      </c>
      <c r="Y142" s="303">
        <f t="shared" si="56"/>
        <v>0</v>
      </c>
      <c r="Z142" s="304">
        <f t="shared" si="56"/>
        <v>0</v>
      </c>
      <c r="AA142" s="304">
        <f t="shared" si="56"/>
        <v>0</v>
      </c>
      <c r="AB142" s="303">
        <f t="shared" si="56"/>
        <v>0</v>
      </c>
      <c r="AC142" s="303">
        <f t="shared" si="56"/>
        <v>0</v>
      </c>
      <c r="AD142" s="303">
        <f t="shared" si="56"/>
        <v>0</v>
      </c>
      <c r="AE142" s="303">
        <f t="shared" si="56"/>
        <v>0</v>
      </c>
      <c r="AF142" s="303">
        <f t="shared" si="56"/>
        <v>0</v>
      </c>
      <c r="AG142" s="304">
        <f t="shared" si="56"/>
        <v>0</v>
      </c>
      <c r="AH142" s="304">
        <f t="shared" si="56"/>
        <v>0</v>
      </c>
      <c r="AI142" s="303">
        <f t="shared" si="56"/>
        <v>0</v>
      </c>
      <c r="AJ142" s="303">
        <f t="shared" si="56"/>
        <v>0</v>
      </c>
      <c r="AK142" s="170"/>
      <c r="AL142" s="170"/>
    </row>
    <row r="143" spans="6:38">
      <c r="F143" s="304"/>
      <c r="G143" s="303"/>
      <c r="H143" s="303"/>
      <c r="I143" s="303"/>
      <c r="J143" s="303"/>
      <c r="K143" s="303"/>
      <c r="L143" s="304"/>
      <c r="M143" s="304"/>
      <c r="N143" s="303"/>
      <c r="O143" s="303"/>
      <c r="P143" s="304"/>
      <c r="Q143" s="303"/>
      <c r="R143" s="303"/>
      <c r="S143" s="304"/>
      <c r="T143" s="304"/>
      <c r="U143" s="303"/>
      <c r="V143" s="303"/>
      <c r="W143" s="303"/>
      <c r="X143" s="303"/>
      <c r="Y143" s="303"/>
      <c r="Z143" s="304"/>
      <c r="AA143" s="304"/>
      <c r="AB143" s="303"/>
      <c r="AC143" s="303"/>
      <c r="AD143" s="303"/>
      <c r="AE143" s="303"/>
      <c r="AF143" s="303"/>
      <c r="AG143" s="304"/>
      <c r="AH143" s="304"/>
      <c r="AI143" s="303"/>
      <c r="AJ143" s="303"/>
      <c r="AK143" s="170"/>
      <c r="AL143" s="170"/>
    </row>
    <row r="144" spans="6:38">
      <c r="F144" s="304">
        <f t="shared" ref="F144:AJ144" si="57">MOD(F55-F54, 1)*24</f>
        <v>0</v>
      </c>
      <c r="G144" s="303">
        <f t="shared" si="57"/>
        <v>0</v>
      </c>
      <c r="H144" s="303">
        <f t="shared" si="57"/>
        <v>0</v>
      </c>
      <c r="I144" s="303">
        <f t="shared" si="57"/>
        <v>0</v>
      </c>
      <c r="J144" s="303">
        <f t="shared" si="57"/>
        <v>0</v>
      </c>
      <c r="K144" s="303">
        <f t="shared" si="57"/>
        <v>0</v>
      </c>
      <c r="L144" s="304">
        <f t="shared" si="57"/>
        <v>0</v>
      </c>
      <c r="M144" s="304">
        <f t="shared" si="57"/>
        <v>0</v>
      </c>
      <c r="N144" s="303">
        <f t="shared" si="57"/>
        <v>0</v>
      </c>
      <c r="O144" s="303">
        <f t="shared" si="57"/>
        <v>0</v>
      </c>
      <c r="P144" s="304">
        <f t="shared" si="57"/>
        <v>0</v>
      </c>
      <c r="Q144" s="303">
        <f t="shared" si="57"/>
        <v>0</v>
      </c>
      <c r="R144" s="303">
        <f t="shared" si="57"/>
        <v>0</v>
      </c>
      <c r="S144" s="304">
        <f t="shared" si="57"/>
        <v>0</v>
      </c>
      <c r="T144" s="304">
        <f t="shared" si="57"/>
        <v>0</v>
      </c>
      <c r="U144" s="303">
        <f t="shared" si="57"/>
        <v>0</v>
      </c>
      <c r="V144" s="303">
        <f t="shared" si="57"/>
        <v>0</v>
      </c>
      <c r="W144" s="303">
        <f t="shared" si="57"/>
        <v>0</v>
      </c>
      <c r="X144" s="303">
        <f t="shared" si="57"/>
        <v>0</v>
      </c>
      <c r="Y144" s="303">
        <f t="shared" si="57"/>
        <v>0</v>
      </c>
      <c r="Z144" s="304">
        <f t="shared" si="57"/>
        <v>0</v>
      </c>
      <c r="AA144" s="304">
        <f t="shared" si="57"/>
        <v>0</v>
      </c>
      <c r="AB144" s="303">
        <f t="shared" si="57"/>
        <v>0</v>
      </c>
      <c r="AC144" s="303">
        <f t="shared" si="57"/>
        <v>0</v>
      </c>
      <c r="AD144" s="303">
        <f t="shared" si="57"/>
        <v>0</v>
      </c>
      <c r="AE144" s="303">
        <f t="shared" si="57"/>
        <v>0</v>
      </c>
      <c r="AF144" s="303">
        <f t="shared" si="57"/>
        <v>0</v>
      </c>
      <c r="AG144" s="304">
        <f t="shared" si="57"/>
        <v>0</v>
      </c>
      <c r="AH144" s="304">
        <f t="shared" si="57"/>
        <v>0</v>
      </c>
      <c r="AI144" s="303">
        <f t="shared" si="57"/>
        <v>0</v>
      </c>
      <c r="AJ144" s="303">
        <f t="shared" si="57"/>
        <v>0</v>
      </c>
      <c r="AK144" s="170"/>
      <c r="AL144" s="170"/>
    </row>
    <row r="145" spans="6:38">
      <c r="F145" s="304"/>
      <c r="G145" s="303"/>
      <c r="H145" s="303"/>
      <c r="I145" s="303"/>
      <c r="J145" s="303"/>
      <c r="K145" s="303"/>
      <c r="L145" s="304"/>
      <c r="M145" s="304"/>
      <c r="N145" s="303"/>
      <c r="O145" s="303"/>
      <c r="P145" s="304"/>
      <c r="Q145" s="303"/>
      <c r="R145" s="303"/>
      <c r="S145" s="304"/>
      <c r="T145" s="304"/>
      <c r="U145" s="303"/>
      <c r="V145" s="303"/>
      <c r="W145" s="303"/>
      <c r="X145" s="303"/>
      <c r="Y145" s="303"/>
      <c r="Z145" s="304"/>
      <c r="AA145" s="304"/>
      <c r="AB145" s="303"/>
      <c r="AC145" s="303"/>
      <c r="AD145" s="303"/>
      <c r="AE145" s="303"/>
      <c r="AF145" s="303"/>
      <c r="AG145" s="304"/>
      <c r="AH145" s="304"/>
      <c r="AI145" s="303"/>
      <c r="AJ145" s="303"/>
      <c r="AK145" s="170"/>
      <c r="AL145" s="170"/>
    </row>
    <row r="146" spans="6:38">
      <c r="F146" s="304">
        <f t="shared" ref="F146:AJ146" si="58">MOD(F57-F56, 1)*24</f>
        <v>0</v>
      </c>
      <c r="G146" s="303">
        <f t="shared" si="58"/>
        <v>0</v>
      </c>
      <c r="H146" s="303">
        <f t="shared" si="58"/>
        <v>0</v>
      </c>
      <c r="I146" s="303">
        <f t="shared" si="58"/>
        <v>0</v>
      </c>
      <c r="J146" s="303">
        <f t="shared" si="58"/>
        <v>0</v>
      </c>
      <c r="K146" s="303">
        <f t="shared" si="58"/>
        <v>0</v>
      </c>
      <c r="L146" s="304">
        <f t="shared" si="58"/>
        <v>0</v>
      </c>
      <c r="M146" s="304">
        <f t="shared" si="58"/>
        <v>0</v>
      </c>
      <c r="N146" s="303">
        <f t="shared" si="58"/>
        <v>0</v>
      </c>
      <c r="O146" s="303">
        <f t="shared" si="58"/>
        <v>0</v>
      </c>
      <c r="P146" s="304">
        <f t="shared" si="58"/>
        <v>0</v>
      </c>
      <c r="Q146" s="303">
        <f t="shared" si="58"/>
        <v>0</v>
      </c>
      <c r="R146" s="303">
        <f t="shared" si="58"/>
        <v>0</v>
      </c>
      <c r="S146" s="304">
        <f t="shared" si="58"/>
        <v>0</v>
      </c>
      <c r="T146" s="304">
        <f t="shared" si="58"/>
        <v>0</v>
      </c>
      <c r="U146" s="303">
        <f t="shared" si="58"/>
        <v>0</v>
      </c>
      <c r="V146" s="303">
        <f t="shared" si="58"/>
        <v>0</v>
      </c>
      <c r="W146" s="303">
        <f t="shared" si="58"/>
        <v>0</v>
      </c>
      <c r="X146" s="303">
        <f t="shared" si="58"/>
        <v>0</v>
      </c>
      <c r="Y146" s="303">
        <f t="shared" si="58"/>
        <v>0</v>
      </c>
      <c r="Z146" s="304">
        <f t="shared" si="58"/>
        <v>0</v>
      </c>
      <c r="AA146" s="304">
        <f t="shared" si="58"/>
        <v>0</v>
      </c>
      <c r="AB146" s="303">
        <f t="shared" si="58"/>
        <v>0</v>
      </c>
      <c r="AC146" s="303">
        <f t="shared" si="58"/>
        <v>0</v>
      </c>
      <c r="AD146" s="303">
        <f t="shared" si="58"/>
        <v>0</v>
      </c>
      <c r="AE146" s="303">
        <f t="shared" si="58"/>
        <v>0</v>
      </c>
      <c r="AF146" s="303">
        <f t="shared" si="58"/>
        <v>0</v>
      </c>
      <c r="AG146" s="304">
        <f t="shared" si="58"/>
        <v>0</v>
      </c>
      <c r="AH146" s="304">
        <f t="shared" si="58"/>
        <v>0</v>
      </c>
      <c r="AI146" s="303">
        <f t="shared" si="58"/>
        <v>0</v>
      </c>
      <c r="AJ146" s="303">
        <f t="shared" si="58"/>
        <v>0</v>
      </c>
      <c r="AK146" s="170"/>
      <c r="AL146" s="170"/>
    </row>
    <row r="147" spans="6:38">
      <c r="F147" s="304"/>
      <c r="G147" s="303"/>
      <c r="H147" s="303"/>
      <c r="I147" s="303"/>
      <c r="J147" s="303"/>
      <c r="K147" s="303"/>
      <c r="L147" s="304"/>
      <c r="M147" s="304"/>
      <c r="N147" s="303"/>
      <c r="O147" s="303"/>
      <c r="P147" s="304"/>
      <c r="Q147" s="303"/>
      <c r="R147" s="303"/>
      <c r="S147" s="304"/>
      <c r="T147" s="304"/>
      <c r="U147" s="303"/>
      <c r="V147" s="303"/>
      <c r="W147" s="303"/>
      <c r="X147" s="303"/>
      <c r="Y147" s="303"/>
      <c r="Z147" s="304"/>
      <c r="AA147" s="304"/>
      <c r="AB147" s="303"/>
      <c r="AC147" s="303"/>
      <c r="AD147" s="303"/>
      <c r="AE147" s="303"/>
      <c r="AF147" s="303"/>
      <c r="AG147" s="304"/>
      <c r="AH147" s="304"/>
      <c r="AI147" s="303"/>
      <c r="AJ147" s="303"/>
      <c r="AK147" s="170"/>
      <c r="AL147" s="170"/>
    </row>
    <row r="148" spans="6:38">
      <c r="F148" s="304">
        <f t="shared" ref="F148:AJ148" si="59">MOD(F59-F58, 1)*24</f>
        <v>0</v>
      </c>
      <c r="G148" s="303">
        <f t="shared" si="59"/>
        <v>0</v>
      </c>
      <c r="H148" s="303">
        <f t="shared" si="59"/>
        <v>0</v>
      </c>
      <c r="I148" s="303">
        <f t="shared" si="59"/>
        <v>0</v>
      </c>
      <c r="J148" s="303">
        <f t="shared" si="59"/>
        <v>0</v>
      </c>
      <c r="K148" s="303">
        <f t="shared" si="59"/>
        <v>0</v>
      </c>
      <c r="L148" s="304">
        <f t="shared" si="59"/>
        <v>0</v>
      </c>
      <c r="M148" s="304">
        <f t="shared" si="59"/>
        <v>0</v>
      </c>
      <c r="N148" s="303">
        <f t="shared" si="59"/>
        <v>0</v>
      </c>
      <c r="O148" s="303">
        <f t="shared" si="59"/>
        <v>0</v>
      </c>
      <c r="P148" s="304">
        <f t="shared" si="59"/>
        <v>0</v>
      </c>
      <c r="Q148" s="303">
        <f t="shared" si="59"/>
        <v>0</v>
      </c>
      <c r="R148" s="303">
        <f t="shared" si="59"/>
        <v>0</v>
      </c>
      <c r="S148" s="304">
        <f t="shared" si="59"/>
        <v>0</v>
      </c>
      <c r="T148" s="304">
        <f t="shared" si="59"/>
        <v>0</v>
      </c>
      <c r="U148" s="303">
        <f t="shared" si="59"/>
        <v>0</v>
      </c>
      <c r="V148" s="303">
        <f t="shared" si="59"/>
        <v>0</v>
      </c>
      <c r="W148" s="303">
        <f t="shared" si="59"/>
        <v>0</v>
      </c>
      <c r="X148" s="303">
        <f t="shared" si="59"/>
        <v>0</v>
      </c>
      <c r="Y148" s="303">
        <f t="shared" si="59"/>
        <v>0</v>
      </c>
      <c r="Z148" s="304">
        <f t="shared" si="59"/>
        <v>0</v>
      </c>
      <c r="AA148" s="304">
        <f t="shared" si="59"/>
        <v>0</v>
      </c>
      <c r="AB148" s="303">
        <f t="shared" si="59"/>
        <v>0</v>
      </c>
      <c r="AC148" s="303">
        <f t="shared" si="59"/>
        <v>0</v>
      </c>
      <c r="AD148" s="303">
        <f t="shared" si="59"/>
        <v>0</v>
      </c>
      <c r="AE148" s="303">
        <f t="shared" si="59"/>
        <v>0</v>
      </c>
      <c r="AF148" s="303">
        <f t="shared" si="59"/>
        <v>0</v>
      </c>
      <c r="AG148" s="304">
        <f t="shared" si="59"/>
        <v>0</v>
      </c>
      <c r="AH148" s="304">
        <f t="shared" si="59"/>
        <v>0</v>
      </c>
      <c r="AI148" s="303">
        <f t="shared" si="59"/>
        <v>0</v>
      </c>
      <c r="AJ148" s="303">
        <f t="shared" si="59"/>
        <v>0</v>
      </c>
      <c r="AK148" s="170"/>
      <c r="AL148" s="170"/>
    </row>
    <row r="149" spans="6:38">
      <c r="F149" s="304"/>
      <c r="G149" s="303"/>
      <c r="H149" s="303"/>
      <c r="I149" s="303"/>
      <c r="J149" s="303"/>
      <c r="K149" s="303"/>
      <c r="L149" s="304"/>
      <c r="M149" s="304"/>
      <c r="N149" s="303"/>
      <c r="O149" s="303"/>
      <c r="P149" s="304"/>
      <c r="Q149" s="303"/>
      <c r="R149" s="303"/>
      <c r="S149" s="304"/>
      <c r="T149" s="304"/>
      <c r="U149" s="303"/>
      <c r="V149" s="303"/>
      <c r="W149" s="303"/>
      <c r="X149" s="303"/>
      <c r="Y149" s="303"/>
      <c r="Z149" s="304"/>
      <c r="AA149" s="304"/>
      <c r="AB149" s="303"/>
      <c r="AC149" s="303"/>
      <c r="AD149" s="303"/>
      <c r="AE149" s="303"/>
      <c r="AF149" s="303"/>
      <c r="AG149" s="304"/>
      <c r="AH149" s="304"/>
      <c r="AI149" s="303"/>
      <c r="AJ149" s="303"/>
      <c r="AK149" s="170"/>
      <c r="AL149" s="170"/>
    </row>
    <row r="150" spans="6:38">
      <c r="F150" s="304">
        <f t="shared" ref="F150:AJ150" si="60">MOD(F61-F60, 1)*24</f>
        <v>0</v>
      </c>
      <c r="G150" s="303">
        <f t="shared" si="60"/>
        <v>0</v>
      </c>
      <c r="H150" s="303">
        <f t="shared" si="60"/>
        <v>0</v>
      </c>
      <c r="I150" s="303">
        <f t="shared" si="60"/>
        <v>0</v>
      </c>
      <c r="J150" s="303">
        <f t="shared" si="60"/>
        <v>0</v>
      </c>
      <c r="K150" s="303">
        <f t="shared" si="60"/>
        <v>0</v>
      </c>
      <c r="L150" s="304">
        <f t="shared" si="60"/>
        <v>0</v>
      </c>
      <c r="M150" s="304">
        <f t="shared" si="60"/>
        <v>0</v>
      </c>
      <c r="N150" s="303">
        <f t="shared" si="60"/>
        <v>0</v>
      </c>
      <c r="O150" s="303">
        <f t="shared" si="60"/>
        <v>0</v>
      </c>
      <c r="P150" s="304">
        <f t="shared" si="60"/>
        <v>0</v>
      </c>
      <c r="Q150" s="303">
        <f t="shared" si="60"/>
        <v>0</v>
      </c>
      <c r="R150" s="303">
        <f t="shared" si="60"/>
        <v>0</v>
      </c>
      <c r="S150" s="304">
        <f t="shared" si="60"/>
        <v>0</v>
      </c>
      <c r="T150" s="304">
        <f t="shared" si="60"/>
        <v>0</v>
      </c>
      <c r="U150" s="303">
        <f t="shared" si="60"/>
        <v>0</v>
      </c>
      <c r="V150" s="303">
        <f t="shared" si="60"/>
        <v>0</v>
      </c>
      <c r="W150" s="303">
        <f t="shared" si="60"/>
        <v>0</v>
      </c>
      <c r="X150" s="303">
        <f t="shared" si="60"/>
        <v>0</v>
      </c>
      <c r="Y150" s="303">
        <f t="shared" si="60"/>
        <v>0</v>
      </c>
      <c r="Z150" s="304">
        <f t="shared" si="60"/>
        <v>0</v>
      </c>
      <c r="AA150" s="304">
        <f t="shared" si="60"/>
        <v>0</v>
      </c>
      <c r="AB150" s="303">
        <f t="shared" si="60"/>
        <v>0</v>
      </c>
      <c r="AC150" s="303">
        <f t="shared" si="60"/>
        <v>0</v>
      </c>
      <c r="AD150" s="303">
        <f t="shared" si="60"/>
        <v>0</v>
      </c>
      <c r="AE150" s="303">
        <f t="shared" si="60"/>
        <v>0</v>
      </c>
      <c r="AF150" s="303">
        <f t="shared" si="60"/>
        <v>0</v>
      </c>
      <c r="AG150" s="304">
        <f t="shared" si="60"/>
        <v>0</v>
      </c>
      <c r="AH150" s="304">
        <f t="shared" si="60"/>
        <v>0</v>
      </c>
      <c r="AI150" s="303">
        <f t="shared" si="60"/>
        <v>0</v>
      </c>
      <c r="AJ150" s="303">
        <f t="shared" si="60"/>
        <v>0</v>
      </c>
      <c r="AK150" s="170"/>
      <c r="AL150" s="170"/>
    </row>
    <row r="151" spans="6:38">
      <c r="F151" s="304"/>
      <c r="G151" s="303"/>
      <c r="H151" s="303"/>
      <c r="I151" s="303"/>
      <c r="J151" s="303"/>
      <c r="K151" s="303"/>
      <c r="L151" s="304"/>
      <c r="M151" s="304"/>
      <c r="N151" s="303"/>
      <c r="O151" s="303"/>
      <c r="P151" s="304"/>
      <c r="Q151" s="303"/>
      <c r="R151" s="303"/>
      <c r="S151" s="304"/>
      <c r="T151" s="304"/>
      <c r="U151" s="303"/>
      <c r="V151" s="303"/>
      <c r="W151" s="303"/>
      <c r="X151" s="303"/>
      <c r="Y151" s="303"/>
      <c r="Z151" s="304"/>
      <c r="AA151" s="304"/>
      <c r="AB151" s="303"/>
      <c r="AC151" s="303"/>
      <c r="AD151" s="303"/>
      <c r="AE151" s="303"/>
      <c r="AF151" s="303"/>
      <c r="AG151" s="304"/>
      <c r="AH151" s="304"/>
      <c r="AI151" s="303"/>
      <c r="AJ151" s="303"/>
      <c r="AK151" s="170"/>
      <c r="AL151" s="170"/>
    </row>
    <row r="152" spans="6:38">
      <c r="F152" s="304">
        <f t="shared" ref="F152:AJ152" si="61">MOD(F63-F62, 1)*24</f>
        <v>0</v>
      </c>
      <c r="G152" s="303">
        <f t="shared" si="61"/>
        <v>0</v>
      </c>
      <c r="H152" s="303">
        <f t="shared" si="61"/>
        <v>0</v>
      </c>
      <c r="I152" s="303">
        <f t="shared" si="61"/>
        <v>0</v>
      </c>
      <c r="J152" s="303">
        <f t="shared" si="61"/>
        <v>0</v>
      </c>
      <c r="K152" s="303">
        <f t="shared" si="61"/>
        <v>0</v>
      </c>
      <c r="L152" s="304">
        <f t="shared" si="61"/>
        <v>0</v>
      </c>
      <c r="M152" s="304">
        <f t="shared" si="61"/>
        <v>0</v>
      </c>
      <c r="N152" s="303">
        <f t="shared" si="61"/>
        <v>0</v>
      </c>
      <c r="O152" s="303">
        <f t="shared" si="61"/>
        <v>0</v>
      </c>
      <c r="P152" s="304">
        <f t="shared" si="61"/>
        <v>0</v>
      </c>
      <c r="Q152" s="303">
        <f t="shared" si="61"/>
        <v>0</v>
      </c>
      <c r="R152" s="303">
        <f t="shared" si="61"/>
        <v>0</v>
      </c>
      <c r="S152" s="304">
        <f t="shared" si="61"/>
        <v>0</v>
      </c>
      <c r="T152" s="304">
        <f t="shared" si="61"/>
        <v>0</v>
      </c>
      <c r="U152" s="303">
        <f t="shared" si="61"/>
        <v>0</v>
      </c>
      <c r="V152" s="303">
        <f t="shared" si="61"/>
        <v>0</v>
      </c>
      <c r="W152" s="303">
        <f t="shared" si="61"/>
        <v>0</v>
      </c>
      <c r="X152" s="303">
        <f t="shared" si="61"/>
        <v>0</v>
      </c>
      <c r="Y152" s="303">
        <f t="shared" si="61"/>
        <v>0</v>
      </c>
      <c r="Z152" s="304">
        <f t="shared" si="61"/>
        <v>0</v>
      </c>
      <c r="AA152" s="304">
        <f t="shared" si="61"/>
        <v>0</v>
      </c>
      <c r="AB152" s="303">
        <f t="shared" si="61"/>
        <v>0</v>
      </c>
      <c r="AC152" s="303">
        <f t="shared" si="61"/>
        <v>0</v>
      </c>
      <c r="AD152" s="303">
        <f t="shared" si="61"/>
        <v>0</v>
      </c>
      <c r="AE152" s="303">
        <f t="shared" si="61"/>
        <v>0</v>
      </c>
      <c r="AF152" s="303">
        <f t="shared" si="61"/>
        <v>0</v>
      </c>
      <c r="AG152" s="304">
        <f t="shared" si="61"/>
        <v>0</v>
      </c>
      <c r="AH152" s="304">
        <f t="shared" si="61"/>
        <v>0</v>
      </c>
      <c r="AI152" s="303">
        <f t="shared" si="61"/>
        <v>0</v>
      </c>
      <c r="AJ152" s="303">
        <f t="shared" si="61"/>
        <v>0</v>
      </c>
      <c r="AK152" s="170"/>
      <c r="AL152" s="170"/>
    </row>
    <row r="153" spans="6:38">
      <c r="F153" s="304"/>
      <c r="G153" s="303"/>
      <c r="H153" s="303"/>
      <c r="I153" s="303"/>
      <c r="J153" s="303"/>
      <c r="K153" s="303"/>
      <c r="L153" s="304"/>
      <c r="M153" s="304"/>
      <c r="N153" s="303"/>
      <c r="O153" s="303"/>
      <c r="P153" s="304"/>
      <c r="Q153" s="303"/>
      <c r="R153" s="303"/>
      <c r="S153" s="304"/>
      <c r="T153" s="304"/>
      <c r="U153" s="303"/>
      <c r="V153" s="303"/>
      <c r="W153" s="303"/>
      <c r="X153" s="303"/>
      <c r="Y153" s="303"/>
      <c r="Z153" s="304"/>
      <c r="AA153" s="304"/>
      <c r="AB153" s="303"/>
      <c r="AC153" s="303"/>
      <c r="AD153" s="303"/>
      <c r="AE153" s="303"/>
      <c r="AF153" s="303"/>
      <c r="AG153" s="304"/>
      <c r="AH153" s="304"/>
      <c r="AI153" s="303"/>
      <c r="AJ153" s="303"/>
      <c r="AK153" s="170"/>
      <c r="AL153" s="170"/>
    </row>
    <row r="154" spans="6:38">
      <c r="F154" s="304">
        <f t="shared" ref="F154:AJ154" si="62">MOD(F65-F64, 1)*24</f>
        <v>0</v>
      </c>
      <c r="G154" s="303">
        <f t="shared" si="62"/>
        <v>0</v>
      </c>
      <c r="H154" s="303">
        <f t="shared" si="62"/>
        <v>0</v>
      </c>
      <c r="I154" s="303">
        <f t="shared" si="62"/>
        <v>0</v>
      </c>
      <c r="J154" s="303">
        <f t="shared" si="62"/>
        <v>0</v>
      </c>
      <c r="K154" s="303">
        <f t="shared" si="62"/>
        <v>0</v>
      </c>
      <c r="L154" s="304">
        <f t="shared" si="62"/>
        <v>0</v>
      </c>
      <c r="M154" s="304">
        <f t="shared" si="62"/>
        <v>0</v>
      </c>
      <c r="N154" s="303">
        <f t="shared" si="62"/>
        <v>0</v>
      </c>
      <c r="O154" s="303">
        <f t="shared" si="62"/>
        <v>0</v>
      </c>
      <c r="P154" s="304">
        <f t="shared" si="62"/>
        <v>0</v>
      </c>
      <c r="Q154" s="303">
        <f t="shared" si="62"/>
        <v>0</v>
      </c>
      <c r="R154" s="303">
        <f t="shared" si="62"/>
        <v>0</v>
      </c>
      <c r="S154" s="304">
        <f t="shared" si="62"/>
        <v>0</v>
      </c>
      <c r="T154" s="304">
        <f t="shared" si="62"/>
        <v>0</v>
      </c>
      <c r="U154" s="303">
        <f t="shared" si="62"/>
        <v>0</v>
      </c>
      <c r="V154" s="303">
        <f t="shared" si="62"/>
        <v>0</v>
      </c>
      <c r="W154" s="303">
        <f t="shared" si="62"/>
        <v>0</v>
      </c>
      <c r="X154" s="303">
        <f t="shared" si="62"/>
        <v>0</v>
      </c>
      <c r="Y154" s="303">
        <f t="shared" si="62"/>
        <v>0</v>
      </c>
      <c r="Z154" s="304">
        <f t="shared" si="62"/>
        <v>0</v>
      </c>
      <c r="AA154" s="304">
        <f t="shared" si="62"/>
        <v>0</v>
      </c>
      <c r="AB154" s="303">
        <f t="shared" si="62"/>
        <v>0</v>
      </c>
      <c r="AC154" s="303">
        <f t="shared" si="62"/>
        <v>0</v>
      </c>
      <c r="AD154" s="303">
        <f t="shared" si="62"/>
        <v>0</v>
      </c>
      <c r="AE154" s="303">
        <f t="shared" si="62"/>
        <v>0</v>
      </c>
      <c r="AF154" s="303">
        <f t="shared" si="62"/>
        <v>0</v>
      </c>
      <c r="AG154" s="304">
        <f t="shared" si="62"/>
        <v>0</v>
      </c>
      <c r="AH154" s="304">
        <f t="shared" si="62"/>
        <v>0</v>
      </c>
      <c r="AI154" s="303">
        <f t="shared" si="62"/>
        <v>0</v>
      </c>
      <c r="AJ154" s="303">
        <f t="shared" si="62"/>
        <v>0</v>
      </c>
      <c r="AK154" s="170"/>
      <c r="AL154" s="170"/>
    </row>
    <row r="155" spans="6:38">
      <c r="F155" s="304"/>
      <c r="G155" s="303"/>
      <c r="H155" s="303"/>
      <c r="I155" s="303"/>
      <c r="J155" s="303"/>
      <c r="K155" s="303"/>
      <c r="L155" s="304"/>
      <c r="M155" s="304"/>
      <c r="N155" s="303"/>
      <c r="O155" s="303"/>
      <c r="P155" s="304"/>
      <c r="Q155" s="303"/>
      <c r="R155" s="303"/>
      <c r="S155" s="304"/>
      <c r="T155" s="304"/>
      <c r="U155" s="303"/>
      <c r="V155" s="303"/>
      <c r="W155" s="303"/>
      <c r="X155" s="303"/>
      <c r="Y155" s="303"/>
      <c r="Z155" s="304"/>
      <c r="AA155" s="304"/>
      <c r="AB155" s="303"/>
      <c r="AC155" s="303"/>
      <c r="AD155" s="303"/>
      <c r="AE155" s="303"/>
      <c r="AF155" s="303"/>
      <c r="AG155" s="304"/>
      <c r="AH155" s="304"/>
      <c r="AI155" s="303"/>
      <c r="AJ155" s="303"/>
      <c r="AK155" s="170"/>
      <c r="AL155" s="170"/>
    </row>
    <row r="156" spans="6:38">
      <c r="F156" s="304">
        <f t="shared" ref="F156:AJ156" si="63">MOD(F67-F66, 1)*24</f>
        <v>0</v>
      </c>
      <c r="G156" s="303">
        <f t="shared" si="63"/>
        <v>0</v>
      </c>
      <c r="H156" s="303">
        <f t="shared" si="63"/>
        <v>0</v>
      </c>
      <c r="I156" s="303">
        <f t="shared" si="63"/>
        <v>0</v>
      </c>
      <c r="J156" s="303">
        <f t="shared" si="63"/>
        <v>0</v>
      </c>
      <c r="K156" s="303">
        <f t="shared" si="63"/>
        <v>0</v>
      </c>
      <c r="L156" s="304">
        <f t="shared" si="63"/>
        <v>0</v>
      </c>
      <c r="M156" s="304">
        <f t="shared" si="63"/>
        <v>0</v>
      </c>
      <c r="N156" s="303">
        <f t="shared" si="63"/>
        <v>0</v>
      </c>
      <c r="O156" s="303">
        <f t="shared" si="63"/>
        <v>0</v>
      </c>
      <c r="P156" s="304">
        <f t="shared" si="63"/>
        <v>0</v>
      </c>
      <c r="Q156" s="303">
        <f t="shared" si="63"/>
        <v>0</v>
      </c>
      <c r="R156" s="303">
        <f t="shared" si="63"/>
        <v>0</v>
      </c>
      <c r="S156" s="304">
        <f t="shared" si="63"/>
        <v>0</v>
      </c>
      <c r="T156" s="304">
        <f t="shared" si="63"/>
        <v>0</v>
      </c>
      <c r="U156" s="303">
        <f t="shared" si="63"/>
        <v>0</v>
      </c>
      <c r="V156" s="303">
        <f t="shared" si="63"/>
        <v>0</v>
      </c>
      <c r="W156" s="303">
        <f t="shared" si="63"/>
        <v>0</v>
      </c>
      <c r="X156" s="303">
        <f t="shared" si="63"/>
        <v>0</v>
      </c>
      <c r="Y156" s="303">
        <f t="shared" si="63"/>
        <v>0</v>
      </c>
      <c r="Z156" s="304">
        <f t="shared" si="63"/>
        <v>0</v>
      </c>
      <c r="AA156" s="304">
        <f t="shared" si="63"/>
        <v>0</v>
      </c>
      <c r="AB156" s="303">
        <f t="shared" si="63"/>
        <v>0</v>
      </c>
      <c r="AC156" s="303">
        <f t="shared" si="63"/>
        <v>0</v>
      </c>
      <c r="AD156" s="303">
        <f t="shared" si="63"/>
        <v>0</v>
      </c>
      <c r="AE156" s="303">
        <f t="shared" si="63"/>
        <v>0</v>
      </c>
      <c r="AF156" s="303">
        <f t="shared" si="63"/>
        <v>0</v>
      </c>
      <c r="AG156" s="304">
        <f t="shared" si="63"/>
        <v>0</v>
      </c>
      <c r="AH156" s="304">
        <f t="shared" si="63"/>
        <v>0</v>
      </c>
      <c r="AI156" s="303">
        <f t="shared" si="63"/>
        <v>0</v>
      </c>
      <c r="AJ156" s="303">
        <f t="shared" si="63"/>
        <v>0</v>
      </c>
      <c r="AK156" s="170"/>
      <c r="AL156" s="170"/>
    </row>
    <row r="157" spans="6:38">
      <c r="F157" s="304"/>
      <c r="G157" s="303"/>
      <c r="H157" s="303"/>
      <c r="I157" s="303"/>
      <c r="J157" s="303"/>
      <c r="K157" s="303"/>
      <c r="L157" s="304"/>
      <c r="M157" s="304"/>
      <c r="N157" s="303"/>
      <c r="O157" s="303"/>
      <c r="P157" s="304"/>
      <c r="Q157" s="303"/>
      <c r="R157" s="303"/>
      <c r="S157" s="304"/>
      <c r="T157" s="304"/>
      <c r="U157" s="303"/>
      <c r="V157" s="303"/>
      <c r="W157" s="303"/>
      <c r="X157" s="303"/>
      <c r="Y157" s="303"/>
      <c r="Z157" s="304"/>
      <c r="AA157" s="304"/>
      <c r="AB157" s="303"/>
      <c r="AC157" s="303"/>
      <c r="AD157" s="303"/>
      <c r="AE157" s="303"/>
      <c r="AF157" s="303"/>
      <c r="AG157" s="304"/>
      <c r="AH157" s="304"/>
      <c r="AI157" s="303"/>
      <c r="AJ157" s="303"/>
      <c r="AK157" s="170"/>
      <c r="AL157" s="170"/>
    </row>
    <row r="158" spans="6:38">
      <c r="F158" s="304">
        <f t="shared" ref="F158:AJ158" si="64">MOD(F69-F68, 1)*24</f>
        <v>0</v>
      </c>
      <c r="G158" s="303">
        <f t="shared" si="64"/>
        <v>0</v>
      </c>
      <c r="H158" s="303">
        <f t="shared" si="64"/>
        <v>0</v>
      </c>
      <c r="I158" s="303">
        <f t="shared" si="64"/>
        <v>0</v>
      </c>
      <c r="J158" s="303">
        <f t="shared" si="64"/>
        <v>0</v>
      </c>
      <c r="K158" s="303">
        <f t="shared" si="64"/>
        <v>0</v>
      </c>
      <c r="L158" s="304">
        <f t="shared" si="64"/>
        <v>0</v>
      </c>
      <c r="M158" s="304">
        <f t="shared" si="64"/>
        <v>0</v>
      </c>
      <c r="N158" s="303">
        <f t="shared" si="64"/>
        <v>0</v>
      </c>
      <c r="O158" s="303">
        <f t="shared" si="64"/>
        <v>0</v>
      </c>
      <c r="P158" s="304">
        <f t="shared" si="64"/>
        <v>0</v>
      </c>
      <c r="Q158" s="303">
        <f t="shared" si="64"/>
        <v>0</v>
      </c>
      <c r="R158" s="303">
        <f t="shared" si="64"/>
        <v>0</v>
      </c>
      <c r="S158" s="304">
        <f t="shared" si="64"/>
        <v>0</v>
      </c>
      <c r="T158" s="304">
        <f t="shared" si="64"/>
        <v>0</v>
      </c>
      <c r="U158" s="303">
        <f t="shared" si="64"/>
        <v>0</v>
      </c>
      <c r="V158" s="303">
        <f t="shared" si="64"/>
        <v>0</v>
      </c>
      <c r="W158" s="303">
        <f t="shared" si="64"/>
        <v>0</v>
      </c>
      <c r="X158" s="303">
        <f t="shared" si="64"/>
        <v>0</v>
      </c>
      <c r="Y158" s="303">
        <f t="shared" si="64"/>
        <v>0</v>
      </c>
      <c r="Z158" s="304">
        <f t="shared" si="64"/>
        <v>0</v>
      </c>
      <c r="AA158" s="304">
        <f t="shared" si="64"/>
        <v>0</v>
      </c>
      <c r="AB158" s="303">
        <f t="shared" si="64"/>
        <v>0</v>
      </c>
      <c r="AC158" s="303">
        <f t="shared" si="64"/>
        <v>0</v>
      </c>
      <c r="AD158" s="303">
        <f t="shared" si="64"/>
        <v>0</v>
      </c>
      <c r="AE158" s="303">
        <f t="shared" si="64"/>
        <v>0</v>
      </c>
      <c r="AF158" s="303">
        <f t="shared" si="64"/>
        <v>0</v>
      </c>
      <c r="AG158" s="304">
        <f t="shared" si="64"/>
        <v>0</v>
      </c>
      <c r="AH158" s="304">
        <f t="shared" si="64"/>
        <v>0</v>
      </c>
      <c r="AI158" s="303">
        <f t="shared" si="64"/>
        <v>0</v>
      </c>
      <c r="AJ158" s="303">
        <f t="shared" si="64"/>
        <v>0</v>
      </c>
      <c r="AK158" s="170"/>
      <c r="AL158" s="170"/>
    </row>
    <row r="159" spans="6:38">
      <c r="F159" s="304"/>
      <c r="G159" s="303"/>
      <c r="H159" s="303"/>
      <c r="I159" s="303"/>
      <c r="J159" s="303"/>
      <c r="K159" s="303"/>
      <c r="L159" s="304"/>
      <c r="M159" s="304"/>
      <c r="N159" s="303"/>
      <c r="O159" s="303"/>
      <c r="P159" s="304"/>
      <c r="Q159" s="303"/>
      <c r="R159" s="303"/>
      <c r="S159" s="304"/>
      <c r="T159" s="304"/>
      <c r="U159" s="303"/>
      <c r="V159" s="303"/>
      <c r="W159" s="303"/>
      <c r="X159" s="303"/>
      <c r="Y159" s="303"/>
      <c r="Z159" s="304"/>
      <c r="AA159" s="304"/>
      <c r="AB159" s="303"/>
      <c r="AC159" s="303"/>
      <c r="AD159" s="303"/>
      <c r="AE159" s="303"/>
      <c r="AF159" s="303"/>
      <c r="AG159" s="304"/>
      <c r="AH159" s="304"/>
      <c r="AI159" s="303"/>
      <c r="AJ159" s="303"/>
      <c r="AK159" s="170"/>
      <c r="AL159" s="170"/>
    </row>
    <row r="160" spans="6:38">
      <c r="F160" s="304"/>
      <c r="G160" s="303"/>
      <c r="H160" s="303"/>
      <c r="I160" s="303"/>
      <c r="J160" s="303"/>
      <c r="K160" s="303"/>
      <c r="L160" s="304"/>
      <c r="M160" s="304"/>
      <c r="N160" s="303"/>
      <c r="O160" s="303"/>
      <c r="P160" s="304"/>
      <c r="Q160" s="303"/>
      <c r="R160" s="303"/>
      <c r="S160" s="304"/>
      <c r="T160" s="304"/>
      <c r="U160" s="303"/>
      <c r="V160" s="303"/>
      <c r="W160" s="303"/>
      <c r="X160" s="303"/>
      <c r="Y160" s="303"/>
      <c r="Z160" s="304"/>
      <c r="AA160" s="304"/>
      <c r="AB160" s="303"/>
      <c r="AC160" s="303"/>
      <c r="AD160" s="303"/>
      <c r="AE160" s="303"/>
      <c r="AF160" s="303"/>
      <c r="AG160" s="304"/>
      <c r="AH160" s="304"/>
      <c r="AI160" s="303"/>
      <c r="AJ160" s="303"/>
      <c r="AK160" s="170"/>
      <c r="AL160" s="170"/>
    </row>
    <row r="161" spans="6:38">
      <c r="F161" s="304"/>
      <c r="G161" s="303"/>
      <c r="H161" s="303"/>
      <c r="I161" s="303"/>
      <c r="J161" s="303"/>
      <c r="K161" s="303"/>
      <c r="L161" s="304"/>
      <c r="M161" s="304"/>
      <c r="N161" s="303"/>
      <c r="O161" s="303"/>
      <c r="P161" s="304"/>
      <c r="Q161" s="303"/>
      <c r="R161" s="303"/>
      <c r="S161" s="304"/>
      <c r="T161" s="304"/>
      <c r="U161" s="303"/>
      <c r="V161" s="303"/>
      <c r="W161" s="303"/>
      <c r="X161" s="303"/>
      <c r="Y161" s="303"/>
      <c r="Z161" s="304"/>
      <c r="AA161" s="304"/>
      <c r="AB161" s="303"/>
      <c r="AC161" s="303"/>
      <c r="AD161" s="303"/>
      <c r="AE161" s="303"/>
      <c r="AF161" s="303"/>
      <c r="AG161" s="304"/>
      <c r="AH161" s="304"/>
      <c r="AI161" s="303"/>
      <c r="AJ161" s="303"/>
      <c r="AK161" s="170"/>
      <c r="AL161" s="170"/>
    </row>
    <row r="162" spans="6:38">
      <c r="F162" s="304"/>
      <c r="G162" s="303"/>
      <c r="H162" s="303"/>
      <c r="I162" s="303"/>
      <c r="J162" s="303"/>
      <c r="K162" s="303"/>
      <c r="L162" s="304"/>
      <c r="M162" s="304"/>
      <c r="N162" s="303"/>
      <c r="O162" s="303"/>
      <c r="P162" s="304"/>
      <c r="Q162" s="303"/>
      <c r="R162" s="303"/>
      <c r="S162" s="304"/>
      <c r="T162" s="304"/>
      <c r="U162" s="303"/>
      <c r="V162" s="303"/>
      <c r="W162" s="303"/>
      <c r="X162" s="303"/>
      <c r="Y162" s="303"/>
      <c r="Z162" s="304"/>
      <c r="AA162" s="304"/>
      <c r="AB162" s="303"/>
      <c r="AC162" s="303"/>
      <c r="AD162" s="303"/>
      <c r="AE162" s="303"/>
      <c r="AF162" s="303"/>
      <c r="AG162" s="304"/>
      <c r="AH162" s="304"/>
      <c r="AI162" s="303"/>
      <c r="AJ162" s="303"/>
      <c r="AK162" s="170"/>
      <c r="AL162" s="170"/>
    </row>
    <row r="163" spans="6:38">
      <c r="F163" s="304"/>
      <c r="G163" s="303"/>
      <c r="H163" s="303"/>
      <c r="I163" s="303"/>
      <c r="J163" s="303"/>
      <c r="K163" s="303"/>
      <c r="L163" s="304"/>
      <c r="M163" s="304"/>
      <c r="N163" s="303"/>
      <c r="O163" s="303"/>
      <c r="P163" s="304"/>
      <c r="Q163" s="303"/>
      <c r="R163" s="303"/>
      <c r="S163" s="304"/>
      <c r="T163" s="304"/>
      <c r="U163" s="303"/>
      <c r="V163" s="303"/>
      <c r="W163" s="303"/>
      <c r="X163" s="303"/>
      <c r="Y163" s="303"/>
      <c r="Z163" s="304"/>
      <c r="AA163" s="304"/>
      <c r="AB163" s="303"/>
      <c r="AC163" s="303"/>
      <c r="AD163" s="303"/>
      <c r="AE163" s="303"/>
      <c r="AF163" s="303"/>
      <c r="AG163" s="304"/>
      <c r="AH163" s="304"/>
      <c r="AI163" s="303"/>
      <c r="AJ163" s="303"/>
      <c r="AK163" s="170"/>
      <c r="AL163" s="170"/>
    </row>
    <row r="164" spans="6:38">
      <c r="F164" s="304"/>
      <c r="G164" s="303"/>
      <c r="H164" s="303"/>
      <c r="I164" s="303"/>
      <c r="J164" s="303"/>
      <c r="K164" s="303"/>
      <c r="L164" s="304"/>
      <c r="M164" s="304"/>
      <c r="N164" s="303"/>
      <c r="O164" s="303"/>
      <c r="P164" s="304"/>
      <c r="Q164" s="303"/>
      <c r="R164" s="303"/>
      <c r="S164" s="304"/>
      <c r="T164" s="304"/>
      <c r="U164" s="303"/>
      <c r="V164" s="303"/>
      <c r="W164" s="303"/>
      <c r="X164" s="303"/>
      <c r="Y164" s="303"/>
      <c r="Z164" s="304"/>
      <c r="AA164" s="304"/>
      <c r="AB164" s="303"/>
      <c r="AC164" s="303"/>
      <c r="AD164" s="303"/>
      <c r="AE164" s="303"/>
      <c r="AF164" s="303"/>
      <c r="AG164" s="304"/>
      <c r="AH164" s="304"/>
      <c r="AI164" s="303"/>
      <c r="AJ164" s="303"/>
      <c r="AK164" s="170"/>
      <c r="AL164" s="170"/>
    </row>
    <row r="165" spans="6:38">
      <c r="F165" s="304"/>
      <c r="G165" s="303"/>
      <c r="H165" s="303"/>
      <c r="I165" s="303"/>
      <c r="J165" s="303"/>
      <c r="K165" s="303"/>
      <c r="L165" s="304"/>
      <c r="M165" s="304"/>
      <c r="N165" s="303"/>
      <c r="O165" s="303"/>
      <c r="P165" s="304"/>
      <c r="Q165" s="303"/>
      <c r="R165" s="303"/>
      <c r="S165" s="304"/>
      <c r="T165" s="304"/>
      <c r="U165" s="303"/>
      <c r="V165" s="303"/>
      <c r="W165" s="303"/>
      <c r="X165" s="303"/>
      <c r="Y165" s="303"/>
      <c r="Z165" s="304"/>
      <c r="AA165" s="304"/>
      <c r="AB165" s="303"/>
      <c r="AC165" s="303"/>
      <c r="AD165" s="303"/>
      <c r="AE165" s="303"/>
      <c r="AF165" s="303"/>
      <c r="AG165" s="304"/>
      <c r="AH165" s="304"/>
      <c r="AI165" s="303"/>
      <c r="AJ165" s="303"/>
      <c r="AK165" s="170"/>
      <c r="AL165" s="170"/>
    </row>
    <row r="166" spans="6:38">
      <c r="F166" s="304"/>
      <c r="G166" s="303"/>
      <c r="H166" s="303"/>
      <c r="I166" s="303"/>
      <c r="J166" s="303"/>
      <c r="K166" s="303"/>
      <c r="L166" s="304"/>
      <c r="M166" s="304"/>
      <c r="N166" s="303"/>
      <c r="O166" s="303"/>
      <c r="P166" s="304"/>
      <c r="Q166" s="303"/>
      <c r="R166" s="303"/>
      <c r="S166" s="304"/>
      <c r="T166" s="304"/>
      <c r="U166" s="303"/>
      <c r="V166" s="303"/>
      <c r="W166" s="303"/>
      <c r="X166" s="303"/>
      <c r="Y166" s="303"/>
      <c r="Z166" s="304"/>
      <c r="AA166" s="304"/>
      <c r="AB166" s="303"/>
      <c r="AC166" s="303"/>
      <c r="AD166" s="303"/>
      <c r="AE166" s="303"/>
      <c r="AF166" s="303"/>
      <c r="AG166" s="304"/>
      <c r="AH166" s="304"/>
      <c r="AI166" s="303"/>
      <c r="AJ166" s="303"/>
      <c r="AK166" s="170"/>
      <c r="AL166" s="170"/>
    </row>
    <row r="167" spans="6:38">
      <c r="F167" s="304"/>
      <c r="G167" s="303"/>
      <c r="H167" s="303"/>
      <c r="I167" s="303"/>
      <c r="J167" s="303"/>
      <c r="K167" s="303"/>
      <c r="L167" s="304"/>
      <c r="M167" s="304"/>
      <c r="N167" s="303"/>
      <c r="O167" s="303"/>
      <c r="P167" s="304"/>
      <c r="Q167" s="303"/>
      <c r="R167" s="303"/>
      <c r="S167" s="304"/>
      <c r="T167" s="304"/>
      <c r="U167" s="303"/>
      <c r="V167" s="303"/>
      <c r="W167" s="303"/>
      <c r="X167" s="303"/>
      <c r="Y167" s="303"/>
      <c r="Z167" s="304"/>
      <c r="AA167" s="304"/>
      <c r="AB167" s="303"/>
      <c r="AC167" s="303"/>
      <c r="AD167" s="303"/>
      <c r="AE167" s="303"/>
      <c r="AF167" s="303"/>
      <c r="AG167" s="304"/>
      <c r="AH167" s="304"/>
      <c r="AI167" s="303"/>
      <c r="AJ167" s="303"/>
      <c r="AK167" s="170"/>
      <c r="AL167" s="170"/>
    </row>
    <row r="168" spans="6:38">
      <c r="F168" s="304"/>
      <c r="G168" s="303"/>
      <c r="H168" s="303"/>
      <c r="I168" s="303"/>
      <c r="J168" s="303"/>
      <c r="K168" s="303"/>
      <c r="L168" s="304"/>
      <c r="M168" s="304"/>
      <c r="N168" s="303"/>
      <c r="O168" s="303"/>
      <c r="P168" s="304"/>
      <c r="Q168" s="303"/>
      <c r="R168" s="303"/>
      <c r="S168" s="304"/>
      <c r="T168" s="304"/>
      <c r="U168" s="303"/>
      <c r="V168" s="303"/>
      <c r="W168" s="303"/>
      <c r="X168" s="303"/>
      <c r="Y168" s="303"/>
      <c r="Z168" s="304"/>
      <c r="AA168" s="304"/>
      <c r="AB168" s="303"/>
      <c r="AC168" s="303"/>
      <c r="AD168" s="303"/>
      <c r="AE168" s="303"/>
      <c r="AF168" s="303"/>
      <c r="AG168" s="304"/>
      <c r="AH168" s="304"/>
      <c r="AI168" s="303"/>
      <c r="AJ168" s="303"/>
      <c r="AK168" s="170"/>
      <c r="AL168" s="170"/>
    </row>
    <row r="169" spans="6:38">
      <c r="F169" s="304"/>
      <c r="G169" s="303"/>
      <c r="H169" s="303"/>
      <c r="I169" s="303"/>
      <c r="J169" s="303"/>
      <c r="K169" s="303"/>
      <c r="L169" s="304"/>
      <c r="M169" s="304"/>
      <c r="N169" s="303"/>
      <c r="O169" s="303"/>
      <c r="P169" s="304"/>
      <c r="Q169" s="303"/>
      <c r="R169" s="303"/>
      <c r="S169" s="304"/>
      <c r="T169" s="304"/>
      <c r="U169" s="303"/>
      <c r="V169" s="303"/>
      <c r="W169" s="303"/>
      <c r="X169" s="303"/>
      <c r="Y169" s="303"/>
      <c r="Z169" s="304"/>
      <c r="AA169" s="304"/>
      <c r="AB169" s="303"/>
      <c r="AC169" s="303"/>
      <c r="AD169" s="303"/>
      <c r="AE169" s="303"/>
      <c r="AF169" s="303"/>
      <c r="AG169" s="304"/>
      <c r="AH169" s="304"/>
      <c r="AI169" s="303"/>
      <c r="AJ169" s="303"/>
      <c r="AK169" s="170"/>
      <c r="AL169" s="170"/>
    </row>
    <row r="170" spans="6:38">
      <c r="F170" s="398"/>
      <c r="G170" s="399"/>
      <c r="H170" s="399"/>
      <c r="I170" s="399"/>
      <c r="J170" s="399"/>
      <c r="K170" s="399"/>
      <c r="L170" s="398"/>
      <c r="M170" s="398"/>
      <c r="N170" s="399"/>
      <c r="O170" s="399"/>
      <c r="P170" s="398"/>
      <c r="Q170" s="399"/>
      <c r="R170" s="399"/>
      <c r="S170" s="398"/>
      <c r="T170" s="398"/>
      <c r="U170" s="399"/>
      <c r="V170" s="399"/>
      <c r="W170" s="399"/>
      <c r="X170" s="399"/>
      <c r="Y170" s="399"/>
      <c r="Z170" s="398"/>
      <c r="AA170" s="398"/>
      <c r="AB170" s="399"/>
      <c r="AC170" s="399"/>
      <c r="AD170" s="399"/>
      <c r="AE170" s="399"/>
      <c r="AF170" s="399"/>
      <c r="AG170" s="398"/>
      <c r="AH170" s="398"/>
      <c r="AI170" s="399"/>
      <c r="AJ170" s="364"/>
      <c r="AK170" s="170"/>
      <c r="AL170" s="170"/>
    </row>
    <row r="171" spans="6:38">
      <c r="F171" s="398"/>
      <c r="G171" s="399"/>
      <c r="H171" s="399"/>
      <c r="I171" s="399"/>
      <c r="J171" s="399"/>
      <c r="K171" s="399"/>
      <c r="L171" s="398"/>
      <c r="M171" s="398"/>
      <c r="N171" s="399"/>
      <c r="O171" s="399"/>
      <c r="P171" s="398"/>
      <c r="Q171" s="399"/>
      <c r="R171" s="399"/>
      <c r="S171" s="398"/>
      <c r="T171" s="398"/>
      <c r="U171" s="399"/>
      <c r="V171" s="399"/>
      <c r="W171" s="399"/>
      <c r="X171" s="399"/>
      <c r="Y171" s="399"/>
      <c r="Z171" s="398"/>
      <c r="AA171" s="398"/>
      <c r="AB171" s="399"/>
      <c r="AC171" s="399"/>
      <c r="AD171" s="399"/>
      <c r="AE171" s="399"/>
      <c r="AF171" s="399"/>
      <c r="AG171" s="398"/>
      <c r="AH171" s="398"/>
      <c r="AI171" s="399"/>
      <c r="AJ171" s="364"/>
      <c r="AK171" s="170"/>
      <c r="AL171" s="170"/>
    </row>
    <row r="172" spans="6:38">
      <c r="F172" s="398"/>
      <c r="G172" s="399"/>
      <c r="H172" s="399"/>
      <c r="I172" s="399"/>
      <c r="J172" s="399"/>
      <c r="K172" s="399"/>
      <c r="L172" s="398"/>
      <c r="M172" s="398"/>
      <c r="N172" s="399"/>
      <c r="O172" s="399"/>
      <c r="P172" s="398"/>
      <c r="Q172" s="399"/>
      <c r="R172" s="399"/>
      <c r="S172" s="398"/>
      <c r="T172" s="398"/>
      <c r="U172" s="399"/>
      <c r="V172" s="399"/>
      <c r="W172" s="399"/>
      <c r="X172" s="399"/>
      <c r="Y172" s="399"/>
      <c r="Z172" s="398"/>
      <c r="AA172" s="398"/>
      <c r="AB172" s="399"/>
      <c r="AC172" s="399"/>
      <c r="AD172" s="399"/>
      <c r="AE172" s="399"/>
      <c r="AF172" s="399"/>
      <c r="AG172" s="398"/>
      <c r="AH172" s="398"/>
      <c r="AI172" s="399"/>
      <c r="AJ172" s="364"/>
      <c r="AK172" s="170"/>
      <c r="AL172" s="170"/>
    </row>
    <row r="173" spans="6:38">
      <c r="F173" s="398"/>
      <c r="G173" s="399"/>
      <c r="H173" s="399"/>
      <c r="I173" s="399"/>
      <c r="J173" s="399"/>
      <c r="K173" s="399"/>
      <c r="L173" s="398"/>
      <c r="M173" s="398"/>
      <c r="N173" s="399"/>
      <c r="O173" s="399"/>
      <c r="P173" s="398"/>
      <c r="Q173" s="399"/>
      <c r="R173" s="399"/>
      <c r="S173" s="398"/>
      <c r="T173" s="398"/>
      <c r="U173" s="399"/>
      <c r="V173" s="399"/>
      <c r="W173" s="399"/>
      <c r="X173" s="399"/>
      <c r="Y173" s="399"/>
      <c r="Z173" s="398"/>
      <c r="AA173" s="398"/>
      <c r="AB173" s="399"/>
      <c r="AC173" s="399"/>
      <c r="AD173" s="399"/>
      <c r="AE173" s="399"/>
      <c r="AF173" s="399"/>
      <c r="AG173" s="398"/>
      <c r="AH173" s="398"/>
      <c r="AI173" s="399"/>
      <c r="AJ173" s="364"/>
      <c r="AK173" s="170"/>
      <c r="AL173" s="170"/>
    </row>
    <row r="174" spans="6:38">
      <c r="F174" s="398"/>
      <c r="G174" s="399"/>
      <c r="H174" s="399"/>
      <c r="I174" s="399"/>
      <c r="J174" s="399"/>
      <c r="K174" s="399"/>
      <c r="L174" s="398"/>
      <c r="M174" s="398"/>
      <c r="N174" s="399"/>
      <c r="O174" s="399"/>
      <c r="P174" s="398"/>
      <c r="Q174" s="399"/>
      <c r="R174" s="399"/>
      <c r="S174" s="398"/>
      <c r="T174" s="398"/>
      <c r="U174" s="399"/>
      <c r="V174" s="399"/>
      <c r="W174" s="399"/>
      <c r="X174" s="399"/>
      <c r="Y174" s="399"/>
      <c r="Z174" s="398"/>
      <c r="AA174" s="398"/>
      <c r="AB174" s="399"/>
      <c r="AC174" s="399"/>
      <c r="AD174" s="399"/>
      <c r="AE174" s="399"/>
      <c r="AF174" s="399"/>
      <c r="AG174" s="398"/>
      <c r="AH174" s="398"/>
      <c r="AI174" s="399"/>
      <c r="AJ174" s="364"/>
      <c r="AK174" s="170"/>
      <c r="AL174" s="170"/>
    </row>
    <row r="175" spans="6:38">
      <c r="F175" s="398"/>
      <c r="G175" s="399"/>
      <c r="H175" s="399"/>
      <c r="I175" s="399"/>
      <c r="J175" s="399"/>
      <c r="K175" s="399"/>
      <c r="L175" s="398"/>
      <c r="M175" s="398"/>
      <c r="N175" s="399"/>
      <c r="O175" s="399"/>
      <c r="P175" s="398"/>
      <c r="Q175" s="399"/>
      <c r="R175" s="399"/>
      <c r="S175" s="398"/>
      <c r="T175" s="398"/>
      <c r="U175" s="399"/>
      <c r="V175" s="399"/>
      <c r="W175" s="399"/>
      <c r="X175" s="399"/>
      <c r="Y175" s="399"/>
      <c r="Z175" s="398"/>
      <c r="AA175" s="398"/>
      <c r="AB175" s="399"/>
      <c r="AC175" s="399"/>
      <c r="AD175" s="399"/>
      <c r="AE175" s="399"/>
      <c r="AF175" s="399"/>
      <c r="AG175" s="398"/>
      <c r="AH175" s="398"/>
      <c r="AI175" s="399"/>
      <c r="AJ175" s="364"/>
      <c r="AK175" s="170"/>
      <c r="AL175" s="170"/>
    </row>
    <row r="176" spans="6:38">
      <c r="F176" s="398"/>
      <c r="G176" s="399"/>
      <c r="H176" s="399"/>
      <c r="I176" s="399"/>
      <c r="J176" s="399"/>
      <c r="K176" s="399"/>
      <c r="L176" s="398"/>
      <c r="M176" s="398"/>
      <c r="N176" s="399"/>
      <c r="O176" s="399"/>
      <c r="P176" s="398"/>
      <c r="Q176" s="399"/>
      <c r="R176" s="399"/>
      <c r="S176" s="398"/>
      <c r="T176" s="398"/>
      <c r="U176" s="399"/>
      <c r="V176" s="399"/>
      <c r="W176" s="399"/>
      <c r="X176" s="399"/>
      <c r="Y176" s="399"/>
      <c r="Z176" s="398"/>
      <c r="AA176" s="398"/>
      <c r="AB176" s="399"/>
      <c r="AC176" s="399"/>
      <c r="AD176" s="399"/>
      <c r="AE176" s="399"/>
      <c r="AF176" s="399"/>
      <c r="AG176" s="398"/>
      <c r="AH176" s="398"/>
      <c r="AI176" s="399"/>
      <c r="AJ176" s="364"/>
      <c r="AK176" s="170"/>
      <c r="AL176" s="170"/>
    </row>
    <row r="177" spans="6:38">
      <c r="F177" s="398"/>
      <c r="G177" s="399"/>
      <c r="H177" s="399"/>
      <c r="I177" s="399"/>
      <c r="J177" s="399"/>
      <c r="K177" s="399"/>
      <c r="L177" s="398"/>
      <c r="M177" s="398"/>
      <c r="N177" s="399"/>
      <c r="O177" s="399"/>
      <c r="P177" s="398"/>
      <c r="Q177" s="399"/>
      <c r="R177" s="399"/>
      <c r="S177" s="398"/>
      <c r="T177" s="398"/>
      <c r="U177" s="399"/>
      <c r="V177" s="399"/>
      <c r="W177" s="399"/>
      <c r="X177" s="399"/>
      <c r="Y177" s="399"/>
      <c r="Z177" s="398"/>
      <c r="AA177" s="398"/>
      <c r="AB177" s="399"/>
      <c r="AC177" s="399"/>
      <c r="AD177" s="399"/>
      <c r="AE177" s="399"/>
      <c r="AF177" s="399"/>
      <c r="AG177" s="398"/>
      <c r="AH177" s="398"/>
      <c r="AI177" s="399"/>
      <c r="AJ177" s="364"/>
      <c r="AK177" s="170"/>
      <c r="AL177" s="170"/>
    </row>
    <row r="178" spans="6:38">
      <c r="F178" s="398"/>
      <c r="G178" s="399"/>
      <c r="H178" s="399"/>
      <c r="I178" s="399"/>
      <c r="J178" s="399"/>
      <c r="K178" s="399"/>
      <c r="L178" s="398"/>
      <c r="M178" s="398"/>
      <c r="N178" s="399"/>
      <c r="O178" s="399"/>
      <c r="P178" s="398"/>
      <c r="Q178" s="399"/>
      <c r="R178" s="399"/>
      <c r="S178" s="398"/>
      <c r="T178" s="398"/>
      <c r="U178" s="399"/>
      <c r="V178" s="399"/>
      <c r="W178" s="399"/>
      <c r="X178" s="399"/>
      <c r="Y178" s="399"/>
      <c r="Z178" s="398"/>
      <c r="AA178" s="398"/>
      <c r="AB178" s="399"/>
      <c r="AC178" s="399"/>
      <c r="AD178" s="399"/>
      <c r="AE178" s="399"/>
      <c r="AF178" s="399"/>
      <c r="AG178" s="398"/>
      <c r="AH178" s="398"/>
      <c r="AI178" s="399"/>
      <c r="AJ178" s="364"/>
      <c r="AK178" s="170"/>
      <c r="AL178" s="170"/>
    </row>
    <row r="179" spans="6:38">
      <c r="F179" s="398"/>
      <c r="G179" s="399"/>
      <c r="H179" s="399"/>
      <c r="I179" s="399"/>
      <c r="J179" s="399"/>
      <c r="K179" s="399"/>
      <c r="L179" s="398"/>
      <c r="M179" s="398"/>
      <c r="N179" s="399"/>
      <c r="O179" s="399"/>
      <c r="P179" s="398"/>
      <c r="Q179" s="399"/>
      <c r="R179" s="399"/>
      <c r="S179" s="398"/>
      <c r="T179" s="398"/>
      <c r="U179" s="399"/>
      <c r="V179" s="399"/>
      <c r="W179" s="399"/>
      <c r="X179" s="399"/>
      <c r="Y179" s="399"/>
      <c r="Z179" s="398"/>
      <c r="AA179" s="398"/>
      <c r="AB179" s="399"/>
      <c r="AC179" s="399"/>
      <c r="AD179" s="399"/>
      <c r="AE179" s="399"/>
      <c r="AF179" s="399"/>
      <c r="AG179" s="398"/>
      <c r="AH179" s="398"/>
      <c r="AI179" s="399"/>
      <c r="AJ179" s="364"/>
      <c r="AK179" s="170"/>
      <c r="AL179" s="170"/>
    </row>
    <row r="180" spans="6:38">
      <c r="F180" s="398"/>
      <c r="G180" s="399"/>
      <c r="H180" s="399"/>
      <c r="I180" s="399"/>
      <c r="J180" s="399"/>
      <c r="K180" s="399"/>
      <c r="L180" s="398"/>
      <c r="M180" s="398"/>
      <c r="N180" s="399"/>
      <c r="O180" s="399"/>
      <c r="P180" s="398"/>
      <c r="Q180" s="399"/>
      <c r="R180" s="399"/>
      <c r="S180" s="398"/>
      <c r="T180" s="398"/>
      <c r="U180" s="399"/>
      <c r="V180" s="399"/>
      <c r="W180" s="399"/>
      <c r="X180" s="399"/>
      <c r="Y180" s="399"/>
      <c r="Z180" s="398"/>
      <c r="AA180" s="398"/>
      <c r="AB180" s="399"/>
      <c r="AC180" s="399"/>
      <c r="AD180" s="399"/>
      <c r="AE180" s="399"/>
      <c r="AF180" s="399"/>
      <c r="AG180" s="398"/>
      <c r="AH180" s="398"/>
      <c r="AI180" s="399"/>
      <c r="AJ180" s="364"/>
      <c r="AK180" s="170"/>
      <c r="AL180" s="170"/>
    </row>
    <row r="181" spans="6:38">
      <c r="F181" s="398"/>
      <c r="G181" s="399"/>
      <c r="H181" s="399"/>
      <c r="I181" s="399"/>
      <c r="J181" s="399"/>
      <c r="K181" s="399"/>
      <c r="L181" s="398"/>
      <c r="M181" s="398"/>
      <c r="N181" s="399"/>
      <c r="O181" s="399"/>
      <c r="P181" s="398"/>
      <c r="Q181" s="399"/>
      <c r="R181" s="399"/>
      <c r="S181" s="398"/>
      <c r="T181" s="398"/>
      <c r="U181" s="399"/>
      <c r="V181" s="399"/>
      <c r="W181" s="399"/>
      <c r="X181" s="399"/>
      <c r="Y181" s="399"/>
      <c r="Z181" s="398"/>
      <c r="AA181" s="398"/>
      <c r="AB181" s="399"/>
      <c r="AC181" s="399"/>
      <c r="AD181" s="399"/>
      <c r="AE181" s="399"/>
      <c r="AF181" s="399"/>
      <c r="AG181" s="398"/>
      <c r="AH181" s="398"/>
      <c r="AI181" s="399"/>
      <c r="AJ181" s="364"/>
      <c r="AK181" s="170"/>
      <c r="AL181" s="170"/>
    </row>
    <row r="182" spans="6:38">
      <c r="F182" s="398"/>
      <c r="G182" s="399"/>
      <c r="H182" s="399"/>
      <c r="I182" s="399"/>
      <c r="J182" s="399"/>
      <c r="K182" s="399"/>
      <c r="L182" s="398"/>
      <c r="M182" s="398"/>
      <c r="N182" s="399"/>
      <c r="O182" s="399"/>
      <c r="P182" s="398"/>
      <c r="Q182" s="399"/>
      <c r="R182" s="399"/>
      <c r="S182" s="398"/>
      <c r="T182" s="398"/>
      <c r="U182" s="399"/>
      <c r="V182" s="399"/>
      <c r="W182" s="399"/>
      <c r="X182" s="399"/>
      <c r="Y182" s="399"/>
      <c r="Z182" s="398"/>
      <c r="AA182" s="398"/>
      <c r="AB182" s="399"/>
      <c r="AC182" s="399"/>
      <c r="AD182" s="399"/>
      <c r="AE182" s="399"/>
      <c r="AF182" s="399"/>
      <c r="AG182" s="398"/>
      <c r="AH182" s="398"/>
      <c r="AI182" s="399"/>
      <c r="AJ182" s="364"/>
      <c r="AK182" s="170"/>
      <c r="AL182" s="170"/>
    </row>
    <row r="183" spans="6:38">
      <c r="F183" s="398"/>
      <c r="G183" s="399"/>
      <c r="H183" s="399"/>
      <c r="I183" s="399"/>
      <c r="J183" s="399"/>
      <c r="K183" s="399"/>
      <c r="L183" s="398"/>
      <c r="M183" s="398"/>
      <c r="N183" s="399"/>
      <c r="O183" s="399"/>
      <c r="P183" s="398"/>
      <c r="Q183" s="399"/>
      <c r="R183" s="399"/>
      <c r="S183" s="398"/>
      <c r="T183" s="398"/>
      <c r="U183" s="399"/>
      <c r="V183" s="399"/>
      <c r="W183" s="399"/>
      <c r="X183" s="399"/>
      <c r="Y183" s="399"/>
      <c r="Z183" s="398"/>
      <c r="AA183" s="398"/>
      <c r="AB183" s="399"/>
      <c r="AC183" s="399"/>
      <c r="AD183" s="399"/>
      <c r="AE183" s="399"/>
      <c r="AF183" s="399"/>
      <c r="AG183" s="398"/>
      <c r="AH183" s="398"/>
      <c r="AI183" s="399"/>
      <c r="AJ183" s="364"/>
      <c r="AK183" s="170"/>
      <c r="AL183" s="170"/>
    </row>
    <row r="184" spans="6:38">
      <c r="F184" s="398"/>
      <c r="G184" s="399"/>
      <c r="H184" s="399"/>
      <c r="I184" s="399"/>
      <c r="J184" s="399"/>
      <c r="K184" s="399"/>
      <c r="L184" s="398"/>
      <c r="M184" s="398"/>
      <c r="N184" s="399"/>
      <c r="O184" s="399"/>
      <c r="P184" s="398"/>
      <c r="Q184" s="399"/>
      <c r="R184" s="399"/>
      <c r="S184" s="398"/>
      <c r="T184" s="398"/>
      <c r="U184" s="399"/>
      <c r="V184" s="399"/>
      <c r="W184" s="399"/>
      <c r="X184" s="399"/>
      <c r="Y184" s="399"/>
      <c r="Z184" s="398"/>
      <c r="AA184" s="398"/>
      <c r="AB184" s="399"/>
      <c r="AC184" s="399"/>
      <c r="AD184" s="399"/>
      <c r="AE184" s="399"/>
      <c r="AF184" s="399"/>
      <c r="AG184" s="398"/>
      <c r="AH184" s="398"/>
      <c r="AI184" s="399"/>
      <c r="AJ184" s="364"/>
      <c r="AK184" s="170"/>
      <c r="AL184" s="170"/>
    </row>
    <row r="185" spans="6:38">
      <c r="F185" s="398"/>
      <c r="G185" s="399"/>
      <c r="H185" s="399"/>
      <c r="I185" s="399"/>
      <c r="J185" s="399"/>
      <c r="K185" s="399"/>
      <c r="L185" s="398"/>
      <c r="M185" s="398"/>
      <c r="N185" s="399"/>
      <c r="O185" s="399"/>
      <c r="P185" s="398"/>
      <c r="Q185" s="399"/>
      <c r="R185" s="399"/>
      <c r="S185" s="398"/>
      <c r="T185" s="398"/>
      <c r="U185" s="399"/>
      <c r="V185" s="399"/>
      <c r="W185" s="399"/>
      <c r="X185" s="399"/>
      <c r="Y185" s="399"/>
      <c r="Z185" s="398"/>
      <c r="AA185" s="398"/>
      <c r="AB185" s="399"/>
      <c r="AC185" s="399"/>
      <c r="AD185" s="399"/>
      <c r="AE185" s="399"/>
      <c r="AF185" s="399"/>
      <c r="AG185" s="398"/>
      <c r="AH185" s="398"/>
      <c r="AI185" s="399"/>
      <c r="AJ185" s="364"/>
      <c r="AK185" s="170"/>
      <c r="AL185" s="170"/>
    </row>
    <row r="186" spans="6:38">
      <c r="F186" s="398"/>
      <c r="G186" s="399"/>
      <c r="H186" s="399"/>
      <c r="I186" s="399"/>
      <c r="J186" s="399"/>
      <c r="K186" s="399"/>
      <c r="L186" s="398"/>
      <c r="M186" s="398"/>
      <c r="N186" s="399"/>
      <c r="O186" s="399"/>
      <c r="P186" s="398"/>
      <c r="Q186" s="399"/>
      <c r="R186" s="399"/>
      <c r="S186" s="398"/>
      <c r="T186" s="398"/>
      <c r="U186" s="399"/>
      <c r="V186" s="399"/>
      <c r="W186" s="399"/>
      <c r="X186" s="399"/>
      <c r="Y186" s="399"/>
      <c r="Z186" s="398"/>
      <c r="AA186" s="398"/>
      <c r="AB186" s="399"/>
      <c r="AC186" s="399"/>
      <c r="AD186" s="399"/>
      <c r="AE186" s="399"/>
      <c r="AF186" s="399"/>
      <c r="AG186" s="398"/>
      <c r="AH186" s="398"/>
      <c r="AI186" s="399"/>
      <c r="AJ186" s="364"/>
      <c r="AK186" s="170"/>
      <c r="AL186" s="170"/>
    </row>
    <row r="187" spans="6:38">
      <c r="F187" s="398"/>
      <c r="G187" s="399"/>
      <c r="H187" s="399"/>
      <c r="I187" s="399"/>
      <c r="J187" s="399"/>
      <c r="K187" s="399"/>
      <c r="L187" s="398"/>
      <c r="M187" s="398"/>
      <c r="N187" s="399"/>
      <c r="O187" s="399"/>
      <c r="P187" s="398"/>
      <c r="Q187" s="399"/>
      <c r="R187" s="399"/>
      <c r="S187" s="398"/>
      <c r="T187" s="398"/>
      <c r="U187" s="399"/>
      <c r="V187" s="399"/>
      <c r="W187" s="399"/>
      <c r="X187" s="399"/>
      <c r="Y187" s="399"/>
      <c r="Z187" s="398"/>
      <c r="AA187" s="398"/>
      <c r="AB187" s="399"/>
      <c r="AC187" s="399"/>
      <c r="AD187" s="399"/>
      <c r="AE187" s="399"/>
      <c r="AF187" s="399"/>
      <c r="AG187" s="398"/>
      <c r="AH187" s="398"/>
      <c r="AI187" s="399"/>
      <c r="AJ187" s="364"/>
      <c r="AK187" s="170"/>
      <c r="AL187" s="170"/>
    </row>
    <row r="188" spans="6:38">
      <c r="F188" s="398"/>
      <c r="G188" s="399"/>
      <c r="H188" s="399"/>
      <c r="I188" s="399"/>
      <c r="J188" s="399"/>
      <c r="K188" s="399"/>
      <c r="L188" s="398"/>
      <c r="M188" s="398"/>
      <c r="N188" s="399"/>
      <c r="O188" s="399"/>
      <c r="P188" s="398"/>
      <c r="Q188" s="399"/>
      <c r="R188" s="399"/>
      <c r="S188" s="398"/>
      <c r="T188" s="398"/>
      <c r="U188" s="399"/>
      <c r="V188" s="399"/>
      <c r="W188" s="399"/>
      <c r="X188" s="399"/>
      <c r="Y188" s="399"/>
      <c r="Z188" s="398"/>
      <c r="AA188" s="398"/>
      <c r="AB188" s="399"/>
      <c r="AC188" s="399"/>
      <c r="AD188" s="399"/>
      <c r="AE188" s="399"/>
      <c r="AF188" s="399"/>
      <c r="AG188" s="398"/>
      <c r="AH188" s="398"/>
      <c r="AI188" s="399"/>
      <c r="AJ188" s="364"/>
      <c r="AK188" s="170"/>
      <c r="AL188" s="170"/>
    </row>
    <row r="189" spans="6:38">
      <c r="F189" s="398"/>
      <c r="G189" s="399"/>
      <c r="H189" s="399"/>
      <c r="I189" s="399"/>
      <c r="J189" s="399"/>
      <c r="K189" s="399"/>
      <c r="L189" s="398"/>
      <c r="M189" s="398"/>
      <c r="N189" s="399"/>
      <c r="O189" s="399"/>
      <c r="P189" s="398"/>
      <c r="Q189" s="399"/>
      <c r="R189" s="399"/>
      <c r="S189" s="398"/>
      <c r="T189" s="398"/>
      <c r="U189" s="399"/>
      <c r="V189" s="399"/>
      <c r="W189" s="399"/>
      <c r="X189" s="399"/>
      <c r="Y189" s="399"/>
      <c r="Z189" s="398"/>
      <c r="AA189" s="398"/>
      <c r="AB189" s="399"/>
      <c r="AC189" s="399"/>
      <c r="AD189" s="399"/>
      <c r="AE189" s="399"/>
      <c r="AF189" s="399"/>
      <c r="AG189" s="398"/>
      <c r="AH189" s="398"/>
      <c r="AI189" s="399"/>
      <c r="AJ189" s="364"/>
      <c r="AK189" s="170"/>
      <c r="AL189" s="170"/>
    </row>
    <row r="190" spans="6:38">
      <c r="F190" s="398"/>
      <c r="G190" s="399"/>
      <c r="H190" s="399"/>
      <c r="I190" s="399"/>
      <c r="J190" s="399"/>
      <c r="K190" s="399"/>
      <c r="L190" s="398"/>
      <c r="M190" s="398"/>
      <c r="N190" s="399"/>
      <c r="O190" s="399"/>
      <c r="P190" s="398"/>
      <c r="Q190" s="399"/>
      <c r="R190" s="399"/>
      <c r="S190" s="398"/>
      <c r="T190" s="398"/>
      <c r="U190" s="399"/>
      <c r="V190" s="399"/>
      <c r="W190" s="399"/>
      <c r="X190" s="399"/>
      <c r="Y190" s="399"/>
      <c r="Z190" s="398"/>
      <c r="AA190" s="398"/>
      <c r="AB190" s="399"/>
      <c r="AC190" s="399"/>
      <c r="AD190" s="399"/>
      <c r="AE190" s="399"/>
      <c r="AF190" s="399"/>
      <c r="AG190" s="398"/>
      <c r="AH190" s="398"/>
      <c r="AI190" s="399"/>
      <c r="AJ190" s="364"/>
      <c r="AK190" s="170"/>
      <c r="AL190" s="170"/>
    </row>
    <row r="191" spans="6:38">
      <c r="F191" s="398"/>
      <c r="G191" s="399"/>
      <c r="H191" s="399"/>
      <c r="I191" s="399"/>
      <c r="J191" s="399"/>
      <c r="K191" s="399"/>
      <c r="L191" s="398"/>
      <c r="M191" s="398"/>
      <c r="N191" s="399"/>
      <c r="O191" s="399"/>
      <c r="P191" s="398"/>
      <c r="Q191" s="399"/>
      <c r="R191" s="399"/>
      <c r="S191" s="398"/>
      <c r="T191" s="398"/>
      <c r="U191" s="399"/>
      <c r="V191" s="399"/>
      <c r="W191" s="399"/>
      <c r="X191" s="399"/>
      <c r="Y191" s="399"/>
      <c r="Z191" s="398"/>
      <c r="AA191" s="398"/>
      <c r="AB191" s="399"/>
      <c r="AC191" s="399"/>
      <c r="AD191" s="399"/>
      <c r="AE191" s="399"/>
      <c r="AF191" s="399"/>
      <c r="AG191" s="398"/>
      <c r="AH191" s="398"/>
      <c r="AI191" s="399"/>
      <c r="AJ191" s="364"/>
      <c r="AK191" s="170"/>
      <c r="AL191" s="170"/>
    </row>
    <row r="192" spans="6:38">
      <c r="F192" s="398"/>
      <c r="G192" s="399"/>
      <c r="H192" s="399"/>
      <c r="I192" s="399"/>
      <c r="J192" s="399"/>
      <c r="K192" s="399"/>
      <c r="L192" s="398"/>
      <c r="M192" s="398"/>
      <c r="N192" s="399"/>
      <c r="O192" s="399"/>
      <c r="P192" s="398"/>
      <c r="Q192" s="399"/>
      <c r="R192" s="399"/>
      <c r="S192" s="398"/>
      <c r="T192" s="398"/>
      <c r="U192" s="399"/>
      <c r="V192" s="399"/>
      <c r="W192" s="399"/>
      <c r="X192" s="399"/>
      <c r="Y192" s="399"/>
      <c r="Z192" s="398"/>
      <c r="AA192" s="398"/>
      <c r="AB192" s="399"/>
      <c r="AC192" s="399"/>
      <c r="AD192" s="399"/>
      <c r="AE192" s="399"/>
      <c r="AF192" s="399"/>
      <c r="AG192" s="398"/>
      <c r="AH192" s="398"/>
      <c r="AI192" s="399"/>
      <c r="AJ192" s="364"/>
      <c r="AK192" s="170"/>
      <c r="AL192" s="170"/>
    </row>
    <row r="193" spans="6:38">
      <c r="F193" s="398"/>
      <c r="G193" s="399"/>
      <c r="H193" s="399"/>
      <c r="I193" s="399"/>
      <c r="J193" s="399"/>
      <c r="K193" s="399"/>
      <c r="L193" s="398"/>
      <c r="M193" s="398"/>
      <c r="N193" s="399"/>
      <c r="O193" s="399"/>
      <c r="P193" s="398"/>
      <c r="Q193" s="399"/>
      <c r="R193" s="399"/>
      <c r="S193" s="398"/>
      <c r="T193" s="398"/>
      <c r="U193" s="399"/>
      <c r="V193" s="399"/>
      <c r="W193" s="399"/>
      <c r="X193" s="399"/>
      <c r="Y193" s="399"/>
      <c r="Z193" s="398"/>
      <c r="AA193" s="398"/>
      <c r="AB193" s="399"/>
      <c r="AC193" s="399"/>
      <c r="AD193" s="399"/>
      <c r="AE193" s="399"/>
      <c r="AF193" s="399"/>
      <c r="AG193" s="398"/>
      <c r="AH193" s="398"/>
      <c r="AI193" s="399"/>
      <c r="AJ193" s="364"/>
      <c r="AK193" s="170"/>
      <c r="AL193" s="170"/>
    </row>
    <row r="194" spans="6:38">
      <c r="F194" s="398"/>
      <c r="G194" s="399"/>
      <c r="H194" s="399"/>
      <c r="I194" s="399"/>
      <c r="J194" s="399"/>
      <c r="K194" s="399"/>
      <c r="L194" s="398"/>
      <c r="M194" s="398"/>
      <c r="N194" s="399"/>
      <c r="O194" s="399"/>
      <c r="P194" s="398"/>
      <c r="Q194" s="399"/>
      <c r="R194" s="399"/>
      <c r="S194" s="398"/>
      <c r="T194" s="398"/>
      <c r="U194" s="399"/>
      <c r="V194" s="399"/>
      <c r="W194" s="399"/>
      <c r="X194" s="399"/>
      <c r="Y194" s="399"/>
      <c r="Z194" s="398"/>
      <c r="AA194" s="398"/>
      <c r="AB194" s="399"/>
      <c r="AC194" s="399"/>
      <c r="AD194" s="399"/>
      <c r="AE194" s="399"/>
      <c r="AF194" s="399"/>
      <c r="AG194" s="398"/>
      <c r="AH194" s="398"/>
      <c r="AI194" s="399"/>
      <c r="AJ194" s="364"/>
      <c r="AK194" s="170"/>
      <c r="AL194" s="170"/>
    </row>
    <row r="195" spans="6:38">
      <c r="F195" s="398"/>
      <c r="G195" s="399"/>
      <c r="H195" s="399"/>
      <c r="I195" s="399"/>
      <c r="J195" s="399"/>
      <c r="K195" s="399"/>
      <c r="L195" s="398"/>
      <c r="M195" s="398"/>
      <c r="N195" s="399"/>
      <c r="O195" s="399"/>
      <c r="P195" s="398"/>
      <c r="Q195" s="399"/>
      <c r="R195" s="399"/>
      <c r="S195" s="398"/>
      <c r="T195" s="398"/>
      <c r="U195" s="399"/>
      <c r="V195" s="399"/>
      <c r="W195" s="399"/>
      <c r="X195" s="399"/>
      <c r="Y195" s="399"/>
      <c r="Z195" s="398"/>
      <c r="AA195" s="398"/>
      <c r="AB195" s="399"/>
      <c r="AC195" s="399"/>
      <c r="AD195" s="399"/>
      <c r="AE195" s="399"/>
      <c r="AF195" s="399"/>
      <c r="AG195" s="398"/>
      <c r="AH195" s="398"/>
      <c r="AI195" s="399"/>
      <c r="AJ195" s="364"/>
      <c r="AK195" s="170"/>
      <c r="AL195" s="170"/>
    </row>
    <row r="196" spans="6:38">
      <c r="F196" s="398"/>
      <c r="G196" s="399"/>
      <c r="H196" s="399"/>
      <c r="I196" s="399"/>
      <c r="J196" s="399"/>
      <c r="K196" s="399"/>
      <c r="L196" s="398"/>
      <c r="M196" s="398"/>
      <c r="N196" s="399"/>
      <c r="O196" s="399"/>
      <c r="P196" s="398"/>
      <c r="Q196" s="399"/>
      <c r="R196" s="399"/>
      <c r="S196" s="398"/>
      <c r="T196" s="398"/>
      <c r="U196" s="399"/>
      <c r="V196" s="399"/>
      <c r="W196" s="399"/>
      <c r="X196" s="399"/>
      <c r="Y196" s="399"/>
      <c r="Z196" s="398"/>
      <c r="AA196" s="398"/>
      <c r="AB196" s="399"/>
      <c r="AC196" s="399"/>
      <c r="AD196" s="399"/>
      <c r="AE196" s="399"/>
      <c r="AF196" s="399"/>
      <c r="AG196" s="398"/>
      <c r="AH196" s="398"/>
      <c r="AI196" s="399"/>
      <c r="AJ196" s="364"/>
      <c r="AK196" s="170"/>
      <c r="AL196" s="170"/>
    </row>
    <row r="197" spans="6:38">
      <c r="F197" s="398"/>
      <c r="G197" s="399"/>
      <c r="H197" s="399"/>
      <c r="I197" s="399"/>
      <c r="J197" s="399"/>
      <c r="K197" s="399"/>
      <c r="L197" s="398"/>
      <c r="M197" s="398"/>
      <c r="N197" s="399"/>
      <c r="O197" s="399"/>
      <c r="P197" s="398"/>
      <c r="Q197" s="399"/>
      <c r="R197" s="399"/>
      <c r="S197" s="398"/>
      <c r="T197" s="398"/>
      <c r="U197" s="399"/>
      <c r="V197" s="399"/>
      <c r="W197" s="399"/>
      <c r="X197" s="399"/>
      <c r="Y197" s="399"/>
      <c r="Z197" s="398"/>
      <c r="AA197" s="398"/>
      <c r="AB197" s="399"/>
      <c r="AC197" s="399"/>
      <c r="AD197" s="399"/>
      <c r="AE197" s="399"/>
      <c r="AF197" s="399"/>
      <c r="AG197" s="398"/>
      <c r="AH197" s="398"/>
      <c r="AI197" s="399"/>
      <c r="AJ197" s="364"/>
      <c r="AK197" s="170"/>
      <c r="AL197" s="170"/>
    </row>
    <row r="198" spans="6:38">
      <c r="F198" s="398"/>
      <c r="G198" s="399"/>
      <c r="H198" s="399"/>
      <c r="I198" s="399"/>
      <c r="J198" s="399"/>
      <c r="K198" s="399"/>
      <c r="L198" s="398"/>
      <c r="M198" s="398"/>
      <c r="N198" s="399"/>
      <c r="O198" s="399"/>
      <c r="P198" s="398"/>
      <c r="Q198" s="399"/>
      <c r="R198" s="399"/>
      <c r="S198" s="398"/>
      <c r="T198" s="398"/>
      <c r="U198" s="399"/>
      <c r="V198" s="399"/>
      <c r="W198" s="399"/>
      <c r="X198" s="399"/>
      <c r="Y198" s="399"/>
      <c r="Z198" s="398"/>
      <c r="AA198" s="398"/>
      <c r="AB198" s="399"/>
      <c r="AC198" s="399"/>
      <c r="AD198" s="399"/>
      <c r="AE198" s="399"/>
      <c r="AF198" s="399"/>
      <c r="AG198" s="398"/>
      <c r="AH198" s="398"/>
      <c r="AI198" s="399"/>
      <c r="AJ198" s="364"/>
      <c r="AK198" s="170"/>
      <c r="AL198" s="170"/>
    </row>
    <row r="199" spans="6:38">
      <c r="F199" s="398"/>
      <c r="G199" s="399"/>
      <c r="H199" s="399"/>
      <c r="I199" s="399"/>
      <c r="J199" s="399"/>
      <c r="K199" s="399"/>
      <c r="L199" s="398"/>
      <c r="M199" s="398"/>
      <c r="N199" s="399"/>
      <c r="O199" s="399"/>
      <c r="P199" s="398"/>
      <c r="Q199" s="399"/>
      <c r="R199" s="399"/>
      <c r="S199" s="398"/>
      <c r="T199" s="398"/>
      <c r="U199" s="399"/>
      <c r="V199" s="399"/>
      <c r="W199" s="399"/>
      <c r="X199" s="399"/>
      <c r="Y199" s="399"/>
      <c r="Z199" s="398"/>
      <c r="AA199" s="398"/>
      <c r="AB199" s="399"/>
      <c r="AC199" s="399"/>
      <c r="AD199" s="399"/>
      <c r="AE199" s="399"/>
      <c r="AF199" s="399"/>
      <c r="AG199" s="398"/>
      <c r="AH199" s="398"/>
      <c r="AI199" s="399"/>
      <c r="AJ199" s="364"/>
      <c r="AK199" s="170"/>
      <c r="AL199" s="170"/>
    </row>
    <row r="200" spans="6:38">
      <c r="F200" s="398"/>
      <c r="G200" s="399"/>
      <c r="H200" s="399"/>
      <c r="I200" s="399"/>
      <c r="J200" s="399"/>
      <c r="K200" s="399"/>
      <c r="L200" s="398"/>
      <c r="M200" s="398"/>
      <c r="N200" s="399"/>
      <c r="O200" s="399"/>
      <c r="P200" s="398"/>
      <c r="Q200" s="399"/>
      <c r="R200" s="399"/>
      <c r="S200" s="398"/>
      <c r="T200" s="398"/>
      <c r="U200" s="399"/>
      <c r="V200" s="399"/>
      <c r="W200" s="399"/>
      <c r="X200" s="399"/>
      <c r="Y200" s="399"/>
      <c r="Z200" s="398"/>
      <c r="AA200" s="398"/>
      <c r="AB200" s="399"/>
      <c r="AC200" s="399"/>
      <c r="AD200" s="399"/>
      <c r="AE200" s="399"/>
      <c r="AF200" s="399"/>
      <c r="AG200" s="398"/>
      <c r="AH200" s="398"/>
      <c r="AI200" s="399"/>
      <c r="AJ200" s="364"/>
      <c r="AK200" s="170"/>
      <c r="AL200" s="170"/>
    </row>
    <row r="201" spans="6:38">
      <c r="F201" s="398"/>
      <c r="G201" s="399"/>
      <c r="H201" s="399"/>
      <c r="I201" s="399"/>
      <c r="J201" s="399"/>
      <c r="K201" s="399"/>
      <c r="L201" s="398"/>
      <c r="M201" s="398"/>
      <c r="N201" s="399"/>
      <c r="O201" s="399"/>
      <c r="P201" s="398"/>
      <c r="Q201" s="399"/>
      <c r="R201" s="399"/>
      <c r="S201" s="398"/>
      <c r="T201" s="398"/>
      <c r="U201" s="399"/>
      <c r="V201" s="399"/>
      <c r="W201" s="399"/>
      <c r="X201" s="399"/>
      <c r="Y201" s="399"/>
      <c r="Z201" s="398"/>
      <c r="AA201" s="398"/>
      <c r="AB201" s="399"/>
      <c r="AC201" s="399"/>
      <c r="AD201" s="399"/>
      <c r="AE201" s="399"/>
      <c r="AF201" s="399"/>
      <c r="AG201" s="398"/>
      <c r="AH201" s="398"/>
      <c r="AI201" s="399"/>
      <c r="AJ201" s="364"/>
      <c r="AK201" s="170"/>
      <c r="AL201" s="170"/>
    </row>
    <row r="202" spans="6:38">
      <c r="F202" s="398"/>
      <c r="G202" s="399"/>
      <c r="H202" s="399"/>
      <c r="I202" s="399"/>
      <c r="J202" s="399"/>
      <c r="K202" s="399"/>
      <c r="L202" s="398"/>
      <c r="M202" s="398"/>
      <c r="N202" s="399"/>
      <c r="O202" s="399"/>
      <c r="P202" s="398"/>
      <c r="Q202" s="399"/>
      <c r="R202" s="399"/>
      <c r="S202" s="398"/>
      <c r="T202" s="398"/>
      <c r="U202" s="399"/>
      <c r="V202" s="399"/>
      <c r="W202" s="399"/>
      <c r="X202" s="399"/>
      <c r="Y202" s="399"/>
      <c r="Z202" s="398"/>
      <c r="AA202" s="398"/>
      <c r="AB202" s="399"/>
      <c r="AC202" s="399"/>
      <c r="AD202" s="399"/>
      <c r="AE202" s="399"/>
      <c r="AF202" s="399"/>
      <c r="AG202" s="398"/>
      <c r="AH202" s="398"/>
      <c r="AI202" s="399"/>
      <c r="AJ202" s="364"/>
      <c r="AK202" s="170"/>
      <c r="AL202" s="170"/>
    </row>
    <row r="203" spans="6:38">
      <c r="F203" s="398"/>
      <c r="G203" s="399"/>
      <c r="H203" s="399"/>
      <c r="I203" s="399"/>
      <c r="J203" s="399"/>
      <c r="K203" s="399"/>
      <c r="L203" s="398"/>
      <c r="M203" s="398"/>
      <c r="N203" s="399"/>
      <c r="O203" s="399"/>
      <c r="P203" s="398"/>
      <c r="Q203" s="399"/>
      <c r="R203" s="399"/>
      <c r="S203" s="398"/>
      <c r="T203" s="398"/>
      <c r="U203" s="399"/>
      <c r="V203" s="399"/>
      <c r="W203" s="399"/>
      <c r="X203" s="399"/>
      <c r="Y203" s="399"/>
      <c r="Z203" s="398"/>
      <c r="AA203" s="398"/>
      <c r="AB203" s="399"/>
      <c r="AC203" s="399"/>
      <c r="AD203" s="399"/>
      <c r="AE203" s="399"/>
      <c r="AF203" s="399"/>
      <c r="AG203" s="398"/>
      <c r="AH203" s="398"/>
      <c r="AI203" s="399"/>
      <c r="AJ203" s="364"/>
      <c r="AK203" s="170"/>
      <c r="AL203" s="170"/>
    </row>
    <row r="204" spans="6:38">
      <c r="F204" s="398"/>
      <c r="G204" s="399"/>
      <c r="H204" s="399"/>
      <c r="I204" s="399"/>
      <c r="J204" s="399"/>
      <c r="K204" s="399"/>
      <c r="L204" s="398"/>
      <c r="M204" s="398"/>
      <c r="N204" s="399"/>
      <c r="O204" s="399"/>
      <c r="P204" s="398"/>
      <c r="Q204" s="399"/>
      <c r="R204" s="399"/>
      <c r="S204" s="398"/>
      <c r="T204" s="398"/>
      <c r="U204" s="399"/>
      <c r="V204" s="399"/>
      <c r="W204" s="399"/>
      <c r="X204" s="399"/>
      <c r="Y204" s="399"/>
      <c r="Z204" s="398"/>
      <c r="AA204" s="398"/>
      <c r="AB204" s="399"/>
      <c r="AC204" s="399"/>
      <c r="AD204" s="399"/>
      <c r="AE204" s="399"/>
      <c r="AF204" s="399"/>
      <c r="AG204" s="398"/>
      <c r="AH204" s="398"/>
      <c r="AI204" s="399"/>
      <c r="AJ204" s="364"/>
      <c r="AK204" s="170"/>
      <c r="AL204" s="170"/>
    </row>
    <row r="205" spans="6:38">
      <c r="F205" s="398"/>
      <c r="G205" s="399"/>
      <c r="H205" s="399"/>
      <c r="I205" s="399"/>
      <c r="J205" s="399"/>
      <c r="K205" s="399"/>
      <c r="L205" s="398"/>
      <c r="M205" s="398"/>
      <c r="N205" s="399"/>
      <c r="O205" s="399"/>
      <c r="P205" s="398"/>
      <c r="Q205" s="399"/>
      <c r="R205" s="399"/>
      <c r="S205" s="398"/>
      <c r="T205" s="398"/>
      <c r="U205" s="399"/>
      <c r="V205" s="399"/>
      <c r="W205" s="399"/>
      <c r="X205" s="399"/>
      <c r="Y205" s="399"/>
      <c r="Z205" s="398"/>
      <c r="AA205" s="398"/>
      <c r="AB205" s="399"/>
      <c r="AC205" s="399"/>
      <c r="AD205" s="399"/>
      <c r="AE205" s="399"/>
      <c r="AF205" s="399"/>
      <c r="AG205" s="398"/>
      <c r="AH205" s="398"/>
      <c r="AI205" s="399"/>
      <c r="AJ205" s="364"/>
      <c r="AK205" s="170"/>
      <c r="AL205" s="170"/>
    </row>
    <row r="206" spans="6:38">
      <c r="F206" s="398"/>
      <c r="G206" s="399"/>
      <c r="H206" s="399"/>
      <c r="I206" s="399"/>
      <c r="J206" s="399"/>
      <c r="K206" s="399"/>
      <c r="L206" s="398"/>
      <c r="M206" s="398"/>
      <c r="N206" s="399"/>
      <c r="O206" s="399"/>
      <c r="P206" s="398"/>
      <c r="Q206" s="399"/>
      <c r="R206" s="399"/>
      <c r="S206" s="398"/>
      <c r="T206" s="398"/>
      <c r="U206" s="399"/>
      <c r="V206" s="399"/>
      <c r="W206" s="399"/>
      <c r="X206" s="399"/>
      <c r="Y206" s="399"/>
      <c r="Z206" s="398"/>
      <c r="AA206" s="398"/>
      <c r="AB206" s="399"/>
      <c r="AC206" s="399"/>
      <c r="AD206" s="399"/>
      <c r="AE206" s="399"/>
      <c r="AF206" s="399"/>
      <c r="AG206" s="398"/>
      <c r="AH206" s="398"/>
      <c r="AI206" s="399"/>
      <c r="AJ206" s="364"/>
      <c r="AK206" s="170"/>
      <c r="AL206" s="170"/>
    </row>
    <row r="207" spans="6:38">
      <c r="F207" s="398"/>
      <c r="G207" s="399"/>
      <c r="H207" s="399"/>
      <c r="I207" s="399"/>
      <c r="J207" s="399"/>
      <c r="K207" s="399"/>
      <c r="L207" s="398"/>
      <c r="M207" s="398"/>
      <c r="N207" s="399"/>
      <c r="O207" s="399"/>
      <c r="P207" s="398"/>
      <c r="Q207" s="399"/>
      <c r="R207" s="399"/>
      <c r="S207" s="398"/>
      <c r="T207" s="398"/>
      <c r="U207" s="399"/>
      <c r="V207" s="399"/>
      <c r="W207" s="399"/>
      <c r="X207" s="399"/>
      <c r="Y207" s="399"/>
      <c r="Z207" s="398"/>
      <c r="AA207" s="398"/>
      <c r="AB207" s="399"/>
      <c r="AC207" s="399"/>
      <c r="AD207" s="399"/>
      <c r="AE207" s="399"/>
      <c r="AF207" s="399"/>
      <c r="AG207" s="398"/>
      <c r="AH207" s="398"/>
      <c r="AI207" s="399"/>
      <c r="AJ207" s="364"/>
      <c r="AK207" s="170"/>
      <c r="AL207" s="170"/>
    </row>
    <row r="208" spans="6:38">
      <c r="F208" s="398"/>
      <c r="G208" s="399"/>
      <c r="H208" s="399"/>
      <c r="I208" s="399"/>
      <c r="J208" s="399"/>
      <c r="K208" s="399"/>
      <c r="L208" s="398"/>
      <c r="M208" s="398"/>
      <c r="N208" s="399"/>
      <c r="O208" s="399"/>
      <c r="P208" s="398"/>
      <c r="Q208" s="399"/>
      <c r="R208" s="399"/>
      <c r="S208" s="398"/>
      <c r="T208" s="398"/>
      <c r="U208" s="399"/>
      <c r="V208" s="399"/>
      <c r="W208" s="399"/>
      <c r="X208" s="399"/>
      <c r="Y208" s="399"/>
      <c r="Z208" s="398"/>
      <c r="AA208" s="398"/>
      <c r="AB208" s="399"/>
      <c r="AC208" s="399"/>
      <c r="AD208" s="399"/>
      <c r="AE208" s="399"/>
      <c r="AF208" s="399"/>
      <c r="AG208" s="398"/>
      <c r="AH208" s="398"/>
      <c r="AI208" s="399"/>
      <c r="AJ208" s="364"/>
      <c r="AK208" s="170"/>
      <c r="AL208" s="170"/>
    </row>
    <row r="209" spans="6:38">
      <c r="F209" s="398"/>
      <c r="G209" s="399"/>
      <c r="H209" s="399"/>
      <c r="I209" s="399"/>
      <c r="J209" s="399"/>
      <c r="K209" s="399"/>
      <c r="L209" s="398"/>
      <c r="M209" s="398"/>
      <c r="N209" s="399"/>
      <c r="O209" s="399"/>
      <c r="P209" s="398"/>
      <c r="Q209" s="399"/>
      <c r="R209" s="399"/>
      <c r="S209" s="398"/>
      <c r="T209" s="398"/>
      <c r="U209" s="399"/>
      <c r="V209" s="399"/>
      <c r="W209" s="399"/>
      <c r="X209" s="399"/>
      <c r="Y209" s="399"/>
      <c r="Z209" s="398"/>
      <c r="AA209" s="398"/>
      <c r="AB209" s="399"/>
      <c r="AC209" s="399"/>
      <c r="AD209" s="399"/>
      <c r="AE209" s="399"/>
      <c r="AF209" s="399"/>
      <c r="AG209" s="398"/>
      <c r="AH209" s="398"/>
      <c r="AI209" s="399"/>
      <c r="AJ209" s="364"/>
      <c r="AK209" s="170"/>
      <c r="AL209" s="170"/>
    </row>
    <row r="210" spans="6:38">
      <c r="F210" s="398"/>
      <c r="G210" s="399"/>
      <c r="H210" s="399"/>
      <c r="I210" s="399"/>
      <c r="J210" s="399"/>
      <c r="K210" s="399"/>
      <c r="L210" s="398"/>
      <c r="M210" s="398"/>
      <c r="N210" s="399"/>
      <c r="O210" s="399"/>
      <c r="P210" s="398"/>
      <c r="Q210" s="399"/>
      <c r="R210" s="399"/>
      <c r="S210" s="398"/>
      <c r="T210" s="398"/>
      <c r="U210" s="399"/>
      <c r="V210" s="399"/>
      <c r="W210" s="399"/>
      <c r="X210" s="399"/>
      <c r="Y210" s="399"/>
      <c r="Z210" s="398"/>
      <c r="AA210" s="398"/>
      <c r="AB210" s="399"/>
      <c r="AC210" s="399"/>
      <c r="AD210" s="399"/>
      <c r="AE210" s="399"/>
      <c r="AF210" s="399"/>
      <c r="AG210" s="398"/>
      <c r="AH210" s="398"/>
      <c r="AI210" s="399"/>
      <c r="AJ210" s="364"/>
      <c r="AK210" s="170"/>
      <c r="AL210" s="170"/>
    </row>
    <row r="211" spans="6:38">
      <c r="F211" s="398"/>
      <c r="G211" s="399"/>
      <c r="H211" s="399"/>
      <c r="I211" s="399"/>
      <c r="J211" s="399"/>
      <c r="K211" s="399"/>
      <c r="L211" s="398"/>
      <c r="M211" s="398"/>
      <c r="N211" s="399"/>
      <c r="O211" s="399"/>
      <c r="P211" s="398"/>
      <c r="Q211" s="399"/>
      <c r="R211" s="399"/>
      <c r="S211" s="398"/>
      <c r="T211" s="398"/>
      <c r="U211" s="399"/>
      <c r="V211" s="399"/>
      <c r="W211" s="399"/>
      <c r="X211" s="399"/>
      <c r="Y211" s="399"/>
      <c r="Z211" s="398"/>
      <c r="AA211" s="398"/>
      <c r="AB211" s="399"/>
      <c r="AC211" s="399"/>
      <c r="AD211" s="399"/>
      <c r="AE211" s="399"/>
      <c r="AF211" s="399"/>
      <c r="AG211" s="398"/>
      <c r="AH211" s="398"/>
      <c r="AI211" s="399"/>
      <c r="AJ211" s="364"/>
      <c r="AK211" s="170"/>
      <c r="AL211" s="170"/>
    </row>
    <row r="212" spans="6:38">
      <c r="F212" s="398"/>
      <c r="G212" s="399"/>
      <c r="H212" s="399"/>
      <c r="I212" s="399"/>
      <c r="J212" s="399"/>
      <c r="K212" s="399"/>
      <c r="L212" s="398"/>
      <c r="M212" s="398"/>
      <c r="N212" s="399"/>
      <c r="O212" s="399"/>
      <c r="P212" s="398"/>
      <c r="Q212" s="399"/>
      <c r="R212" s="399"/>
      <c r="S212" s="398"/>
      <c r="T212" s="398"/>
      <c r="U212" s="399"/>
      <c r="V212" s="399"/>
      <c r="W212" s="399"/>
      <c r="X212" s="399"/>
      <c r="Y212" s="399"/>
      <c r="Z212" s="398"/>
      <c r="AA212" s="398"/>
      <c r="AB212" s="399"/>
      <c r="AC212" s="399"/>
      <c r="AD212" s="399"/>
      <c r="AE212" s="399"/>
      <c r="AF212" s="399"/>
      <c r="AG212" s="398"/>
      <c r="AH212" s="398"/>
      <c r="AI212" s="399"/>
      <c r="AJ212" s="364"/>
      <c r="AK212" s="170"/>
      <c r="AL212" s="170"/>
    </row>
    <row r="213" spans="6:38">
      <c r="F213" s="398"/>
      <c r="G213" s="399"/>
      <c r="H213" s="399"/>
      <c r="I213" s="399"/>
      <c r="J213" s="399"/>
      <c r="K213" s="399"/>
      <c r="L213" s="398"/>
      <c r="M213" s="398"/>
      <c r="N213" s="399"/>
      <c r="O213" s="399"/>
      <c r="P213" s="398"/>
      <c r="Q213" s="399"/>
      <c r="R213" s="399"/>
      <c r="S213" s="398"/>
      <c r="T213" s="398"/>
      <c r="U213" s="399"/>
      <c r="V213" s="399"/>
      <c r="W213" s="399"/>
      <c r="X213" s="399"/>
      <c r="Y213" s="399"/>
      <c r="Z213" s="398"/>
      <c r="AA213" s="398"/>
      <c r="AB213" s="399"/>
      <c r="AC213" s="399"/>
      <c r="AD213" s="399"/>
      <c r="AE213" s="399"/>
      <c r="AF213" s="399"/>
      <c r="AG213" s="398"/>
      <c r="AH213" s="398"/>
      <c r="AI213" s="399"/>
      <c r="AJ213" s="364"/>
      <c r="AK213" s="170"/>
      <c r="AL213" s="170"/>
    </row>
    <row r="214" spans="6:38">
      <c r="F214" s="398"/>
      <c r="G214" s="399"/>
      <c r="H214" s="399"/>
      <c r="I214" s="399"/>
      <c r="J214" s="399"/>
      <c r="K214" s="399"/>
      <c r="L214" s="398"/>
      <c r="M214" s="398"/>
      <c r="N214" s="399"/>
      <c r="O214" s="399"/>
      <c r="P214" s="398"/>
      <c r="Q214" s="399"/>
      <c r="R214" s="399"/>
      <c r="S214" s="398"/>
      <c r="T214" s="398"/>
      <c r="U214" s="399"/>
      <c r="V214" s="399"/>
      <c r="W214" s="399"/>
      <c r="X214" s="399"/>
      <c r="Y214" s="399"/>
      <c r="Z214" s="398"/>
      <c r="AA214" s="398"/>
      <c r="AB214" s="399"/>
      <c r="AC214" s="399"/>
      <c r="AD214" s="399"/>
      <c r="AE214" s="399"/>
      <c r="AF214" s="399"/>
      <c r="AG214" s="398"/>
      <c r="AH214" s="398"/>
      <c r="AI214" s="399"/>
      <c r="AJ214" s="364"/>
      <c r="AK214" s="170"/>
      <c r="AL214" s="170"/>
    </row>
    <row r="215" spans="6:38">
      <c r="F215" s="398"/>
      <c r="G215" s="399"/>
      <c r="H215" s="399"/>
      <c r="I215" s="399"/>
      <c r="J215" s="399"/>
      <c r="K215" s="399"/>
      <c r="L215" s="398"/>
      <c r="M215" s="398"/>
      <c r="N215" s="399"/>
      <c r="O215" s="399"/>
      <c r="P215" s="398"/>
      <c r="Q215" s="399"/>
      <c r="R215" s="399"/>
      <c r="S215" s="398"/>
      <c r="T215" s="398"/>
      <c r="U215" s="399"/>
      <c r="V215" s="399"/>
      <c r="W215" s="399"/>
      <c r="X215" s="399"/>
      <c r="Y215" s="399"/>
      <c r="Z215" s="398"/>
      <c r="AA215" s="398"/>
      <c r="AB215" s="399"/>
      <c r="AC215" s="399"/>
      <c r="AD215" s="399"/>
      <c r="AE215" s="399"/>
      <c r="AF215" s="399"/>
      <c r="AG215" s="398"/>
      <c r="AH215" s="398"/>
      <c r="AI215" s="399"/>
      <c r="AJ215" s="364"/>
      <c r="AK215" s="170"/>
      <c r="AL215" s="170"/>
    </row>
    <row r="216" spans="6:38">
      <c r="F216" s="398"/>
      <c r="G216" s="399"/>
      <c r="H216" s="399"/>
      <c r="I216" s="399"/>
      <c r="J216" s="399"/>
      <c r="K216" s="399"/>
      <c r="L216" s="398"/>
      <c r="M216" s="398"/>
      <c r="N216" s="399"/>
      <c r="O216" s="399"/>
      <c r="P216" s="398"/>
      <c r="Q216" s="399"/>
      <c r="R216" s="399"/>
      <c r="S216" s="398"/>
      <c r="T216" s="398"/>
      <c r="U216" s="399"/>
      <c r="V216" s="399"/>
      <c r="W216" s="399"/>
      <c r="X216" s="399"/>
      <c r="Y216" s="399"/>
      <c r="Z216" s="398"/>
      <c r="AA216" s="398"/>
      <c r="AB216" s="399"/>
      <c r="AC216" s="399"/>
      <c r="AD216" s="399"/>
      <c r="AE216" s="399"/>
      <c r="AF216" s="399"/>
      <c r="AG216" s="398"/>
      <c r="AH216" s="398"/>
      <c r="AI216" s="399"/>
      <c r="AJ216" s="364"/>
      <c r="AK216" s="170"/>
      <c r="AL216" s="170"/>
    </row>
    <row r="217" spans="6:38">
      <c r="F217" s="398"/>
      <c r="G217" s="399"/>
      <c r="H217" s="399"/>
      <c r="I217" s="399"/>
      <c r="J217" s="399"/>
      <c r="K217" s="399"/>
      <c r="L217" s="398"/>
      <c r="M217" s="398"/>
      <c r="N217" s="399"/>
      <c r="O217" s="399"/>
      <c r="P217" s="398"/>
      <c r="Q217" s="399"/>
      <c r="R217" s="399"/>
      <c r="S217" s="398"/>
      <c r="T217" s="398"/>
      <c r="U217" s="399"/>
      <c r="V217" s="399"/>
      <c r="W217" s="399"/>
      <c r="X217" s="399"/>
      <c r="Y217" s="399"/>
      <c r="Z217" s="398"/>
      <c r="AA217" s="398"/>
      <c r="AB217" s="399"/>
      <c r="AC217" s="399"/>
      <c r="AD217" s="399"/>
      <c r="AE217" s="399"/>
      <c r="AF217" s="399"/>
      <c r="AG217" s="398"/>
      <c r="AH217" s="398"/>
      <c r="AI217" s="399"/>
      <c r="AJ217" s="364"/>
      <c r="AK217" s="170"/>
      <c r="AL217" s="170"/>
    </row>
    <row r="218" spans="6:38">
      <c r="F218" s="398"/>
      <c r="G218" s="399"/>
      <c r="H218" s="399"/>
      <c r="I218" s="399"/>
      <c r="J218" s="399"/>
      <c r="K218" s="399"/>
      <c r="L218" s="398"/>
      <c r="M218" s="398"/>
      <c r="N218" s="399"/>
      <c r="O218" s="399"/>
      <c r="P218" s="398"/>
      <c r="Q218" s="399"/>
      <c r="R218" s="399"/>
      <c r="S218" s="398"/>
      <c r="T218" s="398"/>
      <c r="U218" s="399"/>
      <c r="V218" s="399"/>
      <c r="W218" s="399"/>
      <c r="X218" s="399"/>
      <c r="Y218" s="399"/>
      <c r="Z218" s="398"/>
      <c r="AA218" s="398"/>
      <c r="AB218" s="399"/>
      <c r="AC218" s="399"/>
      <c r="AD218" s="399"/>
      <c r="AE218" s="399"/>
      <c r="AF218" s="399"/>
      <c r="AG218" s="398"/>
      <c r="AH218" s="398"/>
      <c r="AI218" s="399"/>
      <c r="AJ218" s="364"/>
      <c r="AK218" s="170"/>
      <c r="AL218" s="170"/>
    </row>
    <row r="219" spans="6:38">
      <c r="F219" s="398"/>
      <c r="G219" s="399"/>
      <c r="H219" s="399"/>
      <c r="I219" s="399"/>
      <c r="J219" s="399"/>
      <c r="K219" s="399"/>
      <c r="L219" s="398"/>
      <c r="M219" s="398"/>
      <c r="N219" s="399"/>
      <c r="O219" s="399"/>
      <c r="P219" s="398"/>
      <c r="Q219" s="399"/>
      <c r="R219" s="399"/>
      <c r="S219" s="398"/>
      <c r="T219" s="398"/>
      <c r="U219" s="399"/>
      <c r="V219" s="399"/>
      <c r="W219" s="399"/>
      <c r="X219" s="399"/>
      <c r="Y219" s="399"/>
      <c r="Z219" s="398"/>
      <c r="AA219" s="398"/>
      <c r="AB219" s="399"/>
      <c r="AC219" s="399"/>
      <c r="AD219" s="399"/>
      <c r="AE219" s="399"/>
      <c r="AF219" s="399"/>
      <c r="AG219" s="398"/>
      <c r="AH219" s="398"/>
      <c r="AI219" s="399"/>
      <c r="AJ219" s="364"/>
      <c r="AK219" s="170"/>
      <c r="AL219" s="170"/>
    </row>
    <row r="220" spans="6:38">
      <c r="F220" s="398"/>
      <c r="G220" s="399"/>
      <c r="H220" s="399"/>
      <c r="I220" s="399"/>
      <c r="J220" s="399"/>
      <c r="K220" s="399"/>
      <c r="L220" s="398"/>
      <c r="M220" s="398"/>
      <c r="N220" s="399"/>
      <c r="O220" s="399"/>
      <c r="P220" s="398"/>
      <c r="Q220" s="399"/>
      <c r="R220" s="399"/>
      <c r="S220" s="398"/>
      <c r="T220" s="398"/>
      <c r="U220" s="399"/>
      <c r="V220" s="399"/>
      <c r="W220" s="399"/>
      <c r="X220" s="399"/>
      <c r="Y220" s="399"/>
      <c r="Z220" s="398"/>
      <c r="AA220" s="398"/>
      <c r="AB220" s="399"/>
      <c r="AC220" s="399"/>
      <c r="AD220" s="399"/>
      <c r="AE220" s="399"/>
      <c r="AF220" s="399"/>
      <c r="AG220" s="398"/>
      <c r="AH220" s="398"/>
      <c r="AI220" s="399"/>
      <c r="AJ220" s="364"/>
      <c r="AK220" s="170"/>
      <c r="AL220" s="170"/>
    </row>
    <row r="221" spans="6:38">
      <c r="F221" s="398"/>
      <c r="G221" s="399"/>
      <c r="H221" s="399"/>
      <c r="I221" s="399"/>
      <c r="J221" s="399"/>
      <c r="K221" s="399"/>
      <c r="L221" s="398"/>
      <c r="M221" s="398"/>
      <c r="N221" s="399"/>
      <c r="O221" s="399"/>
      <c r="P221" s="398"/>
      <c r="Q221" s="399"/>
      <c r="R221" s="399"/>
      <c r="S221" s="398"/>
      <c r="T221" s="398"/>
      <c r="U221" s="399"/>
      <c r="V221" s="399"/>
      <c r="W221" s="399"/>
      <c r="X221" s="399"/>
      <c r="Y221" s="399"/>
      <c r="Z221" s="398"/>
      <c r="AA221" s="398"/>
      <c r="AB221" s="399"/>
      <c r="AC221" s="399"/>
      <c r="AD221" s="399"/>
      <c r="AE221" s="399"/>
      <c r="AF221" s="399"/>
      <c r="AG221" s="398"/>
      <c r="AH221" s="398"/>
      <c r="AI221" s="399"/>
      <c r="AJ221" s="364"/>
      <c r="AK221" s="170"/>
      <c r="AL221" s="170"/>
    </row>
    <row r="222" spans="6:38">
      <c r="F222" s="398"/>
      <c r="G222" s="399"/>
      <c r="H222" s="399"/>
      <c r="I222" s="399"/>
      <c r="J222" s="399"/>
      <c r="K222" s="399"/>
      <c r="L222" s="398"/>
      <c r="M222" s="398"/>
      <c r="N222" s="399"/>
      <c r="O222" s="399"/>
      <c r="P222" s="398"/>
      <c r="Q222" s="399"/>
      <c r="R222" s="399"/>
      <c r="S222" s="398"/>
      <c r="T222" s="398"/>
      <c r="U222" s="399"/>
      <c r="V222" s="399"/>
      <c r="W222" s="399"/>
      <c r="X222" s="399"/>
      <c r="Y222" s="399"/>
      <c r="Z222" s="398"/>
      <c r="AA222" s="398"/>
      <c r="AB222" s="399"/>
      <c r="AC222" s="399"/>
      <c r="AD222" s="399"/>
      <c r="AE222" s="399"/>
      <c r="AF222" s="399"/>
      <c r="AG222" s="398"/>
      <c r="AH222" s="398"/>
      <c r="AI222" s="399"/>
      <c r="AJ222" s="364"/>
      <c r="AK222" s="170"/>
      <c r="AL222" s="170"/>
    </row>
    <row r="223" spans="6:38">
      <c r="F223" s="398"/>
      <c r="G223" s="399"/>
      <c r="H223" s="399"/>
      <c r="I223" s="399"/>
      <c r="J223" s="399"/>
      <c r="K223" s="399"/>
      <c r="L223" s="398"/>
      <c r="M223" s="398"/>
      <c r="N223" s="399"/>
      <c r="O223" s="399"/>
      <c r="P223" s="398"/>
      <c r="Q223" s="399"/>
      <c r="R223" s="399"/>
      <c r="S223" s="398"/>
      <c r="T223" s="398"/>
      <c r="U223" s="399"/>
      <c r="V223" s="399"/>
      <c r="W223" s="399"/>
      <c r="X223" s="399"/>
      <c r="Y223" s="399"/>
      <c r="Z223" s="398"/>
      <c r="AA223" s="398"/>
      <c r="AB223" s="399"/>
      <c r="AC223" s="399"/>
      <c r="AD223" s="399"/>
      <c r="AE223" s="399"/>
      <c r="AF223" s="399"/>
      <c r="AG223" s="398"/>
      <c r="AH223" s="398"/>
      <c r="AI223" s="399"/>
      <c r="AJ223" s="364"/>
      <c r="AK223" s="170"/>
      <c r="AL223" s="170"/>
    </row>
    <row r="224" spans="6:38">
      <c r="F224" s="398"/>
      <c r="G224" s="399"/>
      <c r="H224" s="399"/>
      <c r="I224" s="399"/>
      <c r="J224" s="399"/>
      <c r="K224" s="399"/>
      <c r="L224" s="398"/>
      <c r="M224" s="398"/>
      <c r="N224" s="399"/>
      <c r="O224" s="399"/>
      <c r="P224" s="398"/>
      <c r="Q224" s="399"/>
      <c r="R224" s="399"/>
      <c r="S224" s="398"/>
      <c r="T224" s="398"/>
      <c r="U224" s="399"/>
      <c r="V224" s="399"/>
      <c r="W224" s="399"/>
      <c r="X224" s="399"/>
      <c r="Y224" s="399"/>
      <c r="Z224" s="398"/>
      <c r="AA224" s="398"/>
      <c r="AB224" s="399"/>
      <c r="AC224" s="399"/>
      <c r="AD224" s="399"/>
      <c r="AE224" s="399"/>
      <c r="AF224" s="399"/>
      <c r="AG224" s="398"/>
      <c r="AH224" s="398"/>
      <c r="AI224" s="399"/>
      <c r="AJ224" s="364"/>
      <c r="AK224" s="170"/>
      <c r="AL224" s="170"/>
    </row>
    <row r="225" spans="6:40">
      <c r="F225" s="398"/>
      <c r="G225" s="399"/>
      <c r="H225" s="399"/>
      <c r="I225" s="399"/>
      <c r="J225" s="399"/>
      <c r="K225" s="399"/>
      <c r="L225" s="398"/>
      <c r="M225" s="398"/>
      <c r="N225" s="399"/>
      <c r="O225" s="399"/>
      <c r="P225" s="398"/>
      <c r="Q225" s="399"/>
      <c r="R225" s="399"/>
      <c r="S225" s="398"/>
      <c r="T225" s="398"/>
      <c r="U225" s="399"/>
      <c r="V225" s="399"/>
      <c r="W225" s="399"/>
      <c r="X225" s="399"/>
      <c r="Y225" s="399"/>
      <c r="Z225" s="398"/>
      <c r="AA225" s="398"/>
      <c r="AB225" s="399"/>
      <c r="AC225" s="399"/>
      <c r="AD225" s="399"/>
      <c r="AE225" s="399"/>
      <c r="AF225" s="399"/>
      <c r="AG225" s="398"/>
      <c r="AH225" s="398"/>
      <c r="AI225" s="399"/>
      <c r="AJ225" s="364"/>
      <c r="AK225" s="170"/>
      <c r="AL225" s="170"/>
    </row>
    <row r="226" spans="6:40">
      <c r="F226" s="398"/>
      <c r="G226" s="399"/>
      <c r="H226" s="399"/>
      <c r="I226" s="399"/>
      <c r="J226" s="399"/>
      <c r="K226" s="399"/>
      <c r="L226" s="398"/>
      <c r="M226" s="398"/>
      <c r="N226" s="399"/>
      <c r="O226" s="399"/>
      <c r="P226" s="398"/>
      <c r="Q226" s="399"/>
      <c r="R226" s="399"/>
      <c r="S226" s="398"/>
      <c r="T226" s="398"/>
      <c r="U226" s="399"/>
      <c r="V226" s="399"/>
      <c r="W226" s="399"/>
      <c r="X226" s="399"/>
      <c r="Y226" s="399"/>
      <c r="Z226" s="398"/>
      <c r="AA226" s="398"/>
      <c r="AB226" s="399"/>
      <c r="AC226" s="399"/>
      <c r="AD226" s="399"/>
      <c r="AE226" s="399"/>
      <c r="AF226" s="399"/>
      <c r="AG226" s="398"/>
      <c r="AH226" s="398"/>
      <c r="AI226" s="399"/>
      <c r="AJ226" s="364"/>
      <c r="AK226" s="170"/>
      <c r="AL226" s="170"/>
    </row>
    <row r="227" spans="6:40">
      <c r="F227" s="398"/>
      <c r="G227" s="399"/>
      <c r="H227" s="399"/>
      <c r="I227" s="399"/>
      <c r="J227" s="399"/>
      <c r="K227" s="399"/>
      <c r="L227" s="398"/>
      <c r="M227" s="398"/>
      <c r="N227" s="399"/>
      <c r="O227" s="399"/>
      <c r="P227" s="398"/>
      <c r="Q227" s="399"/>
      <c r="R227" s="399"/>
      <c r="S227" s="398"/>
      <c r="T227" s="398"/>
      <c r="U227" s="399"/>
      <c r="V227" s="399"/>
      <c r="W227" s="399"/>
      <c r="X227" s="399"/>
      <c r="Y227" s="399"/>
      <c r="Z227" s="398"/>
      <c r="AA227" s="398"/>
      <c r="AB227" s="399"/>
      <c r="AC227" s="399"/>
      <c r="AD227" s="399"/>
      <c r="AE227" s="399"/>
      <c r="AF227" s="399"/>
      <c r="AG227" s="398"/>
      <c r="AH227" s="398"/>
      <c r="AI227" s="399"/>
      <c r="AJ227" s="364"/>
      <c r="AK227" s="170"/>
      <c r="AL227" s="170"/>
    </row>
    <row r="228" spans="6:40">
      <c r="F228" s="398"/>
      <c r="G228" s="399"/>
      <c r="H228" s="399"/>
      <c r="I228" s="399"/>
      <c r="J228" s="399"/>
      <c r="K228" s="399"/>
      <c r="L228" s="398"/>
      <c r="M228" s="398"/>
      <c r="N228" s="399"/>
      <c r="O228" s="399"/>
      <c r="P228" s="398"/>
      <c r="Q228" s="399"/>
      <c r="R228" s="399"/>
      <c r="S228" s="398"/>
      <c r="T228" s="398"/>
      <c r="U228" s="399"/>
      <c r="V228" s="399"/>
      <c r="W228" s="399"/>
      <c r="X228" s="399"/>
      <c r="Y228" s="399"/>
      <c r="Z228" s="398"/>
      <c r="AA228" s="398"/>
      <c r="AB228" s="399"/>
      <c r="AC228" s="399"/>
      <c r="AD228" s="399"/>
      <c r="AE228" s="399"/>
      <c r="AF228" s="399"/>
      <c r="AG228" s="398"/>
      <c r="AH228" s="398"/>
      <c r="AI228" s="399"/>
      <c r="AJ228" s="364"/>
      <c r="AK228" s="170"/>
      <c r="AL228" s="170"/>
    </row>
    <row r="229" spans="6:40">
      <c r="F229" s="398"/>
      <c r="G229" s="399"/>
      <c r="H229" s="399"/>
      <c r="I229" s="399"/>
      <c r="J229" s="399"/>
      <c r="K229" s="399"/>
      <c r="L229" s="398"/>
      <c r="M229" s="398"/>
      <c r="N229" s="399"/>
      <c r="O229" s="399"/>
      <c r="P229" s="398"/>
      <c r="Q229" s="399"/>
      <c r="R229" s="399"/>
      <c r="S229" s="398"/>
      <c r="T229" s="398"/>
      <c r="U229" s="399"/>
      <c r="V229" s="399"/>
      <c r="W229" s="399"/>
      <c r="X229" s="399"/>
      <c r="Y229" s="399"/>
      <c r="Z229" s="398"/>
      <c r="AA229" s="398"/>
      <c r="AB229" s="399"/>
      <c r="AC229" s="399"/>
      <c r="AD229" s="399"/>
      <c r="AE229" s="399"/>
      <c r="AF229" s="399"/>
      <c r="AG229" s="398"/>
      <c r="AH229" s="398"/>
      <c r="AI229" s="399"/>
      <c r="AJ229" s="364"/>
      <c r="AK229" s="170"/>
      <c r="AL229" s="170"/>
    </row>
    <row r="230" spans="6:40">
      <c r="F230" s="398"/>
      <c r="G230" s="399"/>
      <c r="H230" s="399"/>
      <c r="I230" s="399"/>
      <c r="J230" s="399"/>
      <c r="K230" s="399"/>
      <c r="L230" s="398"/>
      <c r="M230" s="398"/>
      <c r="N230" s="399"/>
      <c r="O230" s="399"/>
      <c r="P230" s="398"/>
      <c r="Q230" s="399"/>
      <c r="R230" s="399"/>
      <c r="S230" s="398"/>
      <c r="T230" s="398"/>
      <c r="U230" s="399"/>
      <c r="V230" s="399"/>
      <c r="W230" s="399"/>
      <c r="X230" s="399"/>
      <c r="Y230" s="399"/>
      <c r="Z230" s="398"/>
      <c r="AA230" s="398"/>
      <c r="AB230" s="399"/>
      <c r="AC230" s="399"/>
      <c r="AD230" s="399"/>
      <c r="AE230" s="399"/>
      <c r="AF230" s="399"/>
      <c r="AG230" s="398"/>
      <c r="AH230" s="398"/>
      <c r="AI230" s="399"/>
      <c r="AJ230" s="364"/>
      <c r="AK230" s="170"/>
      <c r="AL230" s="170"/>
    </row>
    <row r="231" spans="6:40">
      <c r="F231" s="398"/>
      <c r="G231" s="399"/>
      <c r="H231" s="399"/>
      <c r="I231" s="399"/>
      <c r="J231" s="399"/>
      <c r="K231" s="399"/>
      <c r="L231" s="398"/>
      <c r="M231" s="398"/>
      <c r="N231" s="399"/>
      <c r="O231" s="399"/>
      <c r="P231" s="398"/>
      <c r="Q231" s="399"/>
      <c r="R231" s="399"/>
      <c r="S231" s="398"/>
      <c r="T231" s="398"/>
      <c r="U231" s="399"/>
      <c r="V231" s="399"/>
      <c r="W231" s="399"/>
      <c r="X231" s="399"/>
      <c r="Y231" s="399"/>
      <c r="Z231" s="398"/>
      <c r="AA231" s="398"/>
      <c r="AB231" s="399"/>
      <c r="AC231" s="399"/>
      <c r="AD231" s="399"/>
      <c r="AE231" s="399"/>
      <c r="AF231" s="399"/>
      <c r="AG231" s="398"/>
      <c r="AH231" s="398"/>
      <c r="AI231" s="399"/>
      <c r="AJ231" s="364"/>
      <c r="AK231" s="170"/>
      <c r="AL231" s="170"/>
    </row>
    <row r="232" spans="6:40">
      <c r="F232" s="398"/>
      <c r="G232" s="399"/>
      <c r="H232" s="399"/>
      <c r="I232" s="399"/>
      <c r="J232" s="399"/>
      <c r="K232" s="399"/>
      <c r="L232" s="398"/>
      <c r="M232" s="398"/>
      <c r="N232" s="399"/>
      <c r="O232" s="399"/>
      <c r="P232" s="398"/>
      <c r="Q232" s="399"/>
      <c r="R232" s="399"/>
      <c r="S232" s="398"/>
      <c r="T232" s="398"/>
      <c r="U232" s="399"/>
      <c r="V232" s="399"/>
      <c r="W232" s="399"/>
      <c r="X232" s="399"/>
      <c r="Y232" s="399"/>
      <c r="Z232" s="398"/>
      <c r="AA232" s="398"/>
      <c r="AB232" s="399"/>
      <c r="AC232" s="399"/>
      <c r="AD232" s="399"/>
      <c r="AE232" s="399"/>
      <c r="AF232" s="399"/>
      <c r="AG232" s="398"/>
      <c r="AH232" s="398"/>
      <c r="AI232" s="399"/>
      <c r="AJ232" s="364"/>
      <c r="AK232" s="170"/>
      <c r="AL232" s="170"/>
    </row>
    <row r="233" spans="6:40">
      <c r="F233" s="398"/>
      <c r="G233" s="399"/>
      <c r="H233" s="399"/>
      <c r="I233" s="399"/>
      <c r="J233" s="399"/>
      <c r="K233" s="399"/>
      <c r="L233" s="398"/>
      <c r="M233" s="398"/>
      <c r="N233" s="399"/>
      <c r="O233" s="399"/>
      <c r="P233" s="398"/>
      <c r="Q233" s="399"/>
      <c r="R233" s="399"/>
      <c r="S233" s="398"/>
      <c r="T233" s="398"/>
      <c r="U233" s="399"/>
      <c r="V233" s="399"/>
      <c r="W233" s="399"/>
      <c r="X233" s="399"/>
      <c r="Y233" s="399"/>
      <c r="Z233" s="398"/>
      <c r="AA233" s="398"/>
      <c r="AB233" s="399"/>
      <c r="AC233" s="399"/>
      <c r="AD233" s="399"/>
      <c r="AE233" s="399"/>
      <c r="AF233" s="399"/>
      <c r="AG233" s="398"/>
      <c r="AH233" s="398"/>
      <c r="AI233" s="399"/>
      <c r="AJ233" s="364"/>
      <c r="AK233" s="170"/>
      <c r="AL233" s="170"/>
    </row>
    <row r="234" spans="6:40">
      <c r="F234" s="296"/>
      <c r="G234" s="296"/>
      <c r="H234" s="296"/>
      <c r="I234" s="296"/>
      <c r="J234" s="296"/>
      <c r="K234" s="296"/>
      <c r="L234" s="296"/>
      <c r="M234" s="296"/>
      <c r="N234" s="296"/>
      <c r="O234" s="296"/>
      <c r="P234" s="296"/>
      <c r="Q234" s="296"/>
      <c r="R234" s="296"/>
      <c r="S234" s="296"/>
      <c r="T234" s="296"/>
      <c r="U234" s="296"/>
      <c r="V234" s="296"/>
      <c r="W234" s="296"/>
      <c r="X234" s="296"/>
      <c r="Y234" s="296"/>
      <c r="Z234" s="296"/>
      <c r="AA234" s="296"/>
      <c r="AB234" s="296"/>
      <c r="AC234" s="296"/>
      <c r="AD234" s="296"/>
      <c r="AE234" s="296"/>
      <c r="AF234" s="296"/>
      <c r="AG234" s="296"/>
      <c r="AH234" s="296"/>
      <c r="AI234" s="296"/>
      <c r="AJ234" s="400"/>
      <c r="AK234" s="170"/>
      <c r="AL234" s="170"/>
    </row>
    <row r="235" spans="6:40">
      <c r="F235" s="296"/>
      <c r="G235" s="296"/>
      <c r="H235" s="296"/>
      <c r="I235" s="296"/>
      <c r="J235" s="296"/>
      <c r="K235" s="296"/>
      <c r="L235" s="296"/>
      <c r="M235" s="296"/>
      <c r="N235" s="296"/>
      <c r="O235" s="296"/>
      <c r="P235" s="296"/>
      <c r="Q235" s="296"/>
      <c r="R235" s="296"/>
      <c r="S235" s="296"/>
      <c r="T235" s="296"/>
      <c r="U235" s="296"/>
      <c r="V235" s="296"/>
      <c r="W235" s="296"/>
      <c r="X235" s="296"/>
      <c r="Y235" s="296"/>
      <c r="Z235" s="296"/>
      <c r="AA235" s="296"/>
      <c r="AB235" s="296"/>
      <c r="AC235" s="296"/>
      <c r="AD235" s="296"/>
      <c r="AE235" s="296"/>
      <c r="AF235" s="296"/>
      <c r="AG235" s="296"/>
      <c r="AH235" s="296"/>
      <c r="AI235" s="296"/>
      <c r="AJ235" s="400"/>
      <c r="AK235" s="170"/>
      <c r="AL235" s="170"/>
      <c r="AM235" s="137">
        <f>SUM(AM10:AM233)</f>
        <v>1480.6</v>
      </c>
      <c r="AN235">
        <v>517.04</v>
      </c>
    </row>
    <row r="236" spans="6:40"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96"/>
      <c r="Y236" s="296"/>
      <c r="Z236" s="296"/>
      <c r="AA236" s="296"/>
      <c r="AB236" s="296"/>
      <c r="AC236" s="296"/>
      <c r="AD236" s="296"/>
      <c r="AE236" s="296"/>
      <c r="AF236" s="296"/>
      <c r="AG236" s="296"/>
      <c r="AH236" s="296"/>
      <c r="AI236" s="296"/>
      <c r="AJ236" s="400"/>
      <c r="AK236" s="170"/>
      <c r="AL236" s="170"/>
    </row>
    <row r="237" spans="6:40">
      <c r="F237" s="296"/>
      <c r="G237" s="296"/>
      <c r="H237" s="296"/>
      <c r="I237" s="296"/>
      <c r="J237" s="296"/>
      <c r="K237" s="296"/>
      <c r="L237" s="296"/>
      <c r="M237" s="296"/>
      <c r="N237" s="296"/>
      <c r="O237" s="296"/>
      <c r="P237" s="296"/>
      <c r="Q237" s="296"/>
      <c r="R237" s="296"/>
      <c r="S237" s="296"/>
      <c r="T237" s="296"/>
      <c r="U237" s="296"/>
      <c r="V237" s="296"/>
      <c r="W237" s="296"/>
      <c r="X237" s="296"/>
      <c r="Y237" s="296"/>
      <c r="Z237" s="296"/>
      <c r="AA237" s="296"/>
      <c r="AB237" s="296"/>
      <c r="AC237" s="296"/>
      <c r="AD237" s="296"/>
      <c r="AE237" s="296"/>
      <c r="AF237" s="296"/>
      <c r="AG237" s="296"/>
      <c r="AH237" s="296"/>
      <c r="AI237" s="296"/>
      <c r="AJ237" s="400"/>
      <c r="AK237" s="170"/>
      <c r="AL237" s="170"/>
    </row>
    <row r="238" spans="6:40">
      <c r="F238" s="296"/>
      <c r="G238" s="296"/>
      <c r="H238" s="296"/>
      <c r="I238" s="296"/>
      <c r="J238" s="296"/>
      <c r="K238" s="296"/>
      <c r="L238" s="296"/>
      <c r="M238" s="296"/>
      <c r="N238" s="296"/>
      <c r="O238" s="296"/>
      <c r="P238" s="296"/>
      <c r="Q238" s="296"/>
      <c r="R238" s="296"/>
      <c r="S238" s="296"/>
      <c r="T238" s="296"/>
      <c r="U238" s="296"/>
      <c r="V238" s="296"/>
      <c r="W238" s="296"/>
      <c r="X238" s="296"/>
      <c r="Y238" s="296"/>
      <c r="Z238" s="296"/>
      <c r="AA238" s="296"/>
      <c r="AB238" s="296"/>
      <c r="AC238" s="296"/>
      <c r="AD238" s="296"/>
      <c r="AE238" s="296"/>
      <c r="AF238" s="296"/>
      <c r="AG238" s="296"/>
      <c r="AH238" s="296"/>
      <c r="AI238" s="296"/>
      <c r="AJ238" s="400"/>
      <c r="AK238" s="170"/>
      <c r="AL238" s="170"/>
    </row>
    <row r="239" spans="6:40">
      <c r="F239" s="296"/>
      <c r="G239" s="296"/>
      <c r="H239" s="296"/>
      <c r="I239" s="296"/>
      <c r="J239" s="296"/>
      <c r="K239" s="296"/>
      <c r="L239" s="296"/>
      <c r="M239" s="296"/>
      <c r="N239" s="296"/>
      <c r="O239" s="296"/>
      <c r="P239" s="296"/>
      <c r="Q239" s="296"/>
      <c r="R239" s="296"/>
      <c r="S239" s="296"/>
      <c r="T239" s="296"/>
      <c r="U239" s="296"/>
      <c r="V239" s="296"/>
      <c r="W239" s="296"/>
      <c r="X239" s="296"/>
      <c r="Y239" s="296"/>
      <c r="Z239" s="296"/>
      <c r="AA239" s="296"/>
      <c r="AB239" s="296"/>
      <c r="AC239" s="296"/>
      <c r="AD239" s="296"/>
      <c r="AE239" s="296"/>
      <c r="AF239" s="296"/>
      <c r="AG239" s="296"/>
      <c r="AH239" s="296"/>
      <c r="AI239" s="296"/>
      <c r="AJ239" s="400"/>
      <c r="AK239" s="170"/>
      <c r="AL239" s="170"/>
    </row>
    <row r="240" spans="6:40">
      <c r="F240" s="296"/>
      <c r="G240" s="296"/>
      <c r="H240" s="296"/>
      <c r="I240" s="296"/>
      <c r="J240" s="296"/>
      <c r="K240" s="296"/>
      <c r="L240" s="296"/>
      <c r="M240" s="296"/>
      <c r="N240" s="296"/>
      <c r="O240" s="296"/>
      <c r="P240" s="296"/>
      <c r="Q240" s="296"/>
      <c r="R240" s="296"/>
      <c r="S240" s="296"/>
      <c r="T240" s="296"/>
      <c r="U240" s="296"/>
      <c r="V240" s="296"/>
      <c r="W240" s="296"/>
      <c r="X240" s="296"/>
      <c r="Y240" s="296"/>
      <c r="Z240" s="296"/>
      <c r="AA240" s="296"/>
      <c r="AB240" s="296"/>
      <c r="AC240" s="296"/>
      <c r="AD240" s="296"/>
      <c r="AE240" s="296"/>
      <c r="AF240" s="296"/>
      <c r="AG240" s="296"/>
      <c r="AH240" s="296"/>
      <c r="AI240" s="296"/>
      <c r="AJ240" s="400"/>
      <c r="AK240" s="170"/>
      <c r="AL240" s="170"/>
    </row>
    <row r="241" spans="6:38"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96"/>
      <c r="Y241" s="296"/>
      <c r="Z241" s="296"/>
      <c r="AA241" s="296"/>
      <c r="AB241" s="296"/>
      <c r="AC241" s="296"/>
      <c r="AD241" s="296"/>
      <c r="AE241" s="296"/>
      <c r="AF241" s="296"/>
      <c r="AG241" s="296"/>
      <c r="AH241" s="296"/>
      <c r="AI241" s="296"/>
      <c r="AJ241" s="400"/>
      <c r="AK241" s="170"/>
      <c r="AL241" s="170"/>
    </row>
    <row r="242" spans="6:38"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96"/>
      <c r="Y242" s="296"/>
      <c r="Z242" s="296"/>
      <c r="AA242" s="296"/>
      <c r="AB242" s="296"/>
      <c r="AC242" s="296"/>
      <c r="AD242" s="296"/>
      <c r="AE242" s="296"/>
      <c r="AF242" s="296"/>
      <c r="AG242" s="296"/>
      <c r="AH242" s="296"/>
      <c r="AI242" s="296"/>
      <c r="AJ242" s="400"/>
      <c r="AK242" s="170"/>
      <c r="AL242" s="170"/>
    </row>
    <row r="243" spans="6:38">
      <c r="F243" s="296"/>
      <c r="G243" s="296"/>
      <c r="H243" s="296"/>
      <c r="I243" s="296"/>
      <c r="J243" s="296"/>
      <c r="K243" s="296"/>
      <c r="L243" s="296"/>
      <c r="M243" s="296"/>
      <c r="N243" s="296"/>
      <c r="O243" s="296"/>
      <c r="P243" s="296"/>
      <c r="Q243" s="296"/>
      <c r="R243" s="296"/>
      <c r="S243" s="296"/>
      <c r="T243" s="296"/>
      <c r="U243" s="296"/>
      <c r="V243" s="296"/>
      <c r="W243" s="296"/>
      <c r="X243" s="296"/>
      <c r="Y243" s="296"/>
      <c r="Z243" s="296"/>
      <c r="AA243" s="296"/>
      <c r="AB243" s="296"/>
      <c r="AC243" s="296"/>
      <c r="AD243" s="296"/>
      <c r="AE243" s="296"/>
      <c r="AF243" s="296"/>
      <c r="AG243" s="296"/>
      <c r="AH243" s="296"/>
      <c r="AI243" s="296"/>
      <c r="AJ243" s="400"/>
      <c r="AK243" s="170"/>
      <c r="AL243" s="170"/>
    </row>
    <row r="244" spans="6:38">
      <c r="F244" s="296"/>
      <c r="G244" s="296"/>
      <c r="H244" s="296"/>
      <c r="I244" s="296"/>
      <c r="J244" s="296"/>
      <c r="K244" s="296"/>
      <c r="L244" s="296"/>
      <c r="M244" s="296"/>
      <c r="N244" s="296"/>
      <c r="O244" s="296"/>
      <c r="P244" s="296"/>
      <c r="Q244" s="296"/>
      <c r="R244" s="296"/>
      <c r="S244" s="296"/>
      <c r="T244" s="296"/>
      <c r="U244" s="296"/>
      <c r="V244" s="296"/>
      <c r="W244" s="296"/>
      <c r="X244" s="296"/>
      <c r="Y244" s="296"/>
      <c r="Z244" s="296"/>
      <c r="AA244" s="296"/>
      <c r="AB244" s="296"/>
      <c r="AC244" s="296"/>
      <c r="AD244" s="296"/>
      <c r="AE244" s="296"/>
      <c r="AF244" s="296"/>
      <c r="AG244" s="296"/>
      <c r="AH244" s="296"/>
      <c r="AI244" s="296"/>
      <c r="AJ244" s="400"/>
      <c r="AK244" s="170"/>
      <c r="AL244" s="170"/>
    </row>
    <row r="245" spans="6:38">
      <c r="F245" s="296"/>
      <c r="G245" s="296"/>
      <c r="H245" s="296"/>
      <c r="I245" s="296"/>
      <c r="J245" s="296"/>
      <c r="K245" s="296"/>
      <c r="L245" s="296"/>
      <c r="M245" s="296"/>
      <c r="N245" s="296"/>
      <c r="O245" s="296"/>
      <c r="P245" s="296"/>
      <c r="Q245" s="296"/>
      <c r="R245" s="296"/>
      <c r="S245" s="296"/>
      <c r="T245" s="296"/>
      <c r="U245" s="296"/>
      <c r="V245" s="296"/>
      <c r="W245" s="296"/>
      <c r="X245" s="296"/>
      <c r="Y245" s="296"/>
      <c r="Z245" s="296"/>
      <c r="AA245" s="296"/>
      <c r="AB245" s="296"/>
      <c r="AC245" s="296"/>
      <c r="AD245" s="296"/>
      <c r="AE245" s="296"/>
      <c r="AF245" s="296"/>
      <c r="AG245" s="296"/>
      <c r="AH245" s="296"/>
      <c r="AI245" s="296"/>
      <c r="AJ245" s="400"/>
      <c r="AK245" s="170"/>
      <c r="AL245" s="170"/>
    </row>
    <row r="246" spans="6:38">
      <c r="F246" s="296"/>
      <c r="G246" s="296"/>
      <c r="H246" s="296"/>
      <c r="I246" s="296"/>
      <c r="J246" s="296"/>
      <c r="K246" s="296"/>
      <c r="L246" s="296"/>
      <c r="M246" s="296"/>
      <c r="N246" s="296"/>
      <c r="O246" s="296"/>
      <c r="P246" s="296"/>
      <c r="Q246" s="296"/>
      <c r="R246" s="296"/>
      <c r="S246" s="296"/>
      <c r="T246" s="296"/>
      <c r="U246" s="296"/>
      <c r="V246" s="296"/>
      <c r="W246" s="296"/>
      <c r="X246" s="296"/>
      <c r="Y246" s="296"/>
      <c r="Z246" s="296"/>
      <c r="AA246" s="296"/>
      <c r="AB246" s="296"/>
      <c r="AC246" s="296"/>
      <c r="AD246" s="296"/>
      <c r="AE246" s="296"/>
      <c r="AF246" s="296"/>
      <c r="AG246" s="296"/>
      <c r="AH246" s="296"/>
      <c r="AI246" s="296"/>
      <c r="AJ246" s="400"/>
      <c r="AK246" s="170"/>
      <c r="AL246" s="170"/>
    </row>
    <row r="247" spans="6:38"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96"/>
      <c r="Y247" s="296"/>
      <c r="Z247" s="296"/>
      <c r="AA247" s="296"/>
      <c r="AB247" s="296"/>
      <c r="AC247" s="296"/>
      <c r="AD247" s="296"/>
      <c r="AE247" s="296"/>
      <c r="AF247" s="296"/>
      <c r="AG247" s="296"/>
      <c r="AH247" s="296"/>
      <c r="AI247" s="296"/>
      <c r="AJ247" s="400"/>
      <c r="AK247" s="170"/>
      <c r="AL247" s="170"/>
    </row>
    <row r="248" spans="6:38">
      <c r="F248" s="296"/>
      <c r="G248" s="296"/>
      <c r="H248" s="296"/>
      <c r="I248" s="296"/>
      <c r="J248" s="296"/>
      <c r="K248" s="296"/>
      <c r="L248" s="296"/>
      <c r="M248" s="296"/>
      <c r="N248" s="296"/>
      <c r="O248" s="296"/>
      <c r="P248" s="296"/>
      <c r="Q248" s="296"/>
      <c r="R248" s="296"/>
      <c r="S248" s="296"/>
      <c r="T248" s="296"/>
      <c r="U248" s="296"/>
      <c r="V248" s="296"/>
      <c r="W248" s="296"/>
      <c r="X248" s="296"/>
      <c r="Y248" s="296"/>
      <c r="Z248" s="296"/>
      <c r="AA248" s="296"/>
      <c r="AB248" s="296"/>
      <c r="AC248" s="296"/>
      <c r="AD248" s="296"/>
      <c r="AE248" s="296"/>
      <c r="AF248" s="296"/>
      <c r="AG248" s="296"/>
      <c r="AH248" s="296"/>
      <c r="AI248" s="296"/>
      <c r="AJ248" s="400"/>
      <c r="AK248" s="170"/>
      <c r="AL248" s="170"/>
    </row>
    <row r="249" spans="6:38">
      <c r="F249" s="296"/>
      <c r="G249" s="296"/>
      <c r="H249" s="296"/>
      <c r="I249" s="296"/>
      <c r="J249" s="296"/>
      <c r="K249" s="296"/>
      <c r="L249" s="296"/>
      <c r="M249" s="296"/>
      <c r="N249" s="296"/>
      <c r="O249" s="296"/>
      <c r="P249" s="296"/>
      <c r="Q249" s="296"/>
      <c r="R249" s="296"/>
      <c r="S249" s="296"/>
      <c r="T249" s="296"/>
      <c r="U249" s="296"/>
      <c r="V249" s="296"/>
      <c r="W249" s="296"/>
      <c r="X249" s="296"/>
      <c r="Y249" s="296"/>
      <c r="Z249" s="296"/>
      <c r="AA249" s="296"/>
      <c r="AB249" s="296"/>
      <c r="AC249" s="296"/>
      <c r="AD249" s="296"/>
      <c r="AE249" s="296"/>
      <c r="AF249" s="296"/>
      <c r="AG249" s="296"/>
      <c r="AH249" s="296"/>
      <c r="AI249" s="296"/>
      <c r="AJ249" s="400"/>
      <c r="AK249" s="170"/>
      <c r="AL249" s="170"/>
    </row>
    <row r="250" spans="6:38"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K250" s="170"/>
      <c r="AL250" s="170"/>
    </row>
    <row r="251" spans="6:38"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K251" s="170"/>
      <c r="AL251" s="170"/>
    </row>
    <row r="252" spans="6:38"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  <c r="AA252" s="171"/>
      <c r="AB252" s="171"/>
      <c r="AC252" s="171"/>
      <c r="AD252" s="171"/>
      <c r="AE252" s="171"/>
      <c r="AF252" s="171"/>
      <c r="AG252" s="171"/>
      <c r="AH252" s="171"/>
      <c r="AI252" s="171"/>
      <c r="AK252" s="170"/>
      <c r="AL252" s="170"/>
    </row>
    <row r="253" spans="6:38"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  <c r="AA253" s="171"/>
      <c r="AB253" s="171"/>
      <c r="AC253" s="171"/>
      <c r="AD253" s="171"/>
      <c r="AE253" s="171"/>
      <c r="AF253" s="171"/>
      <c r="AG253" s="171"/>
      <c r="AH253" s="171"/>
      <c r="AI253" s="171"/>
      <c r="AK253" s="170"/>
      <c r="AL253" s="170"/>
    </row>
    <row r="254" spans="6:38"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  <c r="AA254" s="171"/>
      <c r="AB254" s="171"/>
      <c r="AC254" s="171"/>
      <c r="AD254" s="171"/>
      <c r="AE254" s="171"/>
      <c r="AF254" s="171"/>
      <c r="AG254" s="171"/>
      <c r="AH254" s="171"/>
      <c r="AI254" s="171"/>
      <c r="AK254" s="170"/>
      <c r="AL254" s="170"/>
    </row>
    <row r="255" spans="6:38"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  <c r="AA255" s="171"/>
      <c r="AB255" s="171"/>
      <c r="AC255" s="171"/>
      <c r="AD255" s="171"/>
      <c r="AE255" s="171"/>
      <c r="AF255" s="171"/>
      <c r="AG255" s="171"/>
      <c r="AH255" s="171"/>
      <c r="AI255" s="171"/>
      <c r="AK255" s="170"/>
      <c r="AL255" s="170"/>
    </row>
    <row r="256" spans="6:38"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  <c r="AA256" s="171"/>
      <c r="AB256" s="171"/>
      <c r="AC256" s="171"/>
      <c r="AD256" s="171"/>
      <c r="AE256" s="171"/>
      <c r="AF256" s="171"/>
      <c r="AG256" s="171"/>
      <c r="AH256" s="171"/>
      <c r="AI256" s="171"/>
      <c r="AK256" s="170"/>
      <c r="AL256" s="170"/>
    </row>
    <row r="257" spans="6:38"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  <c r="AA257" s="171"/>
      <c r="AB257" s="171"/>
      <c r="AC257" s="171"/>
      <c r="AD257" s="171"/>
      <c r="AE257" s="171"/>
      <c r="AF257" s="171"/>
      <c r="AG257" s="171"/>
      <c r="AH257" s="171"/>
      <c r="AI257" s="171"/>
      <c r="AK257" s="170"/>
      <c r="AL257" s="170"/>
    </row>
    <row r="258" spans="6:38"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  <c r="AA258" s="171"/>
      <c r="AB258" s="171"/>
      <c r="AC258" s="171"/>
      <c r="AD258" s="171"/>
      <c r="AE258" s="171"/>
      <c r="AF258" s="171"/>
      <c r="AG258" s="171"/>
      <c r="AH258" s="171"/>
      <c r="AI258" s="171"/>
      <c r="AK258" s="170"/>
      <c r="AL258" s="170"/>
    </row>
    <row r="259" spans="6:38"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  <c r="AA259" s="171"/>
      <c r="AB259" s="171"/>
      <c r="AC259" s="171"/>
      <c r="AD259" s="171"/>
      <c r="AE259" s="171"/>
      <c r="AF259" s="171"/>
      <c r="AG259" s="171"/>
      <c r="AH259" s="171"/>
      <c r="AI259" s="171"/>
      <c r="AK259" s="170"/>
      <c r="AL259" s="170"/>
    </row>
    <row r="260" spans="6:38"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  <c r="AA260" s="171"/>
      <c r="AB260" s="171"/>
      <c r="AC260" s="171"/>
      <c r="AD260" s="171"/>
      <c r="AE260" s="171"/>
      <c r="AF260" s="171"/>
      <c r="AG260" s="171"/>
      <c r="AH260" s="171"/>
      <c r="AI260" s="171"/>
      <c r="AK260" s="170"/>
      <c r="AL260" s="170"/>
    </row>
    <row r="261" spans="6:38"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  <c r="AA261" s="171"/>
      <c r="AB261" s="171"/>
      <c r="AC261" s="171"/>
      <c r="AD261" s="171"/>
      <c r="AE261" s="171"/>
      <c r="AF261" s="171"/>
      <c r="AG261" s="171"/>
      <c r="AH261" s="171"/>
      <c r="AI261" s="171"/>
      <c r="AK261" s="170"/>
      <c r="AL261" s="170"/>
    </row>
    <row r="262" spans="6:38"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  <c r="AA262" s="171"/>
      <c r="AB262" s="171"/>
      <c r="AC262" s="171"/>
      <c r="AD262" s="171"/>
      <c r="AE262" s="171"/>
      <c r="AF262" s="171"/>
      <c r="AG262" s="171"/>
      <c r="AH262" s="171"/>
      <c r="AI262" s="171"/>
      <c r="AK262" s="170"/>
      <c r="AL262" s="170"/>
    </row>
    <row r="263" spans="6:38"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1"/>
      <c r="AF263" s="171"/>
      <c r="AG263" s="171"/>
      <c r="AH263" s="171"/>
      <c r="AI263" s="171"/>
      <c r="AK263" s="170"/>
      <c r="AL263" s="170"/>
    </row>
    <row r="264" spans="6:38"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  <c r="AA264" s="171"/>
      <c r="AB264" s="171"/>
      <c r="AC264" s="171"/>
      <c r="AD264" s="171"/>
      <c r="AE264" s="171"/>
      <c r="AF264" s="171"/>
      <c r="AG264" s="171"/>
      <c r="AH264" s="171"/>
      <c r="AI264" s="171"/>
      <c r="AK264" s="170"/>
      <c r="AL264" s="170"/>
    </row>
    <row r="265" spans="6:38"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  <c r="AA265" s="171"/>
      <c r="AB265" s="171"/>
      <c r="AC265" s="171"/>
      <c r="AD265" s="171"/>
      <c r="AE265" s="171"/>
      <c r="AF265" s="171"/>
      <c r="AG265" s="171"/>
      <c r="AH265" s="171"/>
      <c r="AI265" s="171"/>
      <c r="AK265" s="170"/>
      <c r="AL265" s="170"/>
    </row>
    <row r="266" spans="6:38"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  <c r="AF266" s="171"/>
      <c r="AG266" s="171"/>
      <c r="AH266" s="171"/>
      <c r="AI266" s="171"/>
      <c r="AK266" s="170"/>
      <c r="AL266" s="170"/>
    </row>
    <row r="267" spans="6:38"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  <c r="AA267" s="171"/>
      <c r="AB267" s="171"/>
      <c r="AC267" s="171"/>
      <c r="AD267" s="171"/>
      <c r="AE267" s="171"/>
      <c r="AF267" s="171"/>
      <c r="AG267" s="171"/>
      <c r="AH267" s="171"/>
      <c r="AI267" s="171"/>
      <c r="AK267" s="170"/>
      <c r="AL267" s="170"/>
    </row>
    <row r="268" spans="6:38"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  <c r="AA268" s="171"/>
      <c r="AB268" s="171"/>
      <c r="AC268" s="171"/>
      <c r="AD268" s="171"/>
      <c r="AE268" s="171"/>
      <c r="AF268" s="171"/>
      <c r="AG268" s="171"/>
      <c r="AH268" s="171"/>
      <c r="AI268" s="171"/>
      <c r="AK268" s="170"/>
      <c r="AL268" s="170"/>
    </row>
    <row r="269" spans="6:38"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  <c r="AA269" s="171"/>
      <c r="AB269" s="171"/>
      <c r="AC269" s="171"/>
      <c r="AD269" s="171"/>
      <c r="AE269" s="171"/>
      <c r="AF269" s="171"/>
      <c r="AG269" s="171"/>
      <c r="AH269" s="171"/>
      <c r="AI269" s="171"/>
      <c r="AK269" s="170"/>
      <c r="AL269" s="170"/>
    </row>
    <row r="270" spans="6:38"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  <c r="AA270" s="171"/>
      <c r="AB270" s="171"/>
      <c r="AC270" s="171"/>
      <c r="AD270" s="171"/>
      <c r="AE270" s="171"/>
      <c r="AF270" s="171"/>
      <c r="AG270" s="171"/>
      <c r="AH270" s="171"/>
      <c r="AI270" s="171"/>
      <c r="AK270" s="170"/>
      <c r="AL270" s="170"/>
    </row>
    <row r="271" spans="6:38"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1"/>
      <c r="AF271" s="171"/>
      <c r="AG271" s="171"/>
      <c r="AH271" s="171"/>
      <c r="AI271" s="171"/>
      <c r="AK271" s="170"/>
      <c r="AL271" s="170"/>
    </row>
    <row r="272" spans="6:38"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  <c r="AA272" s="171"/>
      <c r="AB272" s="171"/>
      <c r="AC272" s="171"/>
      <c r="AD272" s="171"/>
      <c r="AE272" s="171"/>
      <c r="AF272" s="171"/>
      <c r="AG272" s="171"/>
      <c r="AH272" s="171"/>
      <c r="AI272" s="171"/>
      <c r="AK272" s="170"/>
      <c r="AL272" s="170"/>
    </row>
    <row r="273" spans="6:38"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  <c r="AB273" s="171"/>
      <c r="AC273" s="171"/>
      <c r="AD273" s="171"/>
      <c r="AE273" s="171"/>
      <c r="AF273" s="171"/>
      <c r="AG273" s="171"/>
      <c r="AH273" s="171"/>
      <c r="AI273" s="171"/>
      <c r="AK273" s="170"/>
      <c r="AL273" s="170"/>
    </row>
    <row r="274" spans="6:38"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  <c r="AA274" s="171"/>
      <c r="AB274" s="171"/>
      <c r="AC274" s="171"/>
      <c r="AD274" s="171"/>
      <c r="AE274" s="171"/>
      <c r="AF274" s="171"/>
      <c r="AG274" s="171"/>
      <c r="AH274" s="171"/>
      <c r="AI274" s="171"/>
      <c r="AK274" s="170"/>
      <c r="AL274" s="170"/>
    </row>
    <row r="275" spans="6:38"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1"/>
      <c r="AF275" s="171"/>
      <c r="AG275" s="171"/>
      <c r="AH275" s="171"/>
      <c r="AI275" s="171"/>
      <c r="AK275" s="170"/>
      <c r="AL275" s="170"/>
    </row>
    <row r="276" spans="6:38"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  <c r="AB276" s="171"/>
      <c r="AC276" s="171"/>
      <c r="AD276" s="171"/>
      <c r="AE276" s="171"/>
      <c r="AF276" s="171"/>
      <c r="AG276" s="171"/>
      <c r="AH276" s="171"/>
      <c r="AI276" s="171"/>
      <c r="AK276" s="170"/>
      <c r="AL276" s="170"/>
    </row>
    <row r="277" spans="6:38"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  <c r="AA277" s="171"/>
      <c r="AB277" s="171"/>
      <c r="AC277" s="171"/>
      <c r="AD277" s="171"/>
      <c r="AE277" s="171"/>
      <c r="AF277" s="171"/>
      <c r="AG277" s="171"/>
      <c r="AH277" s="171"/>
      <c r="AI277" s="171"/>
      <c r="AK277" s="170"/>
      <c r="AL277" s="170"/>
    </row>
    <row r="278" spans="6:38"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  <c r="AA278" s="171"/>
      <c r="AB278" s="171"/>
      <c r="AC278" s="171"/>
      <c r="AD278" s="171"/>
      <c r="AE278" s="171"/>
      <c r="AF278" s="171"/>
      <c r="AG278" s="171"/>
      <c r="AH278" s="171"/>
      <c r="AI278" s="171"/>
      <c r="AK278" s="170"/>
      <c r="AL278" s="170"/>
    </row>
    <row r="279" spans="6:38"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  <c r="AA279" s="171"/>
      <c r="AB279" s="171"/>
      <c r="AC279" s="171"/>
      <c r="AD279" s="171"/>
      <c r="AE279" s="171"/>
      <c r="AF279" s="171"/>
      <c r="AG279" s="171"/>
      <c r="AH279" s="171"/>
      <c r="AI279" s="171"/>
      <c r="AK279" s="170"/>
      <c r="AL279" s="170"/>
    </row>
    <row r="280" spans="6:38"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  <c r="AA280" s="171"/>
      <c r="AB280" s="171"/>
      <c r="AC280" s="171"/>
      <c r="AD280" s="171"/>
      <c r="AE280" s="171"/>
      <c r="AF280" s="171"/>
      <c r="AG280" s="171"/>
      <c r="AH280" s="171"/>
      <c r="AI280" s="171"/>
      <c r="AK280" s="170"/>
      <c r="AL280" s="170"/>
    </row>
    <row r="281" spans="6:38"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  <c r="AA281" s="171"/>
      <c r="AB281" s="171"/>
      <c r="AC281" s="171"/>
      <c r="AD281" s="171"/>
      <c r="AE281" s="171"/>
      <c r="AF281" s="171"/>
      <c r="AG281" s="171"/>
      <c r="AH281" s="171"/>
      <c r="AI281" s="171"/>
      <c r="AK281" s="170"/>
      <c r="AL281" s="170"/>
    </row>
    <row r="282" spans="6:38"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  <c r="AA282" s="171"/>
      <c r="AB282" s="171"/>
      <c r="AC282" s="171"/>
      <c r="AD282" s="171"/>
      <c r="AE282" s="171"/>
      <c r="AF282" s="171"/>
      <c r="AG282" s="171"/>
      <c r="AH282" s="171"/>
      <c r="AI282" s="171"/>
      <c r="AK282" s="170"/>
      <c r="AL282" s="170"/>
    </row>
    <row r="283" spans="6:38"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  <c r="AA283" s="171"/>
      <c r="AB283" s="171"/>
      <c r="AC283" s="171"/>
      <c r="AD283" s="171"/>
      <c r="AE283" s="171"/>
      <c r="AF283" s="171"/>
      <c r="AG283" s="171"/>
      <c r="AH283" s="171"/>
      <c r="AI283" s="171"/>
      <c r="AK283" s="170"/>
      <c r="AL283" s="170"/>
    </row>
    <row r="284" spans="6:38"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K284" s="170"/>
      <c r="AL284" s="170"/>
    </row>
    <row r="285" spans="6:38"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  <c r="AA285" s="171"/>
      <c r="AB285" s="171"/>
      <c r="AC285" s="171"/>
      <c r="AD285" s="171"/>
      <c r="AE285" s="171"/>
      <c r="AF285" s="171"/>
      <c r="AG285" s="171"/>
      <c r="AH285" s="171"/>
      <c r="AI285" s="171"/>
      <c r="AK285" s="170"/>
      <c r="AL285" s="170"/>
    </row>
    <row r="286" spans="6:38"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  <c r="AA286" s="171"/>
      <c r="AB286" s="171"/>
      <c r="AC286" s="171"/>
      <c r="AD286" s="171"/>
      <c r="AE286" s="171"/>
      <c r="AF286" s="171"/>
      <c r="AG286" s="171"/>
      <c r="AH286" s="171"/>
      <c r="AI286" s="171"/>
      <c r="AK286" s="170"/>
      <c r="AL286" s="170"/>
    </row>
    <row r="287" spans="6:38"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  <c r="AA287" s="171"/>
      <c r="AB287" s="171"/>
      <c r="AC287" s="171"/>
      <c r="AD287" s="171"/>
      <c r="AE287" s="171"/>
      <c r="AF287" s="171"/>
      <c r="AG287" s="171"/>
      <c r="AH287" s="171"/>
      <c r="AI287" s="171"/>
      <c r="AK287" s="170"/>
      <c r="AL287" s="170"/>
    </row>
    <row r="288" spans="6:38"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  <c r="AA288" s="171"/>
      <c r="AB288" s="171"/>
      <c r="AC288" s="171"/>
      <c r="AD288" s="171"/>
      <c r="AE288" s="171"/>
      <c r="AF288" s="171"/>
      <c r="AG288" s="171"/>
      <c r="AH288" s="171"/>
      <c r="AI288" s="171"/>
      <c r="AK288" s="170"/>
      <c r="AL288" s="170"/>
    </row>
    <row r="289" spans="6:38"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  <c r="AA289" s="171"/>
      <c r="AB289" s="171"/>
      <c r="AC289" s="171"/>
      <c r="AD289" s="171"/>
      <c r="AE289" s="171"/>
      <c r="AF289" s="171"/>
      <c r="AG289" s="171"/>
      <c r="AH289" s="171"/>
      <c r="AI289" s="171"/>
      <c r="AK289" s="170"/>
      <c r="AL289" s="170"/>
    </row>
    <row r="290" spans="6:38"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  <c r="AA290" s="171"/>
      <c r="AB290" s="171"/>
      <c r="AC290" s="171"/>
      <c r="AD290" s="171"/>
      <c r="AE290" s="171"/>
      <c r="AF290" s="171"/>
      <c r="AG290" s="171"/>
      <c r="AH290" s="171"/>
      <c r="AI290" s="171"/>
      <c r="AK290" s="170"/>
      <c r="AL290" s="170"/>
    </row>
    <row r="291" spans="6:38"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  <c r="AA291" s="171"/>
      <c r="AB291" s="171"/>
      <c r="AC291" s="171"/>
      <c r="AD291" s="171"/>
      <c r="AE291" s="171"/>
      <c r="AF291" s="171"/>
      <c r="AG291" s="171"/>
      <c r="AH291" s="171"/>
      <c r="AI291" s="171"/>
      <c r="AK291" s="170"/>
      <c r="AL291" s="170"/>
    </row>
    <row r="292" spans="6:38"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  <c r="AA292" s="171"/>
      <c r="AB292" s="171"/>
      <c r="AC292" s="171"/>
      <c r="AD292" s="171"/>
      <c r="AE292" s="171"/>
      <c r="AF292" s="171"/>
      <c r="AG292" s="171"/>
      <c r="AH292" s="171"/>
      <c r="AI292" s="171"/>
      <c r="AK292" s="170"/>
      <c r="AL292" s="170"/>
    </row>
    <row r="293" spans="6:38"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  <c r="AA293" s="171"/>
      <c r="AB293" s="171"/>
      <c r="AC293" s="171"/>
      <c r="AD293" s="171"/>
      <c r="AE293" s="171"/>
      <c r="AF293" s="171"/>
      <c r="AG293" s="171"/>
      <c r="AH293" s="171"/>
      <c r="AI293" s="171"/>
      <c r="AK293" s="170"/>
      <c r="AL293" s="170"/>
    </row>
    <row r="294" spans="6:38"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  <c r="AA294" s="171"/>
      <c r="AB294" s="171"/>
      <c r="AC294" s="171"/>
      <c r="AD294" s="171"/>
      <c r="AE294" s="171"/>
      <c r="AF294" s="171"/>
      <c r="AG294" s="171"/>
      <c r="AH294" s="171"/>
      <c r="AI294" s="171"/>
      <c r="AK294" s="170"/>
      <c r="AL294" s="170"/>
    </row>
    <row r="295" spans="6:38"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  <c r="AA295" s="171"/>
      <c r="AB295" s="171"/>
      <c r="AC295" s="171"/>
      <c r="AD295" s="171"/>
      <c r="AE295" s="171"/>
      <c r="AF295" s="171"/>
      <c r="AG295" s="171"/>
      <c r="AH295" s="171"/>
      <c r="AI295" s="171"/>
      <c r="AK295" s="170"/>
      <c r="AL295" s="170"/>
    </row>
    <row r="296" spans="6:38"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  <c r="AA296" s="171"/>
      <c r="AB296" s="171"/>
      <c r="AC296" s="171"/>
      <c r="AD296" s="171"/>
      <c r="AE296" s="171"/>
      <c r="AF296" s="171"/>
      <c r="AG296" s="171"/>
      <c r="AH296" s="171"/>
      <c r="AI296" s="171"/>
      <c r="AK296" s="170"/>
      <c r="AL296" s="170"/>
    </row>
    <row r="297" spans="6:38"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  <c r="AA297" s="171"/>
      <c r="AB297" s="171"/>
      <c r="AC297" s="171"/>
      <c r="AD297" s="171"/>
      <c r="AE297" s="171"/>
      <c r="AF297" s="171"/>
      <c r="AG297" s="171"/>
      <c r="AH297" s="171"/>
      <c r="AI297" s="171"/>
      <c r="AK297" s="170"/>
      <c r="AL297" s="170"/>
    </row>
    <row r="298" spans="6:38"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  <c r="AA298" s="171"/>
      <c r="AB298" s="171"/>
      <c r="AC298" s="171"/>
      <c r="AD298" s="171"/>
      <c r="AE298" s="171"/>
      <c r="AF298" s="171"/>
      <c r="AG298" s="171"/>
      <c r="AH298" s="171"/>
      <c r="AI298" s="171"/>
      <c r="AK298" s="170"/>
      <c r="AL298" s="170"/>
    </row>
    <row r="299" spans="6:38"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  <c r="AA299" s="171"/>
      <c r="AB299" s="171"/>
      <c r="AC299" s="171"/>
      <c r="AD299" s="171"/>
      <c r="AE299" s="171"/>
      <c r="AF299" s="171"/>
      <c r="AG299" s="171"/>
      <c r="AH299" s="171"/>
      <c r="AI299" s="171"/>
      <c r="AK299" s="170"/>
      <c r="AL299" s="170"/>
    </row>
    <row r="300" spans="6:38"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  <c r="AA300" s="171"/>
      <c r="AB300" s="171"/>
      <c r="AC300" s="171"/>
      <c r="AD300" s="171"/>
      <c r="AE300" s="171"/>
      <c r="AF300" s="171"/>
      <c r="AG300" s="171"/>
      <c r="AH300" s="171"/>
      <c r="AI300" s="171"/>
      <c r="AK300" s="170"/>
      <c r="AL300" s="170"/>
    </row>
    <row r="301" spans="6:38"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  <c r="AA301" s="171"/>
      <c r="AB301" s="171"/>
      <c r="AC301" s="171"/>
      <c r="AD301" s="171"/>
      <c r="AE301" s="171"/>
      <c r="AF301" s="171"/>
      <c r="AG301" s="171"/>
      <c r="AH301" s="171"/>
      <c r="AI301" s="171"/>
      <c r="AK301" s="170"/>
      <c r="AL301" s="170"/>
    </row>
    <row r="302" spans="6:38"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1"/>
      <c r="AF302" s="171"/>
      <c r="AG302" s="171"/>
      <c r="AH302" s="171"/>
      <c r="AI302" s="171"/>
      <c r="AK302" s="170"/>
      <c r="AL302" s="170"/>
    </row>
    <row r="303" spans="6:38"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  <c r="AA303" s="171"/>
      <c r="AB303" s="171"/>
      <c r="AC303" s="171"/>
      <c r="AD303" s="171"/>
      <c r="AE303" s="171"/>
      <c r="AF303" s="171"/>
      <c r="AG303" s="171"/>
      <c r="AH303" s="171"/>
      <c r="AI303" s="171"/>
      <c r="AK303" s="170"/>
      <c r="AL303" s="170"/>
    </row>
    <row r="304" spans="6:38"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  <c r="AA304" s="171"/>
      <c r="AB304" s="171"/>
      <c r="AC304" s="171"/>
      <c r="AD304" s="171"/>
      <c r="AE304" s="171"/>
      <c r="AF304" s="171"/>
      <c r="AG304" s="171"/>
      <c r="AH304" s="171"/>
      <c r="AI304" s="171"/>
      <c r="AK304" s="170"/>
      <c r="AL304" s="170"/>
    </row>
    <row r="305" spans="6:38"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  <c r="AA305" s="171"/>
      <c r="AB305" s="171"/>
      <c r="AC305" s="171"/>
      <c r="AD305" s="171"/>
      <c r="AE305" s="171"/>
      <c r="AF305" s="171"/>
      <c r="AG305" s="171"/>
      <c r="AH305" s="171"/>
      <c r="AI305" s="171"/>
      <c r="AK305" s="170"/>
      <c r="AL305" s="170"/>
    </row>
    <row r="306" spans="6:38"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  <c r="AA306" s="171"/>
      <c r="AB306" s="171"/>
      <c r="AC306" s="171"/>
      <c r="AD306" s="171"/>
      <c r="AE306" s="171"/>
      <c r="AF306" s="171"/>
      <c r="AG306" s="171"/>
      <c r="AH306" s="171"/>
      <c r="AI306" s="171"/>
      <c r="AK306" s="170"/>
      <c r="AL306" s="170"/>
    </row>
    <row r="307" spans="6:38"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  <c r="AA307" s="171"/>
      <c r="AB307" s="171"/>
      <c r="AC307" s="171"/>
      <c r="AD307" s="171"/>
      <c r="AE307" s="171"/>
      <c r="AF307" s="171"/>
      <c r="AG307" s="171"/>
      <c r="AH307" s="171"/>
      <c r="AI307" s="171"/>
      <c r="AK307" s="170"/>
      <c r="AL307" s="170"/>
    </row>
    <row r="308" spans="6:38"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  <c r="AA308" s="171"/>
      <c r="AB308" s="171"/>
      <c r="AC308" s="171"/>
      <c r="AD308" s="171"/>
      <c r="AE308" s="171"/>
      <c r="AF308" s="171"/>
      <c r="AG308" s="171"/>
      <c r="AH308" s="171"/>
      <c r="AI308" s="171"/>
      <c r="AK308" s="170"/>
      <c r="AL308" s="170"/>
    </row>
    <row r="309" spans="6:38"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  <c r="AA309" s="171"/>
      <c r="AB309" s="171"/>
      <c r="AC309" s="171"/>
      <c r="AD309" s="171"/>
      <c r="AE309" s="171"/>
      <c r="AF309" s="171"/>
      <c r="AG309" s="171"/>
      <c r="AH309" s="171"/>
      <c r="AI309" s="171"/>
      <c r="AK309" s="170"/>
      <c r="AL309" s="170"/>
    </row>
    <row r="310" spans="6:38"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  <c r="AB310" s="171"/>
      <c r="AC310" s="171"/>
      <c r="AD310" s="171"/>
      <c r="AE310" s="171"/>
      <c r="AF310" s="171"/>
      <c r="AG310" s="171"/>
      <c r="AH310" s="171"/>
      <c r="AI310" s="171"/>
      <c r="AK310" s="170"/>
      <c r="AL310" s="170"/>
    </row>
    <row r="311" spans="6:38"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  <c r="AA311" s="171"/>
      <c r="AB311" s="171"/>
      <c r="AC311" s="171"/>
      <c r="AD311" s="171"/>
      <c r="AE311" s="171"/>
      <c r="AF311" s="171"/>
      <c r="AG311" s="171"/>
      <c r="AH311" s="171"/>
      <c r="AI311" s="171"/>
      <c r="AK311" s="170"/>
      <c r="AL311" s="170"/>
    </row>
    <row r="312" spans="6:38"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  <c r="AA312" s="171"/>
      <c r="AB312" s="171"/>
      <c r="AC312" s="171"/>
      <c r="AD312" s="171"/>
      <c r="AE312" s="171"/>
      <c r="AF312" s="171"/>
      <c r="AG312" s="171"/>
      <c r="AH312" s="171"/>
      <c r="AI312" s="171"/>
      <c r="AK312" s="170"/>
      <c r="AL312" s="170"/>
    </row>
    <row r="313" spans="6:38"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  <c r="AA313" s="171"/>
      <c r="AB313" s="171"/>
      <c r="AC313" s="171"/>
      <c r="AD313" s="171"/>
      <c r="AE313" s="171"/>
      <c r="AF313" s="171"/>
      <c r="AG313" s="171"/>
      <c r="AH313" s="171"/>
      <c r="AI313" s="171"/>
      <c r="AK313" s="170"/>
      <c r="AL313" s="170"/>
    </row>
    <row r="314" spans="6:38"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  <c r="AA314" s="171"/>
      <c r="AB314" s="171"/>
      <c r="AC314" s="171"/>
      <c r="AD314" s="171"/>
      <c r="AE314" s="171"/>
      <c r="AF314" s="171"/>
      <c r="AG314" s="171"/>
      <c r="AH314" s="171"/>
      <c r="AI314" s="171"/>
      <c r="AK314" s="170"/>
      <c r="AL314" s="170"/>
    </row>
    <row r="315" spans="6:38"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  <c r="AA315" s="171"/>
      <c r="AB315" s="171"/>
      <c r="AC315" s="171"/>
      <c r="AD315" s="171"/>
      <c r="AE315" s="171"/>
      <c r="AF315" s="171"/>
      <c r="AG315" s="171"/>
      <c r="AH315" s="171"/>
      <c r="AI315" s="171"/>
      <c r="AK315" s="170"/>
      <c r="AL315" s="170"/>
    </row>
    <row r="316" spans="6:38"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  <c r="AE316" s="171"/>
      <c r="AF316" s="171"/>
      <c r="AG316" s="171"/>
      <c r="AH316" s="171"/>
      <c r="AI316" s="171"/>
      <c r="AK316" s="170"/>
      <c r="AL316" s="170"/>
    </row>
    <row r="317" spans="6:38"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  <c r="AE317" s="171"/>
      <c r="AF317" s="171"/>
      <c r="AG317" s="171"/>
      <c r="AH317" s="171"/>
      <c r="AI317" s="171"/>
      <c r="AK317" s="170"/>
      <c r="AL317" s="170"/>
    </row>
    <row r="318" spans="6:38"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  <c r="AE318" s="171"/>
      <c r="AF318" s="171"/>
      <c r="AG318" s="171"/>
      <c r="AH318" s="171"/>
      <c r="AI318" s="171"/>
      <c r="AK318" s="170"/>
      <c r="AL318" s="170"/>
    </row>
    <row r="319" spans="6:38"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  <c r="AA319" s="171"/>
      <c r="AB319" s="171"/>
      <c r="AC319" s="171"/>
      <c r="AD319" s="171"/>
      <c r="AE319" s="171"/>
      <c r="AF319" s="171"/>
      <c r="AG319" s="171"/>
      <c r="AH319" s="171"/>
      <c r="AI319" s="171"/>
      <c r="AK319" s="170"/>
      <c r="AL319" s="170"/>
    </row>
    <row r="320" spans="6:38"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  <c r="AA320" s="171"/>
      <c r="AB320" s="171"/>
      <c r="AC320" s="171"/>
      <c r="AD320" s="171"/>
      <c r="AE320" s="171"/>
      <c r="AF320" s="171"/>
      <c r="AG320" s="171"/>
      <c r="AH320" s="171"/>
      <c r="AI320" s="171"/>
      <c r="AK320" s="170"/>
      <c r="AL320" s="170"/>
    </row>
    <row r="321" spans="6:38"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  <c r="AA321" s="171"/>
      <c r="AB321" s="171"/>
      <c r="AC321" s="171"/>
      <c r="AD321" s="171"/>
      <c r="AE321" s="171"/>
      <c r="AF321" s="171"/>
      <c r="AG321" s="171"/>
      <c r="AH321" s="171"/>
      <c r="AI321" s="171"/>
      <c r="AK321" s="170"/>
      <c r="AL321" s="170"/>
    </row>
    <row r="322" spans="6:38"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  <c r="AA322" s="171"/>
      <c r="AB322" s="171"/>
      <c r="AC322" s="171"/>
      <c r="AD322" s="171"/>
      <c r="AE322" s="171"/>
      <c r="AF322" s="171"/>
      <c r="AG322" s="171"/>
      <c r="AH322" s="171"/>
      <c r="AI322" s="171"/>
      <c r="AK322" s="170"/>
      <c r="AL322" s="170"/>
    </row>
    <row r="323" spans="6:38"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  <c r="AA323" s="171"/>
      <c r="AB323" s="171"/>
      <c r="AC323" s="171"/>
      <c r="AD323" s="171"/>
      <c r="AE323" s="171"/>
      <c r="AF323" s="171"/>
      <c r="AG323" s="171"/>
      <c r="AH323" s="171"/>
      <c r="AI323" s="171"/>
      <c r="AK323" s="170"/>
      <c r="AL323" s="170"/>
    </row>
    <row r="324" spans="6:38"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  <c r="AA324" s="171"/>
      <c r="AB324" s="171"/>
      <c r="AC324" s="171"/>
      <c r="AD324" s="171"/>
      <c r="AE324" s="171"/>
      <c r="AF324" s="171"/>
      <c r="AG324" s="171"/>
      <c r="AH324" s="171"/>
      <c r="AI324" s="171"/>
      <c r="AK324" s="170"/>
      <c r="AL324" s="170"/>
    </row>
    <row r="325" spans="6:38"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  <c r="AA325" s="171"/>
      <c r="AB325" s="171"/>
      <c r="AC325" s="171"/>
      <c r="AD325" s="171"/>
      <c r="AE325" s="171"/>
      <c r="AF325" s="171"/>
      <c r="AG325" s="171"/>
      <c r="AH325" s="171"/>
      <c r="AI325" s="171"/>
      <c r="AK325" s="170"/>
      <c r="AL325" s="170"/>
    </row>
    <row r="326" spans="6:38"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  <c r="AA326" s="171"/>
      <c r="AB326" s="171"/>
      <c r="AC326" s="171"/>
      <c r="AD326" s="171"/>
      <c r="AE326" s="171"/>
      <c r="AF326" s="171"/>
      <c r="AG326" s="171"/>
      <c r="AH326" s="171"/>
      <c r="AI326" s="171"/>
      <c r="AK326" s="170"/>
      <c r="AL326" s="170"/>
    </row>
    <row r="327" spans="6:38"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  <c r="AA327" s="171"/>
      <c r="AB327" s="171"/>
      <c r="AC327" s="171"/>
      <c r="AD327" s="171"/>
      <c r="AE327" s="171"/>
      <c r="AF327" s="171"/>
      <c r="AG327" s="171"/>
      <c r="AH327" s="171"/>
      <c r="AI327" s="171"/>
      <c r="AK327" s="170"/>
      <c r="AL327" s="170"/>
    </row>
    <row r="328" spans="6:38"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9"/>
      <c r="AD328" s="169"/>
      <c r="AE328" s="169"/>
      <c r="AF328" s="169"/>
      <c r="AG328" s="169"/>
      <c r="AH328" s="169"/>
      <c r="AI328" s="169"/>
    </row>
    <row r="329" spans="6:38"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9"/>
      <c r="AD329" s="169"/>
      <c r="AE329" s="169"/>
      <c r="AF329" s="169"/>
      <c r="AG329" s="169"/>
      <c r="AH329" s="169"/>
      <c r="AI329" s="169"/>
    </row>
    <row r="330" spans="6:38"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9"/>
      <c r="AD330" s="169"/>
      <c r="AE330" s="169"/>
      <c r="AF330" s="169"/>
      <c r="AG330" s="169"/>
      <c r="AH330" s="169"/>
      <c r="AI330" s="169"/>
    </row>
    <row r="331" spans="6:38"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9"/>
      <c r="AD331" s="169"/>
      <c r="AE331" s="169"/>
      <c r="AF331" s="169"/>
      <c r="AG331" s="169"/>
      <c r="AH331" s="169"/>
      <c r="AI331" s="169"/>
    </row>
    <row r="332" spans="6:38"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9"/>
      <c r="AD332" s="169"/>
      <c r="AE332" s="169"/>
      <c r="AF332" s="169"/>
      <c r="AG332" s="169"/>
      <c r="AH332" s="169"/>
      <c r="AI332" s="169"/>
    </row>
    <row r="333" spans="6:38"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  <c r="AF333" s="169"/>
      <c r="AG333" s="169"/>
      <c r="AH333" s="169"/>
      <c r="AI333" s="169"/>
    </row>
    <row r="334" spans="6:38"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9"/>
      <c r="AD334" s="169"/>
      <c r="AE334" s="169"/>
      <c r="AF334" s="169"/>
      <c r="AG334" s="169"/>
      <c r="AH334" s="169"/>
      <c r="AI334" s="169"/>
    </row>
    <row r="335" spans="6:38"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9"/>
      <c r="AD335" s="169"/>
      <c r="AE335" s="169"/>
      <c r="AF335" s="169"/>
      <c r="AG335" s="169"/>
      <c r="AH335" s="169"/>
      <c r="AI335" s="169"/>
    </row>
    <row r="336" spans="6:38"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  <c r="AD336" s="169"/>
      <c r="AE336" s="169"/>
      <c r="AF336" s="169"/>
      <c r="AG336" s="169"/>
      <c r="AH336" s="169"/>
      <c r="AI336" s="169"/>
    </row>
    <row r="337" spans="6:35"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9"/>
      <c r="AD337" s="169"/>
      <c r="AE337" s="169"/>
      <c r="AF337" s="169"/>
      <c r="AG337" s="169"/>
      <c r="AH337" s="169"/>
      <c r="AI337" s="169"/>
    </row>
    <row r="338" spans="6:35"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  <c r="AG338" s="169"/>
      <c r="AH338" s="169"/>
      <c r="AI338" s="169"/>
    </row>
    <row r="339" spans="6:35"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9"/>
      <c r="AD339" s="169"/>
      <c r="AE339" s="169"/>
      <c r="AF339" s="169"/>
      <c r="AG339" s="169"/>
      <c r="AH339" s="169"/>
      <c r="AI339" s="169"/>
    </row>
    <row r="340" spans="6:35"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9"/>
      <c r="AD340" s="169"/>
      <c r="AE340" s="169"/>
      <c r="AF340" s="169"/>
      <c r="AG340" s="169"/>
      <c r="AH340" s="169"/>
      <c r="AI340" s="169"/>
    </row>
    <row r="341" spans="6:35"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9"/>
      <c r="AD341" s="169"/>
      <c r="AE341" s="169"/>
      <c r="AF341" s="169"/>
      <c r="AG341" s="169"/>
      <c r="AH341" s="169"/>
      <c r="AI341" s="169"/>
    </row>
    <row r="342" spans="6:35"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  <c r="AD342" s="169"/>
      <c r="AE342" s="169"/>
      <c r="AF342" s="169"/>
      <c r="AG342" s="169"/>
      <c r="AH342" s="169"/>
      <c r="AI342" s="169"/>
    </row>
    <row r="343" spans="6:35"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  <c r="AG343" s="169"/>
      <c r="AH343" s="169"/>
      <c r="AI343" s="169"/>
    </row>
    <row r="344" spans="6:35"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  <c r="AG344" s="169"/>
      <c r="AH344" s="169"/>
      <c r="AI344" s="169"/>
    </row>
    <row r="345" spans="6:35"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  <c r="AG345" s="169"/>
      <c r="AH345" s="169"/>
      <c r="AI345" s="169"/>
    </row>
    <row r="346" spans="6:35"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  <c r="AG346" s="169"/>
      <c r="AH346" s="169"/>
      <c r="AI346" s="169"/>
    </row>
    <row r="347" spans="6:35"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  <c r="AG347" s="169"/>
      <c r="AH347" s="169"/>
      <c r="AI347" s="169"/>
    </row>
    <row r="348" spans="6:35"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</row>
    <row r="349" spans="6:35"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  <c r="AG349" s="169"/>
      <c r="AH349" s="169"/>
      <c r="AI349" s="169"/>
    </row>
    <row r="350" spans="6:35"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  <c r="AG350" s="169"/>
      <c r="AH350" s="169"/>
      <c r="AI350" s="169"/>
    </row>
    <row r="351" spans="6:35"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  <c r="AG351" s="169"/>
      <c r="AH351" s="169"/>
      <c r="AI351" s="169"/>
    </row>
    <row r="352" spans="6:35"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  <c r="AG352" s="169"/>
      <c r="AH352" s="169"/>
      <c r="AI352" s="169"/>
    </row>
    <row r="353" spans="6:35"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  <c r="AG353" s="169"/>
      <c r="AH353" s="169"/>
      <c r="AI353" s="169"/>
    </row>
    <row r="354" spans="6:35"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  <c r="AG354" s="169"/>
      <c r="AH354" s="169"/>
      <c r="AI354" s="169"/>
    </row>
    <row r="355" spans="6:35"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  <c r="AG355" s="169"/>
      <c r="AH355" s="169"/>
      <c r="AI355" s="169"/>
    </row>
    <row r="356" spans="6:35"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</row>
    <row r="357" spans="6:35"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  <c r="AF357" s="169"/>
      <c r="AG357" s="169"/>
      <c r="AH357" s="169"/>
      <c r="AI357" s="169"/>
    </row>
    <row r="358" spans="6:35"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9"/>
      <c r="AD358" s="169"/>
      <c r="AE358" s="169"/>
      <c r="AF358" s="169"/>
      <c r="AG358" s="169"/>
      <c r="AH358" s="169"/>
      <c r="AI358" s="169"/>
    </row>
    <row r="359" spans="6:35"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9"/>
      <c r="AD359" s="169"/>
      <c r="AE359" s="169"/>
      <c r="AF359" s="169"/>
      <c r="AG359" s="169"/>
      <c r="AH359" s="169"/>
      <c r="AI359" s="169"/>
    </row>
    <row r="360" spans="6:35"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  <c r="AD360" s="169"/>
      <c r="AE360" s="169"/>
      <c r="AF360" s="169"/>
      <c r="AG360" s="169"/>
      <c r="AH360" s="169"/>
      <c r="AI360" s="169"/>
    </row>
    <row r="361" spans="6:35"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9"/>
      <c r="AD361" s="169"/>
      <c r="AE361" s="169"/>
      <c r="AF361" s="169"/>
      <c r="AG361" s="169"/>
      <c r="AH361" s="169"/>
      <c r="AI361" s="169"/>
    </row>
    <row r="362" spans="6:35"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  <c r="AD362" s="169"/>
      <c r="AE362" s="169"/>
      <c r="AF362" s="169"/>
      <c r="AG362" s="169"/>
      <c r="AH362" s="169"/>
      <c r="AI362" s="169"/>
    </row>
    <row r="363" spans="6:35"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9"/>
      <c r="AD363" s="169"/>
      <c r="AE363" s="169"/>
      <c r="AF363" s="169"/>
      <c r="AG363" s="169"/>
      <c r="AH363" s="169"/>
      <c r="AI363" s="169"/>
    </row>
    <row r="364" spans="6:35"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9"/>
      <c r="AD364" s="169"/>
      <c r="AE364" s="169"/>
      <c r="AF364" s="169"/>
      <c r="AG364" s="169"/>
      <c r="AH364" s="169"/>
      <c r="AI364" s="169"/>
    </row>
    <row r="365" spans="6:35"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9"/>
      <c r="AD365" s="169"/>
      <c r="AE365" s="169"/>
      <c r="AF365" s="169"/>
      <c r="AG365" s="169"/>
      <c r="AH365" s="169"/>
      <c r="AI365" s="169"/>
    </row>
    <row r="366" spans="6:35"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9"/>
      <c r="AD366" s="169"/>
      <c r="AE366" s="169"/>
      <c r="AF366" s="169"/>
      <c r="AG366" s="169"/>
      <c r="AH366" s="169"/>
      <c r="AI366" s="169"/>
    </row>
    <row r="367" spans="6:35"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  <c r="AD367" s="169"/>
      <c r="AE367" s="169"/>
      <c r="AF367" s="169"/>
      <c r="AG367" s="169"/>
      <c r="AH367" s="169"/>
      <c r="AI367" s="169"/>
    </row>
    <row r="368" spans="6:35"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9"/>
      <c r="AD368" s="169"/>
      <c r="AE368" s="169"/>
      <c r="AF368" s="169"/>
      <c r="AG368" s="169"/>
      <c r="AH368" s="169"/>
      <c r="AI368" s="169"/>
    </row>
    <row r="369" spans="6:35"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9"/>
      <c r="AD369" s="169"/>
      <c r="AE369" s="169"/>
      <c r="AF369" s="169"/>
      <c r="AG369" s="169"/>
      <c r="AH369" s="169"/>
      <c r="AI369" s="169"/>
    </row>
    <row r="370" spans="6:35"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  <c r="AF370" s="169"/>
      <c r="AG370" s="169"/>
      <c r="AH370" s="169"/>
      <c r="AI370" s="169"/>
    </row>
    <row r="371" spans="6:35"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  <c r="AD371" s="169"/>
      <c r="AE371" s="169"/>
      <c r="AF371" s="169"/>
      <c r="AG371" s="169"/>
      <c r="AH371" s="169"/>
      <c r="AI371" s="169"/>
    </row>
    <row r="372" spans="6:35"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  <c r="AF372" s="169"/>
      <c r="AG372" s="169"/>
      <c r="AH372" s="169"/>
      <c r="AI372" s="169"/>
    </row>
    <row r="373" spans="6:35"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  <c r="AD373" s="169"/>
      <c r="AE373" s="169"/>
      <c r="AF373" s="169"/>
      <c r="AG373" s="169"/>
      <c r="AH373" s="169"/>
      <c r="AI373" s="169"/>
    </row>
    <row r="374" spans="6:35"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</row>
    <row r="375" spans="6:35"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9"/>
      <c r="AD375" s="169"/>
      <c r="AE375" s="169"/>
      <c r="AF375" s="169"/>
      <c r="AG375" s="169"/>
      <c r="AH375" s="169"/>
      <c r="AI375" s="169"/>
    </row>
    <row r="376" spans="6:35"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9"/>
      <c r="AD376" s="169"/>
      <c r="AE376" s="169"/>
      <c r="AF376" s="169"/>
      <c r="AG376" s="169"/>
      <c r="AH376" s="169"/>
      <c r="AI376" s="169"/>
    </row>
    <row r="377" spans="6:35"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9"/>
      <c r="AD377" s="169"/>
      <c r="AE377" s="169"/>
      <c r="AF377" s="169"/>
      <c r="AG377" s="169"/>
      <c r="AH377" s="169"/>
      <c r="AI377" s="169"/>
    </row>
    <row r="378" spans="6:35"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9"/>
      <c r="AD378" s="169"/>
      <c r="AE378" s="169"/>
      <c r="AF378" s="169"/>
      <c r="AG378" s="169"/>
      <c r="AH378" s="169"/>
      <c r="AI378" s="169"/>
    </row>
    <row r="379" spans="6:35"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9"/>
      <c r="AD379" s="169"/>
      <c r="AE379" s="169"/>
      <c r="AF379" s="169"/>
      <c r="AG379" s="169"/>
      <c r="AH379" s="169"/>
      <c r="AI379" s="169"/>
    </row>
    <row r="380" spans="6:35"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  <c r="AD380" s="169"/>
      <c r="AE380" s="169"/>
      <c r="AF380" s="169"/>
      <c r="AG380" s="169"/>
      <c r="AH380" s="169"/>
      <c r="AI380" s="169"/>
    </row>
    <row r="381" spans="6:35"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9"/>
      <c r="AD381" s="169"/>
      <c r="AE381" s="169"/>
      <c r="AF381" s="169"/>
      <c r="AG381" s="169"/>
      <c r="AH381" s="169"/>
      <c r="AI381" s="169"/>
    </row>
    <row r="382" spans="6:35"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9"/>
      <c r="AD382" s="169"/>
      <c r="AE382" s="169"/>
      <c r="AF382" s="169"/>
      <c r="AG382" s="169"/>
      <c r="AH382" s="169"/>
      <c r="AI382" s="169"/>
    </row>
    <row r="383" spans="6:35"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9"/>
      <c r="AD383" s="169"/>
      <c r="AE383" s="169"/>
      <c r="AF383" s="169"/>
      <c r="AG383" s="169"/>
      <c r="AH383" s="169"/>
      <c r="AI383" s="169"/>
    </row>
    <row r="384" spans="6:35"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  <c r="AD384" s="169"/>
      <c r="AE384" s="169"/>
      <c r="AF384" s="169"/>
      <c r="AG384" s="169"/>
      <c r="AH384" s="169"/>
      <c r="AI384" s="169"/>
    </row>
    <row r="385" spans="6:35"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9"/>
      <c r="AD385" s="169"/>
      <c r="AE385" s="169"/>
      <c r="AF385" s="169"/>
      <c r="AG385" s="169"/>
      <c r="AH385" s="169"/>
      <c r="AI385" s="169"/>
    </row>
    <row r="386" spans="6:35"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9"/>
      <c r="AD386" s="169"/>
      <c r="AE386" s="169"/>
      <c r="AF386" s="169"/>
      <c r="AG386" s="169"/>
      <c r="AH386" s="169"/>
      <c r="AI386" s="169"/>
    </row>
    <row r="387" spans="6:35"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9"/>
      <c r="AD387" s="169"/>
      <c r="AE387" s="169"/>
      <c r="AF387" s="169"/>
      <c r="AG387" s="169"/>
      <c r="AH387" s="169"/>
      <c r="AI387" s="169"/>
    </row>
    <row r="388" spans="6:35"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9"/>
      <c r="AD388" s="169"/>
      <c r="AE388" s="169"/>
      <c r="AF388" s="169"/>
      <c r="AG388" s="169"/>
      <c r="AH388" s="169"/>
      <c r="AI388" s="169"/>
    </row>
    <row r="389" spans="6:35"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9"/>
      <c r="AD389" s="169"/>
      <c r="AE389" s="169"/>
      <c r="AF389" s="169"/>
      <c r="AG389" s="169"/>
      <c r="AH389" s="169"/>
      <c r="AI389" s="169"/>
    </row>
    <row r="390" spans="6:35"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  <c r="AD390" s="169"/>
      <c r="AE390" s="169"/>
      <c r="AF390" s="169"/>
      <c r="AG390" s="169"/>
      <c r="AH390" s="169"/>
      <c r="AI390" s="169"/>
    </row>
    <row r="391" spans="6:35"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9"/>
      <c r="AD391" s="169"/>
      <c r="AE391" s="169"/>
      <c r="AF391" s="169"/>
      <c r="AG391" s="169"/>
      <c r="AH391" s="169"/>
      <c r="AI391" s="169"/>
    </row>
    <row r="392" spans="6:35"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  <c r="AF392" s="169"/>
      <c r="AG392" s="169"/>
      <c r="AH392" s="169"/>
      <c r="AI392" s="169"/>
    </row>
    <row r="393" spans="6:35"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9"/>
      <c r="AD393" s="169"/>
      <c r="AE393" s="169"/>
      <c r="AF393" s="169"/>
      <c r="AG393" s="169"/>
      <c r="AH393" s="169"/>
      <c r="AI393" s="169"/>
    </row>
    <row r="394" spans="6:35"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9"/>
      <c r="AD394" s="169"/>
      <c r="AE394" s="169"/>
      <c r="AF394" s="169"/>
      <c r="AG394" s="169"/>
      <c r="AH394" s="169"/>
      <c r="AI394" s="169"/>
    </row>
    <row r="395" spans="6:35"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9"/>
      <c r="AD395" s="169"/>
      <c r="AE395" s="169"/>
      <c r="AF395" s="169"/>
      <c r="AG395" s="169"/>
      <c r="AH395" s="169"/>
      <c r="AI395" s="169"/>
    </row>
    <row r="396" spans="6:35"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  <c r="AD396" s="169"/>
      <c r="AE396" s="169"/>
      <c r="AF396" s="169"/>
      <c r="AG396" s="169"/>
      <c r="AH396" s="169"/>
      <c r="AI396" s="169"/>
    </row>
    <row r="397" spans="6:35"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9"/>
      <c r="AD397" s="169"/>
      <c r="AE397" s="169"/>
      <c r="AF397" s="169"/>
      <c r="AG397" s="169"/>
      <c r="AH397" s="169"/>
      <c r="AI397" s="169"/>
    </row>
    <row r="398" spans="6:35"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9"/>
      <c r="AD398" s="169"/>
      <c r="AE398" s="169"/>
      <c r="AF398" s="169"/>
      <c r="AG398" s="169"/>
      <c r="AH398" s="169"/>
      <c r="AI398" s="169"/>
    </row>
    <row r="399" spans="6:35"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9"/>
      <c r="AD399" s="169"/>
      <c r="AE399" s="169"/>
      <c r="AF399" s="169"/>
      <c r="AG399" s="169"/>
      <c r="AH399" s="169"/>
      <c r="AI399" s="169"/>
    </row>
    <row r="400" spans="6:35"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  <c r="AD400" s="169"/>
      <c r="AE400" s="169"/>
      <c r="AF400" s="169"/>
      <c r="AG400" s="169"/>
      <c r="AH400" s="169"/>
      <c r="AI400" s="169"/>
    </row>
    <row r="401" spans="6:35"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9"/>
      <c r="AD401" s="169"/>
      <c r="AE401" s="169"/>
      <c r="AF401" s="169"/>
      <c r="AG401" s="169"/>
      <c r="AH401" s="169"/>
      <c r="AI401" s="169"/>
    </row>
    <row r="402" spans="6:35"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9"/>
      <c r="AD402" s="169"/>
      <c r="AE402" s="169"/>
      <c r="AF402" s="169"/>
      <c r="AG402" s="169"/>
      <c r="AH402" s="169"/>
      <c r="AI402" s="169"/>
    </row>
    <row r="403" spans="6:35"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9"/>
      <c r="AD403" s="169"/>
      <c r="AE403" s="169"/>
      <c r="AF403" s="169"/>
      <c r="AG403" s="169"/>
      <c r="AH403" s="169"/>
      <c r="AI403" s="169"/>
    </row>
    <row r="404" spans="6:35"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9"/>
      <c r="AD404" s="169"/>
      <c r="AE404" s="169"/>
      <c r="AF404" s="169"/>
      <c r="AG404" s="169"/>
      <c r="AH404" s="169"/>
      <c r="AI404" s="169"/>
    </row>
    <row r="405" spans="6:35"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9"/>
      <c r="AD405" s="169"/>
      <c r="AE405" s="169"/>
      <c r="AF405" s="169"/>
      <c r="AG405" s="169"/>
      <c r="AH405" s="169"/>
      <c r="AI405" s="169"/>
    </row>
    <row r="406" spans="6:35"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9"/>
      <c r="AD406" s="169"/>
      <c r="AE406" s="169"/>
      <c r="AF406" s="169"/>
      <c r="AG406" s="169"/>
      <c r="AH406" s="169"/>
      <c r="AI406" s="169"/>
    </row>
    <row r="407" spans="6:35"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  <c r="AF407" s="169"/>
      <c r="AG407" s="169"/>
      <c r="AH407" s="169"/>
      <c r="AI407" s="169"/>
    </row>
    <row r="408" spans="6:35"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  <c r="AD408" s="169"/>
      <c r="AE408" s="169"/>
      <c r="AF408" s="169"/>
      <c r="AG408" s="169"/>
      <c r="AH408" s="169"/>
      <c r="AI408" s="169"/>
    </row>
    <row r="409" spans="6:35"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9"/>
      <c r="AD409" s="169"/>
      <c r="AE409" s="169"/>
      <c r="AF409" s="169"/>
      <c r="AG409" s="169"/>
      <c r="AH409" s="169"/>
      <c r="AI409" s="169"/>
    </row>
    <row r="410" spans="6:35"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  <c r="AG410" s="169"/>
      <c r="AH410" s="169"/>
      <c r="AI410" s="169"/>
    </row>
    <row r="411" spans="6:35"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9"/>
      <c r="AD411" s="169"/>
      <c r="AE411" s="169"/>
      <c r="AF411" s="169"/>
      <c r="AG411" s="169"/>
      <c r="AH411" s="169"/>
      <c r="AI411" s="169"/>
    </row>
    <row r="412" spans="6:35"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  <c r="AD412" s="169"/>
      <c r="AE412" s="169"/>
      <c r="AF412" s="169"/>
      <c r="AG412" s="169"/>
      <c r="AH412" s="169"/>
      <c r="AI412" s="169"/>
    </row>
    <row r="413" spans="6:35"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  <c r="AD413" s="169"/>
      <c r="AE413" s="169"/>
      <c r="AF413" s="169"/>
      <c r="AG413" s="169"/>
      <c r="AH413" s="169"/>
      <c r="AI413" s="169"/>
    </row>
    <row r="414" spans="6:35"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  <c r="AF414" s="169"/>
      <c r="AG414" s="169"/>
      <c r="AH414" s="169"/>
      <c r="AI414" s="169"/>
    </row>
    <row r="415" spans="6:35"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  <c r="AG415" s="169"/>
      <c r="AH415" s="169"/>
      <c r="AI415" s="169"/>
    </row>
    <row r="416" spans="6:35"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  <c r="AF416" s="169"/>
      <c r="AG416" s="169"/>
      <c r="AH416" s="169"/>
      <c r="AI416" s="169"/>
    </row>
    <row r="417" spans="6:35"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  <c r="AD417" s="169"/>
      <c r="AE417" s="169"/>
      <c r="AF417" s="169"/>
      <c r="AG417" s="169"/>
      <c r="AH417" s="169"/>
      <c r="AI417" s="169"/>
    </row>
    <row r="418" spans="6:35"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  <c r="AF418" s="169"/>
      <c r="AG418" s="169"/>
      <c r="AH418" s="169"/>
      <c r="AI418" s="169"/>
    </row>
    <row r="419" spans="6:35"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  <c r="AD419" s="169"/>
      <c r="AE419" s="169"/>
      <c r="AF419" s="169"/>
      <c r="AG419" s="169"/>
      <c r="AH419" s="169"/>
      <c r="AI419" s="169"/>
    </row>
    <row r="420" spans="6:35"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  <c r="AF420" s="169"/>
      <c r="AG420" s="169"/>
      <c r="AH420" s="169"/>
      <c r="AI420" s="169"/>
    </row>
    <row r="421" spans="6:35"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  <c r="AD421" s="169"/>
      <c r="AE421" s="169"/>
      <c r="AF421" s="169"/>
      <c r="AG421" s="169"/>
      <c r="AH421" s="169"/>
      <c r="AI421" s="169"/>
    </row>
    <row r="422" spans="6:35"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  <c r="AD422" s="169"/>
      <c r="AE422" s="169"/>
      <c r="AF422" s="169"/>
      <c r="AG422" s="169"/>
      <c r="AH422" s="169"/>
      <c r="AI422" s="169"/>
    </row>
    <row r="423" spans="6:35"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  <c r="AD423" s="169"/>
      <c r="AE423" s="169"/>
      <c r="AF423" s="169"/>
      <c r="AG423" s="169"/>
      <c r="AH423" s="169"/>
      <c r="AI423" s="169"/>
    </row>
    <row r="424" spans="6:35"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  <c r="AD424" s="169"/>
      <c r="AE424" s="169"/>
      <c r="AF424" s="169"/>
      <c r="AG424" s="169"/>
      <c r="AH424" s="169"/>
      <c r="AI424" s="169"/>
    </row>
    <row r="425" spans="6:35"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  <c r="AD425" s="169"/>
      <c r="AE425" s="169"/>
      <c r="AF425" s="169"/>
      <c r="AG425" s="169"/>
      <c r="AH425" s="169"/>
      <c r="AI425" s="169"/>
    </row>
    <row r="426" spans="6:35"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  <c r="AD426" s="169"/>
      <c r="AE426" s="169"/>
      <c r="AF426" s="169"/>
      <c r="AG426" s="169"/>
      <c r="AH426" s="169"/>
      <c r="AI426" s="169"/>
    </row>
    <row r="427" spans="6:35"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  <c r="AG427" s="169"/>
      <c r="AH427" s="169"/>
      <c r="AI427" s="169"/>
    </row>
    <row r="428" spans="6:35"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  <c r="AG428" s="169"/>
      <c r="AH428" s="169"/>
      <c r="AI428" s="169"/>
    </row>
    <row r="429" spans="6:35"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  <c r="AG429" s="169"/>
      <c r="AH429" s="169"/>
      <c r="AI429" s="169"/>
    </row>
    <row r="430" spans="6:35"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  <c r="AD430" s="169"/>
      <c r="AE430" s="169"/>
      <c r="AF430" s="169"/>
      <c r="AG430" s="169"/>
      <c r="AH430" s="169"/>
      <c r="AI430" s="169"/>
    </row>
    <row r="431" spans="6:35"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  <c r="AD431" s="169"/>
      <c r="AE431" s="169"/>
      <c r="AF431" s="169"/>
      <c r="AG431" s="169"/>
      <c r="AH431" s="169"/>
      <c r="AI431" s="169"/>
    </row>
    <row r="432" spans="6:35"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  <c r="AD432" s="169"/>
      <c r="AE432" s="169"/>
      <c r="AF432" s="169"/>
      <c r="AG432" s="169"/>
      <c r="AH432" s="169"/>
      <c r="AI432" s="169"/>
    </row>
    <row r="433" spans="6:35"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9"/>
      <c r="AD433" s="169"/>
      <c r="AE433" s="169"/>
      <c r="AF433" s="169"/>
      <c r="AG433" s="169"/>
      <c r="AH433" s="169"/>
      <c r="AI433" s="169"/>
    </row>
    <row r="434" spans="6:35"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  <c r="AD434" s="169"/>
      <c r="AE434" s="169"/>
      <c r="AF434" s="169"/>
      <c r="AG434" s="169"/>
      <c r="AH434" s="169"/>
      <c r="AI434" s="169"/>
    </row>
    <row r="435" spans="6:35"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  <c r="AD435" s="169"/>
      <c r="AE435" s="169"/>
      <c r="AF435" s="169"/>
      <c r="AG435" s="169"/>
      <c r="AH435" s="169"/>
      <c r="AI435" s="169"/>
    </row>
    <row r="436" spans="6:35"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  <c r="AD436" s="169"/>
      <c r="AE436" s="169"/>
      <c r="AF436" s="169"/>
      <c r="AG436" s="169"/>
      <c r="AH436" s="169"/>
      <c r="AI436" s="169"/>
    </row>
    <row r="437" spans="6:35"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  <c r="AD437" s="169"/>
      <c r="AE437" s="169"/>
      <c r="AF437" s="169"/>
      <c r="AG437" s="169"/>
      <c r="AH437" s="169"/>
      <c r="AI437" s="169"/>
    </row>
    <row r="438" spans="6:35"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  <c r="AD438" s="169"/>
      <c r="AE438" s="169"/>
      <c r="AF438" s="169"/>
      <c r="AG438" s="169"/>
      <c r="AH438" s="169"/>
      <c r="AI438" s="169"/>
    </row>
    <row r="439" spans="6:35"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  <c r="AD439" s="169"/>
      <c r="AE439" s="169"/>
      <c r="AF439" s="169"/>
      <c r="AG439" s="169"/>
      <c r="AH439" s="169"/>
      <c r="AI439" s="169"/>
    </row>
    <row r="440" spans="6:35"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  <c r="AF440" s="169"/>
      <c r="AG440" s="169"/>
      <c r="AH440" s="169"/>
      <c r="AI440" s="169"/>
    </row>
    <row r="441" spans="6:35"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  <c r="AF441" s="169"/>
      <c r="AG441" s="169"/>
      <c r="AH441" s="169"/>
      <c r="AI441" s="169"/>
    </row>
    <row r="442" spans="6:35"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  <c r="AF442" s="169"/>
      <c r="AG442" s="169"/>
      <c r="AH442" s="169"/>
      <c r="AI442" s="169"/>
    </row>
    <row r="443" spans="6:35"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  <c r="AF443" s="169"/>
      <c r="AG443" s="169"/>
      <c r="AH443" s="169"/>
      <c r="AI443" s="169"/>
    </row>
    <row r="444" spans="6:35"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  <c r="AF444" s="169"/>
      <c r="AG444" s="169"/>
      <c r="AH444" s="169"/>
      <c r="AI444" s="169"/>
    </row>
    <row r="445" spans="6:35"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  <c r="AD445" s="169"/>
      <c r="AE445" s="169"/>
      <c r="AF445" s="169"/>
      <c r="AG445" s="169"/>
      <c r="AH445" s="169"/>
      <c r="AI445" s="169"/>
    </row>
    <row r="446" spans="6:35"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</row>
    <row r="447" spans="6:35"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  <c r="AD447" s="169"/>
      <c r="AE447" s="169"/>
      <c r="AF447" s="169"/>
      <c r="AG447" s="169"/>
      <c r="AH447" s="169"/>
      <c r="AI447" s="169"/>
    </row>
    <row r="448" spans="6:35"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  <c r="AD448" s="169"/>
      <c r="AE448" s="169"/>
      <c r="AF448" s="169"/>
      <c r="AG448" s="169"/>
      <c r="AH448" s="169"/>
      <c r="AI448" s="169"/>
    </row>
    <row r="449" spans="6:35"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  <c r="AD449" s="169"/>
      <c r="AE449" s="169"/>
      <c r="AF449" s="169"/>
      <c r="AG449" s="169"/>
      <c r="AH449" s="169"/>
      <c r="AI449" s="169"/>
    </row>
    <row r="450" spans="6:35"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  <c r="AD450" s="169"/>
      <c r="AE450" s="169"/>
      <c r="AF450" s="169"/>
      <c r="AG450" s="169"/>
      <c r="AH450" s="169"/>
      <c r="AI450" s="169"/>
    </row>
    <row r="451" spans="6:35"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  <c r="AD451" s="169"/>
      <c r="AE451" s="169"/>
      <c r="AF451" s="169"/>
      <c r="AG451" s="169"/>
      <c r="AH451" s="169"/>
      <c r="AI451" s="169"/>
    </row>
    <row r="452" spans="6:35"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  <c r="AD452" s="169"/>
      <c r="AE452" s="169"/>
      <c r="AF452" s="169"/>
      <c r="AG452" s="169"/>
      <c r="AH452" s="169"/>
      <c r="AI452" s="169"/>
    </row>
    <row r="453" spans="6:35"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  <c r="AD453" s="169"/>
      <c r="AE453" s="169"/>
      <c r="AF453" s="169"/>
      <c r="AG453" s="169"/>
      <c r="AH453" s="169"/>
      <c r="AI453" s="169"/>
    </row>
    <row r="454" spans="6:35"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9"/>
      <c r="AD454" s="169"/>
      <c r="AE454" s="169"/>
      <c r="AF454" s="169"/>
      <c r="AG454" s="169"/>
      <c r="AH454" s="169"/>
      <c r="AI454" s="169"/>
    </row>
    <row r="455" spans="6:35"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  <c r="AD455" s="169"/>
      <c r="AE455" s="169"/>
      <c r="AF455" s="169"/>
      <c r="AG455" s="169"/>
      <c r="AH455" s="169"/>
      <c r="AI455" s="169"/>
    </row>
    <row r="456" spans="6:35"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9"/>
      <c r="AD456" s="169"/>
      <c r="AE456" s="169"/>
      <c r="AF456" s="169"/>
      <c r="AG456" s="169"/>
      <c r="AH456" s="169"/>
      <c r="AI456" s="169"/>
    </row>
    <row r="457" spans="6:35"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9"/>
      <c r="AD457" s="169"/>
      <c r="AE457" s="169"/>
      <c r="AF457" s="169"/>
      <c r="AG457" s="169"/>
      <c r="AH457" s="169"/>
      <c r="AI457" s="169"/>
    </row>
    <row r="458" spans="6:35"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  <c r="AD458" s="169"/>
      <c r="AE458" s="169"/>
      <c r="AF458" s="169"/>
      <c r="AG458" s="169"/>
      <c r="AH458" s="169"/>
      <c r="AI458" s="169"/>
    </row>
    <row r="459" spans="6:35"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9"/>
      <c r="AD459" s="169"/>
      <c r="AE459" s="169"/>
      <c r="AF459" s="169"/>
      <c r="AG459" s="169"/>
      <c r="AH459" s="169"/>
      <c r="AI459" s="169"/>
    </row>
    <row r="460" spans="6:35"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9"/>
      <c r="AD460" s="169"/>
      <c r="AE460" s="169"/>
      <c r="AF460" s="169"/>
      <c r="AG460" s="169"/>
      <c r="AH460" s="169"/>
      <c r="AI460" s="169"/>
    </row>
    <row r="461" spans="6:35"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  <c r="AD461" s="169"/>
      <c r="AE461" s="169"/>
      <c r="AF461" s="169"/>
      <c r="AG461" s="169"/>
      <c r="AH461" s="169"/>
      <c r="AI461" s="169"/>
    </row>
    <row r="462" spans="6:35"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  <c r="AD462" s="169"/>
      <c r="AE462" s="169"/>
      <c r="AF462" s="169"/>
      <c r="AG462" s="169"/>
      <c r="AH462" s="169"/>
      <c r="AI462" s="169"/>
    </row>
    <row r="463" spans="6:35"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  <c r="AF463" s="169"/>
      <c r="AG463" s="169"/>
      <c r="AH463" s="169"/>
      <c r="AI463" s="169"/>
    </row>
    <row r="464" spans="6:35"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I464" s="169"/>
    </row>
    <row r="465" spans="6:35"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  <c r="AD465" s="169"/>
      <c r="AE465" s="169"/>
      <c r="AF465" s="169"/>
      <c r="AG465" s="169"/>
      <c r="AH465" s="169"/>
      <c r="AI465" s="169"/>
    </row>
    <row r="466" spans="6:35"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  <c r="AD466" s="169"/>
      <c r="AE466" s="169"/>
      <c r="AF466" s="169"/>
      <c r="AG466" s="169"/>
      <c r="AH466" s="169"/>
      <c r="AI466" s="169"/>
    </row>
    <row r="467" spans="6:35"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  <c r="AD467" s="169"/>
      <c r="AE467" s="169"/>
      <c r="AF467" s="169"/>
      <c r="AG467" s="169"/>
      <c r="AH467" s="169"/>
      <c r="AI467" s="169"/>
    </row>
    <row r="468" spans="6:35"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  <c r="AD468" s="169"/>
      <c r="AE468" s="169"/>
      <c r="AF468" s="169"/>
      <c r="AG468" s="169"/>
      <c r="AH468" s="169"/>
      <c r="AI468" s="169"/>
    </row>
    <row r="469" spans="6:35"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  <c r="AD469" s="169"/>
      <c r="AE469" s="169"/>
      <c r="AF469" s="169"/>
      <c r="AG469" s="169"/>
      <c r="AH469" s="169"/>
      <c r="AI469" s="169"/>
    </row>
    <row r="470" spans="6:35"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  <c r="AD470" s="169"/>
      <c r="AE470" s="169"/>
      <c r="AF470" s="169"/>
      <c r="AG470" s="169"/>
      <c r="AH470" s="169"/>
      <c r="AI470" s="169"/>
    </row>
    <row r="471" spans="6:35"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  <c r="AD471" s="169"/>
      <c r="AE471" s="169"/>
      <c r="AF471" s="169"/>
      <c r="AG471" s="169"/>
      <c r="AH471" s="169"/>
      <c r="AI471" s="169"/>
    </row>
    <row r="472" spans="6:35"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  <c r="AD472" s="169"/>
      <c r="AE472" s="169"/>
      <c r="AF472" s="169"/>
      <c r="AG472" s="169"/>
      <c r="AH472" s="169"/>
      <c r="AI472" s="169"/>
    </row>
    <row r="473" spans="6:35"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  <c r="AF473" s="169"/>
      <c r="AG473" s="169"/>
      <c r="AH473" s="169"/>
      <c r="AI473" s="169"/>
    </row>
    <row r="474" spans="6:35"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  <c r="AD474" s="169"/>
      <c r="AE474" s="169"/>
      <c r="AF474" s="169"/>
      <c r="AG474" s="169"/>
      <c r="AH474" s="169"/>
      <c r="AI474" s="169"/>
    </row>
    <row r="475" spans="6:35"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  <c r="AD475" s="169"/>
      <c r="AE475" s="169"/>
      <c r="AF475" s="169"/>
      <c r="AG475" s="169"/>
      <c r="AH475" s="169"/>
      <c r="AI475" s="169"/>
    </row>
    <row r="476" spans="6:35"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  <c r="AD476" s="169"/>
      <c r="AE476" s="169"/>
      <c r="AF476" s="169"/>
      <c r="AG476" s="169"/>
      <c r="AH476" s="169"/>
      <c r="AI476" s="169"/>
    </row>
    <row r="477" spans="6:35"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  <c r="AD477" s="169"/>
      <c r="AE477" s="169"/>
      <c r="AF477" s="169"/>
      <c r="AG477" s="169"/>
      <c r="AH477" s="169"/>
      <c r="AI477" s="169"/>
    </row>
    <row r="478" spans="6:35"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9"/>
      <c r="AD478" s="169"/>
      <c r="AE478" s="169"/>
      <c r="AF478" s="169"/>
      <c r="AG478" s="169"/>
      <c r="AH478" s="169"/>
      <c r="AI478" s="169"/>
    </row>
    <row r="479" spans="6:35"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  <c r="AD479" s="169"/>
      <c r="AE479" s="169"/>
      <c r="AF479" s="169"/>
      <c r="AG479" s="169"/>
      <c r="AH479" s="169"/>
      <c r="AI479" s="169"/>
    </row>
    <row r="480" spans="6:35"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  <c r="AD480" s="169"/>
      <c r="AE480" s="169"/>
      <c r="AF480" s="169"/>
      <c r="AG480" s="169"/>
      <c r="AH480" s="169"/>
      <c r="AI480" s="169"/>
    </row>
    <row r="481" spans="6:35"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  <c r="AD481" s="169"/>
      <c r="AE481" s="169"/>
      <c r="AF481" s="169"/>
      <c r="AG481" s="169"/>
      <c r="AH481" s="169"/>
      <c r="AI481" s="169"/>
    </row>
    <row r="482" spans="6:35"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  <c r="AG482" s="169"/>
      <c r="AH482" s="169"/>
      <c r="AI482" s="169"/>
    </row>
    <row r="483" spans="6:35"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9"/>
      <c r="AD483" s="169"/>
      <c r="AE483" s="169"/>
      <c r="AF483" s="169"/>
      <c r="AG483" s="169"/>
      <c r="AH483" s="169"/>
      <c r="AI483" s="169"/>
    </row>
    <row r="484" spans="6:35"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  <c r="AD484" s="169"/>
      <c r="AE484" s="169"/>
      <c r="AF484" s="169"/>
      <c r="AG484" s="169"/>
      <c r="AH484" s="169"/>
      <c r="AI484" s="169"/>
    </row>
    <row r="485" spans="6:35"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  <c r="AD485" s="169"/>
      <c r="AE485" s="169"/>
      <c r="AF485" s="169"/>
      <c r="AG485" s="169"/>
      <c r="AH485" s="169"/>
      <c r="AI485" s="169"/>
    </row>
    <row r="486" spans="6:35"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  <c r="AD486" s="169"/>
      <c r="AE486" s="169"/>
      <c r="AF486" s="169"/>
      <c r="AG486" s="169"/>
      <c r="AH486" s="169"/>
      <c r="AI486" s="169"/>
    </row>
    <row r="487" spans="6:35"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  <c r="AF487" s="169"/>
      <c r="AG487" s="169"/>
      <c r="AH487" s="169"/>
      <c r="AI487" s="169"/>
    </row>
    <row r="488" spans="6:35"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  <c r="AD488" s="169"/>
      <c r="AE488" s="169"/>
      <c r="AF488" s="169"/>
      <c r="AG488" s="169"/>
      <c r="AH488" s="169"/>
      <c r="AI488" s="169"/>
    </row>
    <row r="489" spans="6:35"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  <c r="AD489" s="169"/>
      <c r="AE489" s="169"/>
      <c r="AF489" s="169"/>
      <c r="AG489" s="169"/>
      <c r="AH489" s="169"/>
      <c r="AI489" s="169"/>
    </row>
    <row r="490" spans="6:35"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  <c r="AD490" s="169"/>
      <c r="AE490" s="169"/>
      <c r="AF490" s="169"/>
      <c r="AG490" s="169"/>
      <c r="AH490" s="169"/>
      <c r="AI490" s="169"/>
    </row>
    <row r="491" spans="6:35"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  <c r="AD491" s="169"/>
      <c r="AE491" s="169"/>
      <c r="AF491" s="169"/>
      <c r="AG491" s="169"/>
      <c r="AH491" s="169"/>
      <c r="AI491" s="169"/>
    </row>
    <row r="492" spans="6:35"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  <c r="AD492" s="169"/>
      <c r="AE492" s="169"/>
      <c r="AF492" s="169"/>
      <c r="AG492" s="169"/>
      <c r="AH492" s="169"/>
      <c r="AI492" s="169"/>
    </row>
    <row r="493" spans="6:35"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  <c r="AD493" s="169"/>
      <c r="AE493" s="169"/>
      <c r="AF493" s="169"/>
      <c r="AG493" s="169"/>
      <c r="AH493" s="169"/>
      <c r="AI493" s="169"/>
    </row>
    <row r="494" spans="6:35"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  <c r="AD494" s="169"/>
      <c r="AE494" s="169"/>
      <c r="AF494" s="169"/>
      <c r="AG494" s="169"/>
      <c r="AH494" s="169"/>
      <c r="AI494" s="169"/>
    </row>
    <row r="495" spans="6:35"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  <c r="AD495" s="169"/>
      <c r="AE495" s="169"/>
      <c r="AF495" s="169"/>
      <c r="AG495" s="169"/>
      <c r="AH495" s="169"/>
      <c r="AI495" s="169"/>
    </row>
    <row r="496" spans="6:35"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  <c r="AD496" s="169"/>
      <c r="AE496" s="169"/>
      <c r="AF496" s="169"/>
      <c r="AG496" s="169"/>
      <c r="AH496" s="169"/>
      <c r="AI496" s="169"/>
    </row>
    <row r="497" spans="6:35"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  <c r="AD497" s="169"/>
      <c r="AE497" s="169"/>
      <c r="AF497" s="169"/>
      <c r="AG497" s="169"/>
      <c r="AH497" s="169"/>
      <c r="AI497" s="169"/>
    </row>
    <row r="498" spans="6:35"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  <c r="AD498" s="169"/>
      <c r="AE498" s="169"/>
      <c r="AF498" s="169"/>
      <c r="AG498" s="169"/>
      <c r="AH498" s="169"/>
      <c r="AI498" s="169"/>
    </row>
    <row r="499" spans="6:35"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  <c r="AD499" s="169"/>
      <c r="AE499" s="169"/>
      <c r="AF499" s="169"/>
      <c r="AG499" s="169"/>
      <c r="AH499" s="169"/>
      <c r="AI499" s="169"/>
    </row>
    <row r="500" spans="6:35"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</row>
    <row r="501" spans="6:35"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  <c r="AD501" s="169"/>
      <c r="AE501" s="169"/>
      <c r="AF501" s="169"/>
      <c r="AG501" s="169"/>
      <c r="AH501" s="169"/>
      <c r="AI501" s="169"/>
    </row>
    <row r="502" spans="6:35"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9"/>
      <c r="AD502" s="169"/>
      <c r="AE502" s="169"/>
      <c r="AF502" s="169"/>
      <c r="AG502" s="169"/>
      <c r="AH502" s="169"/>
      <c r="AI502" s="169"/>
    </row>
    <row r="503" spans="6:35"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  <c r="AD503" s="169"/>
      <c r="AE503" s="169"/>
      <c r="AF503" s="169"/>
      <c r="AG503" s="169"/>
      <c r="AH503" s="169"/>
      <c r="AI503" s="169"/>
    </row>
    <row r="504" spans="6:35"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9"/>
      <c r="AD504" s="169"/>
      <c r="AE504" s="169"/>
      <c r="AF504" s="169"/>
      <c r="AG504" s="169"/>
      <c r="AH504" s="169"/>
      <c r="AI504" s="169"/>
    </row>
    <row r="505" spans="6:35"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  <c r="AD505" s="169"/>
      <c r="AE505" s="169"/>
      <c r="AF505" s="169"/>
      <c r="AG505" s="169"/>
      <c r="AH505" s="169"/>
      <c r="AI505" s="169"/>
    </row>
    <row r="506" spans="6:35"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9"/>
      <c r="AD506" s="169"/>
      <c r="AE506" s="169"/>
      <c r="AF506" s="169"/>
      <c r="AG506" s="169"/>
      <c r="AH506" s="169"/>
      <c r="AI506" s="169"/>
    </row>
    <row r="507" spans="6:35"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9"/>
      <c r="AD507" s="169"/>
      <c r="AE507" s="169"/>
      <c r="AF507" s="169"/>
      <c r="AG507" s="169"/>
      <c r="AH507" s="169"/>
      <c r="AI507" s="169"/>
    </row>
    <row r="508" spans="6:35"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9"/>
      <c r="AD508" s="169"/>
      <c r="AE508" s="169"/>
      <c r="AF508" s="169"/>
      <c r="AG508" s="169"/>
      <c r="AH508" s="169"/>
      <c r="AI508" s="169"/>
    </row>
    <row r="509" spans="6:35"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9"/>
      <c r="AD509" s="169"/>
      <c r="AE509" s="169"/>
      <c r="AF509" s="169"/>
      <c r="AG509" s="169"/>
      <c r="AH509" s="169"/>
      <c r="AI509" s="169"/>
    </row>
    <row r="510" spans="6:35"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  <c r="AD510" s="169"/>
      <c r="AE510" s="169"/>
      <c r="AF510" s="169"/>
      <c r="AG510" s="169"/>
      <c r="AH510" s="169"/>
      <c r="AI510" s="169"/>
    </row>
    <row r="511" spans="6:35"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  <c r="AD511" s="169"/>
      <c r="AE511" s="169"/>
      <c r="AF511" s="169"/>
      <c r="AG511" s="169"/>
      <c r="AH511" s="169"/>
      <c r="AI511" s="169"/>
    </row>
    <row r="512" spans="6:35"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  <c r="AD512" s="169"/>
      <c r="AE512" s="169"/>
      <c r="AF512" s="169"/>
      <c r="AG512" s="169"/>
      <c r="AH512" s="169"/>
      <c r="AI512" s="169"/>
    </row>
    <row r="513" spans="6:35"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  <c r="AD513" s="169"/>
      <c r="AE513" s="169"/>
      <c r="AF513" s="169"/>
      <c r="AG513" s="169"/>
      <c r="AH513" s="169"/>
      <c r="AI513" s="169"/>
    </row>
    <row r="514" spans="6:35"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  <c r="AD514" s="169"/>
      <c r="AE514" s="169"/>
      <c r="AF514" s="169"/>
      <c r="AG514" s="169"/>
      <c r="AH514" s="169"/>
      <c r="AI514" s="169"/>
    </row>
    <row r="515" spans="6:35"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9"/>
      <c r="AD515" s="169"/>
      <c r="AE515" s="169"/>
      <c r="AF515" s="169"/>
      <c r="AG515" s="169"/>
      <c r="AH515" s="169"/>
      <c r="AI515" s="169"/>
    </row>
    <row r="516" spans="6:35"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9"/>
      <c r="AD516" s="169"/>
      <c r="AE516" s="169"/>
      <c r="AF516" s="169"/>
      <c r="AG516" s="169"/>
      <c r="AH516" s="169"/>
      <c r="AI516" s="169"/>
    </row>
    <row r="517" spans="6:35"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9"/>
      <c r="AD517" s="169"/>
      <c r="AE517" s="169"/>
      <c r="AF517" s="169"/>
      <c r="AG517" s="169"/>
      <c r="AH517" s="169"/>
      <c r="AI517" s="169"/>
    </row>
    <row r="518" spans="6:35"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  <c r="AG518" s="169"/>
      <c r="AH518" s="169"/>
      <c r="AI518" s="169"/>
    </row>
    <row r="519" spans="6:35"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9"/>
      <c r="AD519" s="169"/>
      <c r="AE519" s="169"/>
      <c r="AF519" s="169"/>
      <c r="AG519" s="169"/>
      <c r="AH519" s="169"/>
      <c r="AI519" s="169"/>
    </row>
    <row r="520" spans="6:35"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9"/>
      <c r="AD520" s="169"/>
      <c r="AE520" s="169"/>
      <c r="AF520" s="169"/>
      <c r="AG520" s="169"/>
      <c r="AH520" s="169"/>
      <c r="AI520" s="169"/>
    </row>
    <row r="521" spans="6:35"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9"/>
      <c r="AD521" s="169"/>
      <c r="AE521" s="169"/>
      <c r="AF521" s="169"/>
      <c r="AG521" s="169"/>
      <c r="AH521" s="169"/>
      <c r="AI521" s="169"/>
    </row>
    <row r="522" spans="6:35"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9"/>
      <c r="AD522" s="169"/>
      <c r="AE522" s="169"/>
      <c r="AF522" s="169"/>
      <c r="AG522" s="169"/>
      <c r="AH522" s="169"/>
      <c r="AI522" s="169"/>
    </row>
    <row r="523" spans="6:35"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9"/>
      <c r="AD523" s="169"/>
      <c r="AE523" s="169"/>
      <c r="AF523" s="169"/>
      <c r="AG523" s="169"/>
      <c r="AH523" s="169"/>
      <c r="AI523" s="169"/>
    </row>
    <row r="524" spans="6:35"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9"/>
      <c r="AD524" s="169"/>
      <c r="AE524" s="169"/>
      <c r="AF524" s="169"/>
      <c r="AG524" s="169"/>
      <c r="AH524" s="169"/>
      <c r="AI524" s="169"/>
    </row>
    <row r="525" spans="6:35"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9"/>
      <c r="AD525" s="169"/>
      <c r="AE525" s="169"/>
      <c r="AF525" s="169"/>
      <c r="AG525" s="169"/>
      <c r="AH525" s="169"/>
      <c r="AI525" s="169"/>
    </row>
    <row r="526" spans="6:35"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9"/>
      <c r="AD526" s="169"/>
      <c r="AE526" s="169"/>
      <c r="AF526" s="169"/>
      <c r="AG526" s="169"/>
      <c r="AH526" s="169"/>
      <c r="AI526" s="169"/>
    </row>
    <row r="527" spans="6:35"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9"/>
      <c r="AD527" s="169"/>
      <c r="AE527" s="169"/>
      <c r="AF527" s="169"/>
      <c r="AG527" s="169"/>
      <c r="AH527" s="169"/>
      <c r="AI527" s="169"/>
    </row>
    <row r="528" spans="6:35"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9"/>
      <c r="AD528" s="169"/>
      <c r="AE528" s="169"/>
      <c r="AF528" s="169"/>
      <c r="AG528" s="169"/>
      <c r="AH528" s="169"/>
      <c r="AI528" s="169"/>
    </row>
    <row r="529" spans="6:35"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9"/>
      <c r="AD529" s="169"/>
      <c r="AE529" s="169"/>
      <c r="AF529" s="169"/>
      <c r="AG529" s="169"/>
      <c r="AH529" s="169"/>
      <c r="AI529" s="169"/>
    </row>
    <row r="530" spans="6:35"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9"/>
      <c r="AD530" s="169"/>
      <c r="AE530" s="169"/>
      <c r="AF530" s="169"/>
      <c r="AG530" s="169"/>
      <c r="AH530" s="169"/>
      <c r="AI530" s="169"/>
    </row>
    <row r="531" spans="6:35"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9"/>
      <c r="AD531" s="169"/>
      <c r="AE531" s="169"/>
      <c r="AF531" s="169"/>
      <c r="AG531" s="169"/>
      <c r="AH531" s="169"/>
      <c r="AI531" s="169"/>
    </row>
    <row r="532" spans="6:35"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9"/>
      <c r="AD532" s="169"/>
      <c r="AE532" s="169"/>
      <c r="AF532" s="169"/>
      <c r="AG532" s="169"/>
      <c r="AH532" s="169"/>
      <c r="AI532" s="169"/>
    </row>
    <row r="533" spans="6:35"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  <c r="AF533" s="169"/>
      <c r="AG533" s="169"/>
      <c r="AH533" s="169"/>
      <c r="AI533" s="169"/>
    </row>
    <row r="534" spans="6:35"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9"/>
      <c r="AD534" s="169"/>
      <c r="AE534" s="169"/>
      <c r="AF534" s="169"/>
      <c r="AG534" s="169"/>
      <c r="AH534" s="169"/>
      <c r="AI534" s="169"/>
    </row>
    <row r="535" spans="6:35"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9"/>
      <c r="AD535" s="169"/>
      <c r="AE535" s="169"/>
      <c r="AF535" s="169"/>
      <c r="AG535" s="169"/>
      <c r="AH535" s="169"/>
      <c r="AI535" s="169"/>
    </row>
    <row r="536" spans="6:35"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  <c r="AG536" s="169"/>
      <c r="AH536" s="169"/>
      <c r="AI536" s="169"/>
    </row>
    <row r="537" spans="6:35"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9"/>
      <c r="AD537" s="169"/>
      <c r="AE537" s="169"/>
      <c r="AF537" s="169"/>
      <c r="AG537" s="169"/>
      <c r="AH537" s="169"/>
      <c r="AI537" s="169"/>
    </row>
    <row r="538" spans="6:35"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9"/>
      <c r="AD538" s="169"/>
      <c r="AE538" s="169"/>
      <c r="AF538" s="169"/>
      <c r="AG538" s="169"/>
      <c r="AH538" s="169"/>
      <c r="AI538" s="169"/>
    </row>
    <row r="539" spans="6:35"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9"/>
      <c r="AD539" s="169"/>
      <c r="AE539" s="169"/>
      <c r="AF539" s="169"/>
      <c r="AG539" s="169"/>
      <c r="AH539" s="169"/>
      <c r="AI539" s="169"/>
    </row>
    <row r="540" spans="6:35"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9"/>
      <c r="AD540" s="169"/>
      <c r="AE540" s="169"/>
      <c r="AF540" s="169"/>
      <c r="AG540" s="169"/>
      <c r="AH540" s="169"/>
      <c r="AI540" s="169"/>
    </row>
    <row r="541" spans="6:35"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  <c r="AD541" s="169"/>
      <c r="AE541" s="169"/>
      <c r="AF541" s="169"/>
      <c r="AG541" s="169"/>
      <c r="AH541" s="169"/>
      <c r="AI541" s="169"/>
    </row>
    <row r="542" spans="6:35"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9"/>
      <c r="AD542" s="169"/>
      <c r="AE542" s="169"/>
      <c r="AF542" s="169"/>
      <c r="AG542" s="169"/>
      <c r="AH542" s="169"/>
      <c r="AI542" s="169"/>
    </row>
    <row r="543" spans="6:35"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9"/>
      <c r="AD543" s="169"/>
      <c r="AE543" s="169"/>
      <c r="AF543" s="169"/>
      <c r="AG543" s="169"/>
      <c r="AH543" s="169"/>
      <c r="AI543" s="169"/>
    </row>
    <row r="544" spans="6:35"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  <c r="AD544" s="169"/>
      <c r="AE544" s="169"/>
      <c r="AF544" s="169"/>
      <c r="AG544" s="169"/>
      <c r="AH544" s="169"/>
      <c r="AI544" s="169"/>
    </row>
    <row r="545" spans="6:35"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9"/>
      <c r="AD545" s="169"/>
      <c r="AE545" s="169"/>
      <c r="AF545" s="169"/>
      <c r="AG545" s="169"/>
      <c r="AH545" s="169"/>
      <c r="AI545" s="169"/>
    </row>
    <row r="546" spans="6:35"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9"/>
      <c r="AD546" s="169"/>
      <c r="AE546" s="169"/>
      <c r="AF546" s="169"/>
      <c r="AG546" s="169"/>
      <c r="AH546" s="169"/>
      <c r="AI546" s="169"/>
    </row>
    <row r="547" spans="6:35"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9"/>
      <c r="AD547" s="169"/>
      <c r="AE547" s="169"/>
      <c r="AF547" s="169"/>
      <c r="AG547" s="169"/>
      <c r="AH547" s="169"/>
      <c r="AI547" s="169"/>
    </row>
    <row r="548" spans="6:35"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9"/>
      <c r="AD548" s="169"/>
      <c r="AE548" s="169"/>
      <c r="AF548" s="169"/>
      <c r="AG548" s="169"/>
      <c r="AH548" s="169"/>
      <c r="AI548" s="169"/>
    </row>
    <row r="549" spans="6:35"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9"/>
      <c r="AD549" s="169"/>
      <c r="AE549" s="169"/>
      <c r="AF549" s="169"/>
      <c r="AG549" s="169"/>
      <c r="AH549" s="169"/>
      <c r="AI549" s="169"/>
    </row>
    <row r="550" spans="6:35"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9"/>
      <c r="AD550" s="169"/>
      <c r="AE550" s="169"/>
      <c r="AF550" s="169"/>
      <c r="AG550" s="169"/>
      <c r="AH550" s="169"/>
      <c r="AI550" s="169"/>
    </row>
    <row r="551" spans="6:35"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9"/>
      <c r="AD551" s="169"/>
      <c r="AE551" s="169"/>
      <c r="AF551" s="169"/>
      <c r="AG551" s="169"/>
      <c r="AH551" s="169"/>
      <c r="AI551" s="169"/>
    </row>
    <row r="552" spans="6:35"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  <c r="AD552" s="169"/>
      <c r="AE552" s="169"/>
      <c r="AF552" s="169"/>
      <c r="AG552" s="169"/>
      <c r="AH552" s="169"/>
      <c r="AI552" s="169"/>
    </row>
    <row r="553" spans="6:35"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  <c r="AD553" s="169"/>
      <c r="AE553" s="169"/>
      <c r="AF553" s="169"/>
      <c r="AG553" s="169"/>
      <c r="AH553" s="169"/>
      <c r="AI553" s="169"/>
    </row>
    <row r="554" spans="6:35"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  <c r="AF554" s="169"/>
      <c r="AG554" s="169"/>
      <c r="AH554" s="169"/>
      <c r="AI554" s="169"/>
    </row>
    <row r="555" spans="6:35"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  <c r="AD555" s="169"/>
      <c r="AE555" s="169"/>
      <c r="AF555" s="169"/>
      <c r="AG555" s="169"/>
      <c r="AH555" s="169"/>
      <c r="AI555" s="169"/>
    </row>
    <row r="556" spans="6:35"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  <c r="AD556" s="169"/>
      <c r="AE556" s="169"/>
      <c r="AF556" s="169"/>
      <c r="AG556" s="169"/>
      <c r="AH556" s="169"/>
      <c r="AI556" s="169"/>
    </row>
    <row r="557" spans="6:35"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9"/>
      <c r="AD557" s="169"/>
      <c r="AE557" s="169"/>
      <c r="AF557" s="169"/>
      <c r="AG557" s="169"/>
      <c r="AH557" s="169"/>
      <c r="AI557" s="169"/>
    </row>
    <row r="558" spans="6:35"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9"/>
      <c r="AD558" s="169"/>
      <c r="AE558" s="169"/>
      <c r="AF558" s="169"/>
      <c r="AG558" s="169"/>
      <c r="AH558" s="169"/>
      <c r="AI558" s="169"/>
    </row>
    <row r="559" spans="6:35"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9"/>
      <c r="AD559" s="169"/>
      <c r="AE559" s="169"/>
      <c r="AF559" s="169"/>
      <c r="AG559" s="169"/>
      <c r="AH559" s="169"/>
      <c r="AI559" s="169"/>
    </row>
    <row r="560" spans="6:35"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  <c r="AD560" s="169"/>
      <c r="AE560" s="169"/>
      <c r="AF560" s="169"/>
      <c r="AG560" s="169"/>
      <c r="AH560" s="169"/>
      <c r="AI560" s="169"/>
    </row>
    <row r="561" spans="6:35"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9"/>
      <c r="AD561" s="169"/>
      <c r="AE561" s="169"/>
      <c r="AF561" s="169"/>
      <c r="AG561" s="169"/>
      <c r="AH561" s="169"/>
      <c r="AI561" s="169"/>
    </row>
    <row r="562" spans="6:35"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9"/>
      <c r="AD562" s="169"/>
      <c r="AE562" s="169"/>
      <c r="AF562" s="169"/>
      <c r="AG562" s="169"/>
      <c r="AH562" s="169"/>
      <c r="AI562" s="169"/>
    </row>
    <row r="563" spans="6:35"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9"/>
      <c r="AD563" s="169"/>
      <c r="AE563" s="169"/>
      <c r="AF563" s="169"/>
      <c r="AG563" s="169"/>
      <c r="AH563" s="169"/>
      <c r="AI563" s="169"/>
    </row>
    <row r="564" spans="6:35"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  <c r="AD564" s="169"/>
      <c r="AE564" s="169"/>
      <c r="AF564" s="169"/>
      <c r="AG564" s="169"/>
      <c r="AH564" s="169"/>
      <c r="AI564" s="169"/>
    </row>
    <row r="565" spans="6:35"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9"/>
      <c r="AD565" s="169"/>
      <c r="AE565" s="169"/>
      <c r="AF565" s="169"/>
      <c r="AG565" s="169"/>
      <c r="AH565" s="169"/>
      <c r="AI565" s="169"/>
    </row>
    <row r="566" spans="6:35"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9"/>
      <c r="AD566" s="169"/>
      <c r="AE566" s="169"/>
      <c r="AF566" s="169"/>
      <c r="AG566" s="169"/>
      <c r="AH566" s="169"/>
      <c r="AI566" s="169"/>
    </row>
    <row r="567" spans="6:35"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9"/>
      <c r="AD567" s="169"/>
      <c r="AE567" s="169"/>
      <c r="AF567" s="169"/>
      <c r="AG567" s="169"/>
      <c r="AH567" s="169"/>
      <c r="AI567" s="169"/>
    </row>
    <row r="568" spans="6:35"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9"/>
      <c r="AD568" s="169"/>
      <c r="AE568" s="169"/>
      <c r="AF568" s="169"/>
      <c r="AG568" s="169"/>
      <c r="AH568" s="169"/>
      <c r="AI568" s="169"/>
    </row>
    <row r="569" spans="6:35"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9"/>
      <c r="AD569" s="169"/>
      <c r="AE569" s="169"/>
      <c r="AF569" s="169"/>
      <c r="AG569" s="169"/>
      <c r="AH569" s="169"/>
      <c r="AI569" s="169"/>
    </row>
    <row r="570" spans="6:35"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9"/>
      <c r="AD570" s="169"/>
      <c r="AE570" s="169"/>
      <c r="AF570" s="169"/>
      <c r="AG570" s="169"/>
      <c r="AH570" s="169"/>
      <c r="AI570" s="169"/>
    </row>
    <row r="571" spans="6:35"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9"/>
      <c r="AD571" s="169"/>
      <c r="AE571" s="169"/>
      <c r="AF571" s="169"/>
      <c r="AG571" s="169"/>
      <c r="AH571" s="169"/>
      <c r="AI571" s="169"/>
    </row>
    <row r="572" spans="6:35"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  <c r="AF572" s="169"/>
      <c r="AG572" s="169"/>
      <c r="AH572" s="169"/>
      <c r="AI572" s="169"/>
    </row>
    <row r="573" spans="6:35"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9"/>
      <c r="AD573" s="169"/>
      <c r="AE573" s="169"/>
      <c r="AF573" s="169"/>
      <c r="AG573" s="169"/>
      <c r="AH573" s="169"/>
      <c r="AI573" s="169"/>
    </row>
    <row r="574" spans="6:35"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9"/>
      <c r="AD574" s="169"/>
      <c r="AE574" s="169"/>
      <c r="AF574" s="169"/>
      <c r="AG574" s="169"/>
      <c r="AH574" s="169"/>
      <c r="AI574" s="169"/>
    </row>
    <row r="575" spans="6:35"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9"/>
      <c r="AD575" s="169"/>
      <c r="AE575" s="169"/>
      <c r="AF575" s="169"/>
      <c r="AG575" s="169"/>
      <c r="AH575" s="169"/>
      <c r="AI575" s="169"/>
    </row>
    <row r="576" spans="6:35"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9"/>
      <c r="AD576" s="169"/>
      <c r="AE576" s="169"/>
      <c r="AF576" s="169"/>
      <c r="AG576" s="169"/>
      <c r="AH576" s="169"/>
      <c r="AI576" s="169"/>
    </row>
    <row r="577" spans="6:35"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  <c r="AD577" s="169"/>
      <c r="AE577" s="169"/>
      <c r="AF577" s="169"/>
      <c r="AG577" s="169"/>
      <c r="AH577" s="169"/>
      <c r="AI577" s="169"/>
    </row>
    <row r="578" spans="6:35"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  <c r="AD578" s="169"/>
      <c r="AE578" s="169"/>
      <c r="AF578" s="169"/>
      <c r="AG578" s="169"/>
      <c r="AH578" s="169"/>
      <c r="AI578" s="169"/>
    </row>
    <row r="579" spans="6:35"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  <c r="AD579" s="169"/>
      <c r="AE579" s="169"/>
      <c r="AF579" s="169"/>
      <c r="AG579" s="169"/>
      <c r="AH579" s="169"/>
      <c r="AI579" s="169"/>
    </row>
    <row r="580" spans="6:35"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  <c r="AD580" s="169"/>
      <c r="AE580" s="169"/>
      <c r="AF580" s="169"/>
      <c r="AG580" s="169"/>
      <c r="AH580" s="169"/>
      <c r="AI580" s="169"/>
    </row>
    <row r="581" spans="6:35"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9"/>
      <c r="AD581" s="169"/>
      <c r="AE581" s="169"/>
      <c r="AF581" s="169"/>
      <c r="AG581" s="169"/>
      <c r="AH581" s="169"/>
      <c r="AI581" s="169"/>
    </row>
    <row r="582" spans="6:35"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9"/>
      <c r="AD582" s="169"/>
      <c r="AE582" s="169"/>
      <c r="AF582" s="169"/>
      <c r="AG582" s="169"/>
      <c r="AH582" s="169"/>
      <c r="AI582" s="169"/>
    </row>
    <row r="583" spans="6:35"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9"/>
      <c r="AD583" s="169"/>
      <c r="AE583" s="169"/>
      <c r="AF583" s="169"/>
      <c r="AG583" s="169"/>
      <c r="AH583" s="169"/>
      <c r="AI583" s="169"/>
    </row>
    <row r="584" spans="6:35"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  <c r="AD584" s="169"/>
      <c r="AE584" s="169"/>
      <c r="AF584" s="169"/>
      <c r="AG584" s="169"/>
      <c r="AH584" s="169"/>
      <c r="AI584" s="169"/>
    </row>
    <row r="585" spans="6:35"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9"/>
      <c r="AD585" s="169"/>
      <c r="AE585" s="169"/>
      <c r="AF585" s="169"/>
      <c r="AG585" s="169"/>
      <c r="AH585" s="169"/>
      <c r="AI585" s="169"/>
    </row>
    <row r="586" spans="6:35"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9"/>
      <c r="AD586" s="169"/>
      <c r="AE586" s="169"/>
      <c r="AF586" s="169"/>
      <c r="AG586" s="169"/>
      <c r="AH586" s="169"/>
      <c r="AI586" s="169"/>
    </row>
    <row r="587" spans="6:35"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9"/>
      <c r="AD587" s="169"/>
      <c r="AE587" s="169"/>
      <c r="AF587" s="169"/>
      <c r="AG587" s="169"/>
      <c r="AH587" s="169"/>
      <c r="AI587" s="169"/>
    </row>
    <row r="588" spans="6:35"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9"/>
      <c r="AD588" s="169"/>
      <c r="AE588" s="169"/>
      <c r="AF588" s="169"/>
      <c r="AG588" s="169"/>
      <c r="AH588" s="169"/>
      <c r="AI588" s="169"/>
    </row>
    <row r="589" spans="6:35"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9"/>
      <c r="AD589" s="169"/>
      <c r="AE589" s="169"/>
      <c r="AF589" s="169"/>
      <c r="AG589" s="169"/>
      <c r="AH589" s="169"/>
      <c r="AI589" s="169"/>
    </row>
    <row r="590" spans="6:35"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  <c r="AG590" s="169"/>
      <c r="AH590" s="169"/>
      <c r="AI590" s="169"/>
    </row>
    <row r="591" spans="6:35"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9"/>
      <c r="AD591" s="169"/>
      <c r="AE591" s="169"/>
      <c r="AF591" s="169"/>
      <c r="AG591" s="169"/>
      <c r="AH591" s="169"/>
      <c r="AI591" s="169"/>
    </row>
    <row r="592" spans="6:35"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9"/>
      <c r="AD592" s="169"/>
      <c r="AE592" s="169"/>
      <c r="AF592" s="169"/>
      <c r="AG592" s="169"/>
      <c r="AH592" s="169"/>
      <c r="AI592" s="169"/>
    </row>
    <row r="593" spans="6:35"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9"/>
      <c r="AD593" s="169"/>
      <c r="AE593" s="169"/>
      <c r="AF593" s="169"/>
      <c r="AG593" s="169"/>
      <c r="AH593" s="169"/>
      <c r="AI593" s="169"/>
    </row>
    <row r="594" spans="6:35"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9"/>
      <c r="AD594" s="169"/>
      <c r="AE594" s="169"/>
      <c r="AF594" s="169"/>
      <c r="AG594" s="169"/>
      <c r="AH594" s="169"/>
      <c r="AI594" s="169"/>
    </row>
    <row r="595" spans="6:35"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9"/>
      <c r="AD595" s="169"/>
      <c r="AE595" s="169"/>
      <c r="AF595" s="169"/>
      <c r="AG595" s="169"/>
      <c r="AH595" s="169"/>
      <c r="AI595" s="169"/>
    </row>
    <row r="596" spans="6:35"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9"/>
      <c r="AD596" s="169"/>
      <c r="AE596" s="169"/>
      <c r="AF596" s="169"/>
      <c r="AG596" s="169"/>
      <c r="AH596" s="169"/>
      <c r="AI596" s="169"/>
    </row>
    <row r="597" spans="6:35"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9"/>
      <c r="AD597" s="169"/>
      <c r="AE597" s="169"/>
      <c r="AF597" s="169"/>
      <c r="AG597" s="169"/>
      <c r="AH597" s="169"/>
      <c r="AI597" s="169"/>
    </row>
    <row r="598" spans="6:35"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9"/>
      <c r="AD598" s="169"/>
      <c r="AE598" s="169"/>
      <c r="AF598" s="169"/>
      <c r="AG598" s="169"/>
      <c r="AH598" s="169"/>
      <c r="AI598" s="169"/>
    </row>
    <row r="599" spans="6:35"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9"/>
      <c r="AD599" s="169"/>
      <c r="AE599" s="169"/>
      <c r="AF599" s="169"/>
      <c r="AG599" s="169"/>
      <c r="AH599" s="169"/>
      <c r="AI599" s="169"/>
    </row>
    <row r="600" spans="6:35"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9"/>
      <c r="AD600" s="169"/>
      <c r="AE600" s="169"/>
      <c r="AF600" s="169"/>
      <c r="AG600" s="169"/>
      <c r="AH600" s="169"/>
      <c r="AI600" s="169"/>
    </row>
    <row r="601" spans="6:35"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9"/>
      <c r="AD601" s="169"/>
      <c r="AE601" s="169"/>
      <c r="AF601" s="169"/>
      <c r="AG601" s="169"/>
      <c r="AH601" s="169"/>
      <c r="AI601" s="169"/>
    </row>
    <row r="602" spans="6:35"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9"/>
      <c r="AD602" s="169"/>
      <c r="AE602" s="169"/>
      <c r="AF602" s="169"/>
      <c r="AG602" s="169"/>
      <c r="AH602" s="169"/>
      <c r="AI602" s="169"/>
    </row>
    <row r="603" spans="6:35"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9"/>
      <c r="AD603" s="169"/>
      <c r="AE603" s="169"/>
      <c r="AF603" s="169"/>
      <c r="AG603" s="169"/>
      <c r="AH603" s="169"/>
      <c r="AI603" s="169"/>
    </row>
  </sheetData>
  <sheetProtection formatCells="0" formatColumns="0" formatRows="0" insertColumns="0" insertRows="0" insertHyperlinks="0" deleteRows="0" sort="0" autoFilter="0" pivotTables="0"/>
  <protectedRanges>
    <protectedRange sqref="B4 B3:C3 P1 M6 I1 V1:AJ7 T3:U7 F5 I3:I7 F1:G4 M1:N5 M7:N7 O1:O7 J1:L7 F6:G7 H1:H7 D1:E7 P3:P7 Q1:S7 B5:C7 A54:AJ65482 A1:A53" name="Range3"/>
    <protectedRange sqref="AM1:AM7 AM9:AM65482" name="Range2"/>
    <protectedRange sqref="H8:AJ9 B8:E53 W33 AE10:AE13 AE15:AE23 AF10:AF29 AF31 AI33 T10:V15 F8:F13 F15:F20 AC32:AD33 U16:V25 T16:T18 G8:G20 W28:W31 U28:V33 AA31:AA33 P10:P33 O10:O21 O23:O33 Q29:Q32 W10:X25 Y10:Y23 Y25 Q24:Q27 H10:H24 H26:H27 Q10:S19 Q20:T23 Z10:Z27 AC10:AC30 AE25:AE33 AD10:AD12 AD14:AD31 H29:H33 W35:W39 AI35:AI43 Q34 R34:V35 F34:P35 AJ10:AJ43 F40:W43 F44:AJ53 U26:W27 AA10:AA29 F22:G33 I10:N33 F36:V39 AF32:AH33 AB10:AB33 AG10:AI31 X34:AH43 R24:T33 X28:Z33" name="Range3_1"/>
  </protectedRanges>
  <customSheetViews>
    <customSheetView guid="{3A6C2238-6F2F-4B16-9EF0-DF591EBA9496}" fitToPage="1">
      <selection activeCell="G3" sqref="G3:AG3"/>
      <pageMargins left="0.7" right="0.7" top="0.75" bottom="0.75" header="0.3" footer="0.3"/>
      <pageSetup paperSize="8" scale="91" orientation="landscape"/>
      <headerFooter alignWithMargins="0"/>
    </customSheetView>
  </customSheetViews>
  <mergeCells count="2623">
    <mergeCell ref="D30:D31"/>
    <mergeCell ref="C30:C31"/>
    <mergeCell ref="B30:B31"/>
    <mergeCell ref="A30:A31"/>
    <mergeCell ref="E28:E29"/>
    <mergeCell ref="D28:D29"/>
    <mergeCell ref="C28:C29"/>
    <mergeCell ref="B28:B29"/>
    <mergeCell ref="B24:B25"/>
    <mergeCell ref="AJ232:AJ233"/>
    <mergeCell ref="AD232:AD233"/>
    <mergeCell ref="AC232:AC233"/>
    <mergeCell ref="AB232:AB233"/>
    <mergeCell ref="AA232:AA233"/>
    <mergeCell ref="AJ230:AJ231"/>
    <mergeCell ref="N230:N231"/>
    <mergeCell ref="M230:M231"/>
    <mergeCell ref="L230:L231"/>
    <mergeCell ref="K230:K231"/>
    <mergeCell ref="J230:J231"/>
    <mergeCell ref="I230:I231"/>
    <mergeCell ref="H230:H231"/>
    <mergeCell ref="G230:G231"/>
    <mergeCell ref="F230:F231"/>
    <mergeCell ref="AJ228:AJ229"/>
    <mergeCell ref="AJ226:AJ227"/>
    <mergeCell ref="AJ224:AJ225"/>
    <mergeCell ref="AJ222:AJ223"/>
    <mergeCell ref="AJ220:AJ221"/>
    <mergeCell ref="B42:B43"/>
    <mergeCell ref="E40:E41"/>
    <mergeCell ref="D40:D41"/>
    <mergeCell ref="E32:E33"/>
    <mergeCell ref="D32:D33"/>
    <mergeCell ref="C32:C33"/>
    <mergeCell ref="B32:B33"/>
    <mergeCell ref="A32:A33"/>
    <mergeCell ref="AJ244:AJ245"/>
    <mergeCell ref="AJ246:AJ247"/>
    <mergeCell ref="AJ248:AJ249"/>
    <mergeCell ref="AJ234:AJ235"/>
    <mergeCell ref="AJ236:AJ237"/>
    <mergeCell ref="AJ238:AJ239"/>
    <mergeCell ref="AJ240:AJ241"/>
    <mergeCell ref="AJ242:AJ243"/>
    <mergeCell ref="AJ194:AJ195"/>
    <mergeCell ref="AJ196:AJ197"/>
    <mergeCell ref="AJ198:AJ199"/>
    <mergeCell ref="AJ200:AJ201"/>
    <mergeCell ref="AJ202:AJ203"/>
    <mergeCell ref="AJ204:AJ205"/>
    <mergeCell ref="AJ206:AJ207"/>
    <mergeCell ref="AJ208:AJ209"/>
    <mergeCell ref="AJ210:AJ211"/>
    <mergeCell ref="AJ176:AJ177"/>
    <mergeCell ref="AJ178:AJ179"/>
    <mergeCell ref="AJ180:AJ181"/>
    <mergeCell ref="AJ182:AJ183"/>
    <mergeCell ref="AJ184:AJ185"/>
    <mergeCell ref="AJ186:AJ187"/>
    <mergeCell ref="AJ188:AJ189"/>
    <mergeCell ref="AJ190:AJ191"/>
    <mergeCell ref="AJ192:AJ193"/>
    <mergeCell ref="AJ158:AJ159"/>
    <mergeCell ref="AJ160:AJ161"/>
    <mergeCell ref="AJ162:AJ163"/>
    <mergeCell ref="AJ164:AJ165"/>
    <mergeCell ref="AJ166:AJ167"/>
    <mergeCell ref="AJ168:AJ169"/>
    <mergeCell ref="AJ170:AJ171"/>
    <mergeCell ref="AJ172:AJ173"/>
    <mergeCell ref="AJ174:AJ175"/>
    <mergeCell ref="AJ140:AJ141"/>
    <mergeCell ref="AJ142:AJ143"/>
    <mergeCell ref="AJ144:AJ145"/>
    <mergeCell ref="AJ146:AJ147"/>
    <mergeCell ref="AJ148:AJ149"/>
    <mergeCell ref="AJ150:AJ151"/>
    <mergeCell ref="AJ152:AJ153"/>
    <mergeCell ref="AJ154:AJ155"/>
    <mergeCell ref="AJ156:AJ157"/>
    <mergeCell ref="AJ122:AJ123"/>
    <mergeCell ref="AJ124:AJ125"/>
    <mergeCell ref="AJ126:AJ127"/>
    <mergeCell ref="AJ128:AJ129"/>
    <mergeCell ref="AJ130:AJ131"/>
    <mergeCell ref="AJ132:AJ133"/>
    <mergeCell ref="AJ134:AJ135"/>
    <mergeCell ref="AJ136:AJ137"/>
    <mergeCell ref="AJ138:AJ13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G246:AG247"/>
    <mergeCell ref="AH246:AH247"/>
    <mergeCell ref="AI246:AI247"/>
    <mergeCell ref="AI244:AI245"/>
    <mergeCell ref="AG242:AG243"/>
    <mergeCell ref="AH242:AH243"/>
    <mergeCell ref="AI242:AI243"/>
    <mergeCell ref="AI240:AI241"/>
    <mergeCell ref="AC246:AC247"/>
    <mergeCell ref="AD246:AD247"/>
    <mergeCell ref="AE246:AE247"/>
    <mergeCell ref="AF246:AF247"/>
    <mergeCell ref="AA244:AA245"/>
    <mergeCell ref="AB244:AB245"/>
    <mergeCell ref="AG244:AG245"/>
    <mergeCell ref="AH244:AH245"/>
    <mergeCell ref="AG238:AG239"/>
    <mergeCell ref="AH238:AH239"/>
    <mergeCell ref="AI238:AI239"/>
    <mergeCell ref="AI236:AI237"/>
    <mergeCell ref="AG234:AG235"/>
    <mergeCell ref="AH234:AH235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X246:X247"/>
    <mergeCell ref="Y246:Y247"/>
    <mergeCell ref="Z246:Z247"/>
    <mergeCell ref="AA246:AA247"/>
    <mergeCell ref="AB246:AB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AC244:AC245"/>
    <mergeCell ref="AD244:AD245"/>
    <mergeCell ref="AE244:AE245"/>
    <mergeCell ref="AF244:AF245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F234:F235"/>
    <mergeCell ref="AG236:AG237"/>
    <mergeCell ref="AH236:AH237"/>
    <mergeCell ref="U240:U241"/>
    <mergeCell ref="V240:V241"/>
    <mergeCell ref="W240:W241"/>
    <mergeCell ref="X240:X241"/>
    <mergeCell ref="Y240:Y241"/>
    <mergeCell ref="Z240:Z241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U238:U239"/>
    <mergeCell ref="V238:V239"/>
    <mergeCell ref="W238:W239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AA236:AA237"/>
    <mergeCell ref="AB236:AB237"/>
    <mergeCell ref="AC236:AC237"/>
    <mergeCell ref="AD236:AD237"/>
    <mergeCell ref="AE236:AE237"/>
    <mergeCell ref="AF236:AF237"/>
    <mergeCell ref="O238:O239"/>
    <mergeCell ref="P238:P239"/>
    <mergeCell ref="Q238:Q239"/>
    <mergeCell ref="R238:R239"/>
    <mergeCell ref="S238:S239"/>
    <mergeCell ref="T238:T239"/>
    <mergeCell ref="AI234:AI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O234:O235"/>
    <mergeCell ref="V226:V227"/>
    <mergeCell ref="W226:W227"/>
    <mergeCell ref="AE228:AE229"/>
    <mergeCell ref="AF228:AF229"/>
    <mergeCell ref="AI232:AI233"/>
    <mergeCell ref="AG230:AG231"/>
    <mergeCell ref="AH230:AH231"/>
    <mergeCell ref="AI230:AI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AG232:AG233"/>
    <mergeCell ref="AH232:AH233"/>
    <mergeCell ref="Y232:Y233"/>
    <mergeCell ref="Z232:Z233"/>
    <mergeCell ref="X230:X231"/>
    <mergeCell ref="Y230:Y231"/>
    <mergeCell ref="Z230:Z231"/>
    <mergeCell ref="AA230:AA231"/>
    <mergeCell ref="AB230:AB231"/>
    <mergeCell ref="AC230:AC231"/>
    <mergeCell ref="AD230:AD231"/>
    <mergeCell ref="AE232:AE233"/>
    <mergeCell ref="AF232:AF233"/>
    <mergeCell ref="AE230:AE231"/>
    <mergeCell ref="AF230:AF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U232:U233"/>
    <mergeCell ref="V232:V233"/>
    <mergeCell ref="W232:W233"/>
    <mergeCell ref="X232:X233"/>
    <mergeCell ref="AI228:AI229"/>
    <mergeCell ref="AG226:AG227"/>
    <mergeCell ref="AH226:AH227"/>
    <mergeCell ref="AI226:AI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X226:X227"/>
    <mergeCell ref="Y226:Y227"/>
    <mergeCell ref="Z226:Z227"/>
    <mergeCell ref="AC228:AC229"/>
    <mergeCell ref="AD228:AD229"/>
    <mergeCell ref="AA226:AA227"/>
    <mergeCell ref="AB226:AB227"/>
    <mergeCell ref="AG228:AG229"/>
    <mergeCell ref="AH228:AH229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AA224:AA225"/>
    <mergeCell ref="AB224:AB225"/>
    <mergeCell ref="AC224:AC225"/>
    <mergeCell ref="AD224:AD225"/>
    <mergeCell ref="AG224:AG225"/>
    <mergeCell ref="AH224:AH225"/>
    <mergeCell ref="AC226:AC227"/>
    <mergeCell ref="AD226:AD227"/>
    <mergeCell ref="AE226:AE227"/>
    <mergeCell ref="AF226:AF227"/>
    <mergeCell ref="O226:O227"/>
    <mergeCell ref="P226:P227"/>
    <mergeCell ref="Q226:Q227"/>
    <mergeCell ref="R226:R227"/>
    <mergeCell ref="S226:S227"/>
    <mergeCell ref="T226:T227"/>
    <mergeCell ref="U226:U227"/>
    <mergeCell ref="Y224:Y225"/>
    <mergeCell ref="Z224:Z225"/>
    <mergeCell ref="AA228:AA229"/>
    <mergeCell ref="AB228:AB229"/>
    <mergeCell ref="V218:V219"/>
    <mergeCell ref="W218:W219"/>
    <mergeCell ref="AE220:AE221"/>
    <mergeCell ref="AF220:AF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AI224:AI225"/>
    <mergeCell ref="AG222:AG223"/>
    <mergeCell ref="AH222:AH223"/>
    <mergeCell ref="AI222:AI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X222:X223"/>
    <mergeCell ref="Y222:Y223"/>
    <mergeCell ref="Z222:Z223"/>
    <mergeCell ref="AA222:AA223"/>
    <mergeCell ref="AB222:AB223"/>
    <mergeCell ref="AC222:AC223"/>
    <mergeCell ref="AD222:AD223"/>
    <mergeCell ref="AE224:AE225"/>
    <mergeCell ref="AF224:AF225"/>
    <mergeCell ref="AE222:AE223"/>
    <mergeCell ref="AF222:AF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U224:U225"/>
    <mergeCell ref="V224:V225"/>
    <mergeCell ref="W224:W225"/>
    <mergeCell ref="X224:X225"/>
    <mergeCell ref="AI220:AI221"/>
    <mergeCell ref="AG218:AG219"/>
    <mergeCell ref="AH218:AH219"/>
    <mergeCell ref="AI218:AI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X218:X219"/>
    <mergeCell ref="Y218:Y219"/>
    <mergeCell ref="Z218:Z219"/>
    <mergeCell ref="AC220:AC221"/>
    <mergeCell ref="AD220:AD221"/>
    <mergeCell ref="AA218:AA219"/>
    <mergeCell ref="AB218:AB219"/>
    <mergeCell ref="AG220:AG221"/>
    <mergeCell ref="AH220:AH221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AA216:AA217"/>
    <mergeCell ref="AB216:AB217"/>
    <mergeCell ref="AC216:AC217"/>
    <mergeCell ref="AD216:AD217"/>
    <mergeCell ref="AG216:AG217"/>
    <mergeCell ref="AH216:AH217"/>
    <mergeCell ref="AC218:AC219"/>
    <mergeCell ref="AD218:AD219"/>
    <mergeCell ref="AE218:AE219"/>
    <mergeCell ref="AF218:AF219"/>
    <mergeCell ref="O218:O219"/>
    <mergeCell ref="P218:P219"/>
    <mergeCell ref="Q218:Q219"/>
    <mergeCell ref="R218:R219"/>
    <mergeCell ref="S218:S219"/>
    <mergeCell ref="T218:T219"/>
    <mergeCell ref="U218:U219"/>
    <mergeCell ref="Y216:Y217"/>
    <mergeCell ref="Z216:Z217"/>
    <mergeCell ref="AA220:AA221"/>
    <mergeCell ref="AB220:AB221"/>
    <mergeCell ref="V210:V211"/>
    <mergeCell ref="W210:W211"/>
    <mergeCell ref="AE212:AE213"/>
    <mergeCell ref="AF212:AF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AI216:AI217"/>
    <mergeCell ref="AG214:AG215"/>
    <mergeCell ref="AH214:AH215"/>
    <mergeCell ref="AI214:AI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X214:X215"/>
    <mergeCell ref="Y214:Y215"/>
    <mergeCell ref="Z214:Z215"/>
    <mergeCell ref="AA214:AA215"/>
    <mergeCell ref="AB214:AB215"/>
    <mergeCell ref="AC214:AC215"/>
    <mergeCell ref="AD214:AD215"/>
    <mergeCell ref="AE216:AE217"/>
    <mergeCell ref="AF216:AF217"/>
    <mergeCell ref="AE214:AE215"/>
    <mergeCell ref="AF214:AF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U216:U217"/>
    <mergeCell ref="V216:V217"/>
    <mergeCell ref="W216:W217"/>
    <mergeCell ref="X216:X217"/>
    <mergeCell ref="AI212:AI213"/>
    <mergeCell ref="AG210:AG211"/>
    <mergeCell ref="AH210:AH211"/>
    <mergeCell ref="AI210:AI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X210:X211"/>
    <mergeCell ref="Y210:Y211"/>
    <mergeCell ref="Z210:Z211"/>
    <mergeCell ref="AC212:AC213"/>
    <mergeCell ref="AD212:AD213"/>
    <mergeCell ref="AA210:AA211"/>
    <mergeCell ref="AB210:AB211"/>
    <mergeCell ref="AG212:AG213"/>
    <mergeCell ref="AH212:AH213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AA208:AA209"/>
    <mergeCell ref="AB208:AB209"/>
    <mergeCell ref="AC208:AC209"/>
    <mergeCell ref="AD208:AD209"/>
    <mergeCell ref="AG208:AG209"/>
    <mergeCell ref="AH208:AH209"/>
    <mergeCell ref="AC210:AC211"/>
    <mergeCell ref="AD210:AD211"/>
    <mergeCell ref="AE210:AE211"/>
    <mergeCell ref="AF210:AF211"/>
    <mergeCell ref="O210:O211"/>
    <mergeCell ref="P210:P211"/>
    <mergeCell ref="Q210:Q211"/>
    <mergeCell ref="R210:R211"/>
    <mergeCell ref="S210:S211"/>
    <mergeCell ref="T210:T211"/>
    <mergeCell ref="U210:U211"/>
    <mergeCell ref="Y208:Y209"/>
    <mergeCell ref="Z208:Z209"/>
    <mergeCell ref="AA212:AA213"/>
    <mergeCell ref="AB212:AB213"/>
    <mergeCell ref="V202:V203"/>
    <mergeCell ref="W202:W203"/>
    <mergeCell ref="AE204:AE205"/>
    <mergeCell ref="AF204:AF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AI208:AI209"/>
    <mergeCell ref="AG206:AG207"/>
    <mergeCell ref="AH206:AH207"/>
    <mergeCell ref="AI206:AI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X206:X207"/>
    <mergeCell ref="Y206:Y207"/>
    <mergeCell ref="Z206:Z207"/>
    <mergeCell ref="AA206:AA207"/>
    <mergeCell ref="AB206:AB207"/>
    <mergeCell ref="AC206:AC207"/>
    <mergeCell ref="AD206:AD207"/>
    <mergeCell ref="AE208:AE209"/>
    <mergeCell ref="AF208:AF209"/>
    <mergeCell ref="AE206:AE207"/>
    <mergeCell ref="AF206:AF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U208:U209"/>
    <mergeCell ref="V208:V209"/>
    <mergeCell ref="W208:W209"/>
    <mergeCell ref="X208:X209"/>
    <mergeCell ref="AI204:AI205"/>
    <mergeCell ref="AG202:AG203"/>
    <mergeCell ref="AH202:AH203"/>
    <mergeCell ref="AI202:AI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X202:X203"/>
    <mergeCell ref="Y202:Y203"/>
    <mergeCell ref="Z202:Z203"/>
    <mergeCell ref="AC204:AC205"/>
    <mergeCell ref="AD204:AD205"/>
    <mergeCell ref="AA202:AA203"/>
    <mergeCell ref="AB202:AB203"/>
    <mergeCell ref="AG204:AG205"/>
    <mergeCell ref="AH204:AH205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AA200:AA201"/>
    <mergeCell ref="AB200:AB201"/>
    <mergeCell ref="AC200:AC201"/>
    <mergeCell ref="AD200:AD201"/>
    <mergeCell ref="AG200:AG201"/>
    <mergeCell ref="AH200:AH201"/>
    <mergeCell ref="AC202:AC203"/>
    <mergeCell ref="AD202:AD203"/>
    <mergeCell ref="AE202:AE203"/>
    <mergeCell ref="AF202:AF203"/>
    <mergeCell ref="O202:O203"/>
    <mergeCell ref="P202:P203"/>
    <mergeCell ref="Q202:Q203"/>
    <mergeCell ref="R202:R203"/>
    <mergeCell ref="S202:S203"/>
    <mergeCell ref="T202:T203"/>
    <mergeCell ref="U202:U203"/>
    <mergeCell ref="Y200:Y201"/>
    <mergeCell ref="Z200:Z201"/>
    <mergeCell ref="AA204:AA205"/>
    <mergeCell ref="AB204:AB205"/>
    <mergeCell ref="V194:V195"/>
    <mergeCell ref="W194:W195"/>
    <mergeCell ref="AE196:AE197"/>
    <mergeCell ref="AF196:AF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AI200:AI201"/>
    <mergeCell ref="AG198:AG199"/>
    <mergeCell ref="AH198:AH199"/>
    <mergeCell ref="AI198:AI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X198:X199"/>
    <mergeCell ref="Y198:Y199"/>
    <mergeCell ref="Z198:Z199"/>
    <mergeCell ref="AA198:AA199"/>
    <mergeCell ref="AB198:AB199"/>
    <mergeCell ref="AC198:AC199"/>
    <mergeCell ref="AD198:AD199"/>
    <mergeCell ref="AE200:AE201"/>
    <mergeCell ref="AF200:AF201"/>
    <mergeCell ref="AE198:AE199"/>
    <mergeCell ref="AF198:AF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U200:U201"/>
    <mergeCell ref="V200:V201"/>
    <mergeCell ref="W200:W201"/>
    <mergeCell ref="X200:X201"/>
    <mergeCell ref="AI196:AI197"/>
    <mergeCell ref="AG194:AG195"/>
    <mergeCell ref="AH194:AH195"/>
    <mergeCell ref="AI194:AI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X194:X195"/>
    <mergeCell ref="Y194:Y195"/>
    <mergeCell ref="Z194:Z195"/>
    <mergeCell ref="AC196:AC197"/>
    <mergeCell ref="AD196:AD197"/>
    <mergeCell ref="AA194:AA195"/>
    <mergeCell ref="AB194:AB195"/>
    <mergeCell ref="AG196:AG197"/>
    <mergeCell ref="AH196:AH197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AA192:AA193"/>
    <mergeCell ref="AB192:AB193"/>
    <mergeCell ref="AC192:AC193"/>
    <mergeCell ref="AD192:AD193"/>
    <mergeCell ref="AG192:AG193"/>
    <mergeCell ref="AH192:AH193"/>
    <mergeCell ref="AC194:AC195"/>
    <mergeCell ref="AD194:AD195"/>
    <mergeCell ref="AE194:AE195"/>
    <mergeCell ref="AF194:AF195"/>
    <mergeCell ref="O194:O195"/>
    <mergeCell ref="P194:P195"/>
    <mergeCell ref="Q194:Q195"/>
    <mergeCell ref="R194:R195"/>
    <mergeCell ref="S194:S195"/>
    <mergeCell ref="T194:T195"/>
    <mergeCell ref="U194:U195"/>
    <mergeCell ref="Y192:Y193"/>
    <mergeCell ref="Z192:Z193"/>
    <mergeCell ref="AA196:AA197"/>
    <mergeCell ref="AB196:AB197"/>
    <mergeCell ref="V186:V187"/>
    <mergeCell ref="W186:W187"/>
    <mergeCell ref="AE188:AE189"/>
    <mergeCell ref="AF188:AF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AI192:AI193"/>
    <mergeCell ref="AG190:AG191"/>
    <mergeCell ref="AH190:AH191"/>
    <mergeCell ref="AI190:AI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X190:X191"/>
    <mergeCell ref="Y190:Y191"/>
    <mergeCell ref="Z190:Z191"/>
    <mergeCell ref="AA190:AA191"/>
    <mergeCell ref="AB190:AB191"/>
    <mergeCell ref="AC190:AC191"/>
    <mergeCell ref="AD190:AD191"/>
    <mergeCell ref="AE192:AE193"/>
    <mergeCell ref="AF192:AF193"/>
    <mergeCell ref="AE190:AE191"/>
    <mergeCell ref="AF190:AF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U192:U193"/>
    <mergeCell ref="V192:V193"/>
    <mergeCell ref="W192:W193"/>
    <mergeCell ref="X192:X193"/>
    <mergeCell ref="AI188:AI189"/>
    <mergeCell ref="AG186:AG187"/>
    <mergeCell ref="AH186:AH187"/>
    <mergeCell ref="AI186:AI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X186:X187"/>
    <mergeCell ref="Y186:Y187"/>
    <mergeCell ref="Z186:Z187"/>
    <mergeCell ref="AC188:AC189"/>
    <mergeCell ref="AD188:AD189"/>
    <mergeCell ref="AA186:AA187"/>
    <mergeCell ref="AB186:AB187"/>
    <mergeCell ref="AG188:AG189"/>
    <mergeCell ref="AH188:AH189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AA184:AA185"/>
    <mergeCell ref="AB184:AB185"/>
    <mergeCell ref="AC184:AC185"/>
    <mergeCell ref="AD184:AD185"/>
    <mergeCell ref="AG184:AG185"/>
    <mergeCell ref="AH184:AH185"/>
    <mergeCell ref="AC186:AC187"/>
    <mergeCell ref="AD186:AD187"/>
    <mergeCell ref="AE186:AE187"/>
    <mergeCell ref="AF186:AF187"/>
    <mergeCell ref="O186:O187"/>
    <mergeCell ref="P186:P187"/>
    <mergeCell ref="Q186:Q187"/>
    <mergeCell ref="R186:R187"/>
    <mergeCell ref="S186:S187"/>
    <mergeCell ref="T186:T187"/>
    <mergeCell ref="U186:U187"/>
    <mergeCell ref="Y184:Y185"/>
    <mergeCell ref="Z184:Z185"/>
    <mergeCell ref="AA188:AA189"/>
    <mergeCell ref="AB188:AB189"/>
    <mergeCell ref="V178:V179"/>
    <mergeCell ref="W178:W179"/>
    <mergeCell ref="AE180:AE181"/>
    <mergeCell ref="AF180:AF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AI184:AI185"/>
    <mergeCell ref="AG182:AG183"/>
    <mergeCell ref="AH182:AH183"/>
    <mergeCell ref="AI182:AI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X182:X183"/>
    <mergeCell ref="Y182:Y183"/>
    <mergeCell ref="Z182:Z183"/>
    <mergeCell ref="AA182:AA183"/>
    <mergeCell ref="AB182:AB183"/>
    <mergeCell ref="AC182:AC183"/>
    <mergeCell ref="AD182:AD183"/>
    <mergeCell ref="AE184:AE185"/>
    <mergeCell ref="AF184:AF185"/>
    <mergeCell ref="AE182:AE183"/>
    <mergeCell ref="AF182:AF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U184:U185"/>
    <mergeCell ref="V184:V185"/>
    <mergeCell ref="W184:W185"/>
    <mergeCell ref="X184:X185"/>
    <mergeCell ref="AI180:AI181"/>
    <mergeCell ref="AG178:AG179"/>
    <mergeCell ref="AH178:AH179"/>
    <mergeCell ref="AI178:AI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X178:X179"/>
    <mergeCell ref="Y178:Y179"/>
    <mergeCell ref="Z178:Z179"/>
    <mergeCell ref="AC180:AC181"/>
    <mergeCell ref="AD180:AD181"/>
    <mergeCell ref="AA178:AA179"/>
    <mergeCell ref="AB178:AB179"/>
    <mergeCell ref="AG180:AG181"/>
    <mergeCell ref="AH180:AH181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AA176:AA177"/>
    <mergeCell ref="AB176:AB177"/>
    <mergeCell ref="AC176:AC177"/>
    <mergeCell ref="AD176:AD177"/>
    <mergeCell ref="AG176:AG177"/>
    <mergeCell ref="AH176:AH177"/>
    <mergeCell ref="AC178:AC179"/>
    <mergeCell ref="AD178:AD179"/>
    <mergeCell ref="AE178:AE179"/>
    <mergeCell ref="AF178:AF179"/>
    <mergeCell ref="O178:O179"/>
    <mergeCell ref="P178:P179"/>
    <mergeCell ref="Q178:Q179"/>
    <mergeCell ref="R178:R179"/>
    <mergeCell ref="S178:S179"/>
    <mergeCell ref="T178:T179"/>
    <mergeCell ref="U178:U179"/>
    <mergeCell ref="Y176:Y177"/>
    <mergeCell ref="Z176:Z177"/>
    <mergeCell ref="AA180:AA181"/>
    <mergeCell ref="AB180:AB181"/>
    <mergeCell ref="V170:V171"/>
    <mergeCell ref="W170:W171"/>
    <mergeCell ref="AE172:AE173"/>
    <mergeCell ref="AF172:AF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AI176:AI177"/>
    <mergeCell ref="AG174:AG175"/>
    <mergeCell ref="AH174:AH175"/>
    <mergeCell ref="AI174:AI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X174:X175"/>
    <mergeCell ref="Y174:Y175"/>
    <mergeCell ref="Z174:Z175"/>
    <mergeCell ref="AA174:AA175"/>
    <mergeCell ref="AB174:AB175"/>
    <mergeCell ref="AC174:AC175"/>
    <mergeCell ref="AD174:AD175"/>
    <mergeCell ref="AE176:AE177"/>
    <mergeCell ref="AF176:AF177"/>
    <mergeCell ref="AE174:AE175"/>
    <mergeCell ref="AF174:AF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U176:U177"/>
    <mergeCell ref="V176:V177"/>
    <mergeCell ref="W176:W177"/>
    <mergeCell ref="X176:X177"/>
    <mergeCell ref="AI172:AI173"/>
    <mergeCell ref="AG170:AG171"/>
    <mergeCell ref="AH170:AH171"/>
    <mergeCell ref="AI170:AI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X170:X171"/>
    <mergeCell ref="Y170:Y171"/>
    <mergeCell ref="Z170:Z171"/>
    <mergeCell ref="AC172:AC173"/>
    <mergeCell ref="AD172:AD173"/>
    <mergeCell ref="AA170:AA171"/>
    <mergeCell ref="AB170:AB171"/>
    <mergeCell ref="AG172:AG173"/>
    <mergeCell ref="AH172:AH173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AA168:AA169"/>
    <mergeCell ref="AB168:AB169"/>
    <mergeCell ref="AC168:AC169"/>
    <mergeCell ref="AD168:AD169"/>
    <mergeCell ref="AG168:AG169"/>
    <mergeCell ref="AH168:AH169"/>
    <mergeCell ref="AC170:AC171"/>
    <mergeCell ref="AD170:AD171"/>
    <mergeCell ref="AE170:AE171"/>
    <mergeCell ref="AF170:AF171"/>
    <mergeCell ref="O170:O171"/>
    <mergeCell ref="P170:P171"/>
    <mergeCell ref="Q170:Q171"/>
    <mergeCell ref="R170:R171"/>
    <mergeCell ref="S170:S171"/>
    <mergeCell ref="T170:T171"/>
    <mergeCell ref="U170:U171"/>
    <mergeCell ref="Y168:Y169"/>
    <mergeCell ref="Z168:Z169"/>
    <mergeCell ref="AA172:AA173"/>
    <mergeCell ref="AB172:AB173"/>
    <mergeCell ref="V162:V163"/>
    <mergeCell ref="W162:W163"/>
    <mergeCell ref="AE164:AE165"/>
    <mergeCell ref="AF164:AF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AI168:AI169"/>
    <mergeCell ref="AG166:AG167"/>
    <mergeCell ref="AH166:AH167"/>
    <mergeCell ref="AI166:AI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X166:X167"/>
    <mergeCell ref="Y166:Y167"/>
    <mergeCell ref="Z166:Z167"/>
    <mergeCell ref="AA166:AA167"/>
    <mergeCell ref="AB166:AB167"/>
    <mergeCell ref="AC166:AC167"/>
    <mergeCell ref="AD166:AD167"/>
    <mergeCell ref="AE168:AE169"/>
    <mergeCell ref="AF168:AF169"/>
    <mergeCell ref="AE166:AE167"/>
    <mergeCell ref="AF166:AF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U168:U169"/>
    <mergeCell ref="V168:V169"/>
    <mergeCell ref="W168:W169"/>
    <mergeCell ref="X168:X169"/>
    <mergeCell ref="AI164:AI165"/>
    <mergeCell ref="AG162:AG163"/>
    <mergeCell ref="AH162:AH163"/>
    <mergeCell ref="AI162:AI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X162:X163"/>
    <mergeCell ref="Y162:Y163"/>
    <mergeCell ref="Z162:Z163"/>
    <mergeCell ref="AC164:AC165"/>
    <mergeCell ref="AD164:AD165"/>
    <mergeCell ref="AA162:AA163"/>
    <mergeCell ref="AB162:AB163"/>
    <mergeCell ref="AG164:AG165"/>
    <mergeCell ref="AH164:AH165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AA160:AA161"/>
    <mergeCell ref="AB160:AB161"/>
    <mergeCell ref="AC160:AC161"/>
    <mergeCell ref="AD160:AD161"/>
    <mergeCell ref="AG160:AG161"/>
    <mergeCell ref="AH160:AH161"/>
    <mergeCell ref="AC162:AC163"/>
    <mergeCell ref="AD162:AD163"/>
    <mergeCell ref="AE162:AE163"/>
    <mergeCell ref="AF162:AF163"/>
    <mergeCell ref="O162:O163"/>
    <mergeCell ref="P162:P163"/>
    <mergeCell ref="Q162:Q163"/>
    <mergeCell ref="R162:R163"/>
    <mergeCell ref="S162:S163"/>
    <mergeCell ref="T162:T163"/>
    <mergeCell ref="U162:U163"/>
    <mergeCell ref="Y160:Y161"/>
    <mergeCell ref="Z160:Z161"/>
    <mergeCell ref="AA164:AA165"/>
    <mergeCell ref="AB164:AB165"/>
    <mergeCell ref="V154:V155"/>
    <mergeCell ref="W154:W155"/>
    <mergeCell ref="AE156:AE157"/>
    <mergeCell ref="AF156:AF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AI160:AI161"/>
    <mergeCell ref="AG158:AG159"/>
    <mergeCell ref="AH158:AH159"/>
    <mergeCell ref="AI158:AI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X158:X159"/>
    <mergeCell ref="Y158:Y159"/>
    <mergeCell ref="Z158:Z159"/>
    <mergeCell ref="AA158:AA159"/>
    <mergeCell ref="AB158:AB159"/>
    <mergeCell ref="AC158:AC159"/>
    <mergeCell ref="AD158:AD159"/>
    <mergeCell ref="AE160:AE161"/>
    <mergeCell ref="AF160:AF161"/>
    <mergeCell ref="AE158:AE159"/>
    <mergeCell ref="AF158:AF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U160:U161"/>
    <mergeCell ref="V160:V161"/>
    <mergeCell ref="W160:W161"/>
    <mergeCell ref="X160:X161"/>
    <mergeCell ref="AI156:AI157"/>
    <mergeCell ref="AG154:AG155"/>
    <mergeCell ref="AH154:AH155"/>
    <mergeCell ref="AI154:AI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X154:X155"/>
    <mergeCell ref="Y154:Y155"/>
    <mergeCell ref="Z154:Z155"/>
    <mergeCell ref="AC156:AC157"/>
    <mergeCell ref="AD156:AD157"/>
    <mergeCell ref="AA154:AA155"/>
    <mergeCell ref="AB154:AB155"/>
    <mergeCell ref="AG156:AG157"/>
    <mergeCell ref="AH156:AH157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AA152:AA153"/>
    <mergeCell ref="AB152:AB153"/>
    <mergeCell ref="AC152:AC153"/>
    <mergeCell ref="AD152:AD153"/>
    <mergeCell ref="AG152:AG153"/>
    <mergeCell ref="AH152:AH153"/>
    <mergeCell ref="AC154:AC155"/>
    <mergeCell ref="AD154:AD155"/>
    <mergeCell ref="AE154:AE155"/>
    <mergeCell ref="AF154:AF155"/>
    <mergeCell ref="O154:O155"/>
    <mergeCell ref="P154:P155"/>
    <mergeCell ref="Q154:Q155"/>
    <mergeCell ref="R154:R155"/>
    <mergeCell ref="S154:S155"/>
    <mergeCell ref="T154:T155"/>
    <mergeCell ref="U154:U155"/>
    <mergeCell ref="Y152:Y153"/>
    <mergeCell ref="Z152:Z153"/>
    <mergeCell ref="AA156:AA157"/>
    <mergeCell ref="AB156:AB157"/>
    <mergeCell ref="V146:V147"/>
    <mergeCell ref="W146:W147"/>
    <mergeCell ref="AE148:AE149"/>
    <mergeCell ref="AF148:AF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AI152:AI153"/>
    <mergeCell ref="AG150:AG151"/>
    <mergeCell ref="AH150:AH151"/>
    <mergeCell ref="AI150:AI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X150:X151"/>
    <mergeCell ref="Y150:Y151"/>
    <mergeCell ref="Z150:Z151"/>
    <mergeCell ref="AA150:AA151"/>
    <mergeCell ref="AB150:AB151"/>
    <mergeCell ref="AC150:AC151"/>
    <mergeCell ref="AD150:AD151"/>
    <mergeCell ref="AE152:AE153"/>
    <mergeCell ref="AF152:AF153"/>
    <mergeCell ref="AE150:AE151"/>
    <mergeCell ref="AF150:AF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U152:U153"/>
    <mergeCell ref="V152:V153"/>
    <mergeCell ref="W152:W153"/>
    <mergeCell ref="X152:X153"/>
    <mergeCell ref="AI148:AI149"/>
    <mergeCell ref="AG146:AG147"/>
    <mergeCell ref="AH146:AH147"/>
    <mergeCell ref="AI146:AI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X146:X147"/>
    <mergeCell ref="Y146:Y147"/>
    <mergeCell ref="Z146:Z147"/>
    <mergeCell ref="AC148:AC149"/>
    <mergeCell ref="AD148:AD149"/>
    <mergeCell ref="AA146:AA147"/>
    <mergeCell ref="AB146:AB147"/>
    <mergeCell ref="AG148:AG149"/>
    <mergeCell ref="AH148:AH149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AA144:AA145"/>
    <mergeCell ref="AB144:AB145"/>
    <mergeCell ref="AC144:AC145"/>
    <mergeCell ref="AD144:AD145"/>
    <mergeCell ref="AG144:AG145"/>
    <mergeCell ref="AH144:AH145"/>
    <mergeCell ref="AC146:AC147"/>
    <mergeCell ref="AD146:AD147"/>
    <mergeCell ref="AE146:AE147"/>
    <mergeCell ref="AF146:AF147"/>
    <mergeCell ref="O146:O147"/>
    <mergeCell ref="P146:P147"/>
    <mergeCell ref="Q146:Q147"/>
    <mergeCell ref="R146:R147"/>
    <mergeCell ref="S146:S147"/>
    <mergeCell ref="T146:T147"/>
    <mergeCell ref="U146:U147"/>
    <mergeCell ref="Y144:Y145"/>
    <mergeCell ref="Z144:Z145"/>
    <mergeCell ref="AA148:AA149"/>
    <mergeCell ref="AB148:AB149"/>
    <mergeCell ref="V138:V139"/>
    <mergeCell ref="W138:W139"/>
    <mergeCell ref="AE140:AE141"/>
    <mergeCell ref="AF140:AF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AI144:AI145"/>
    <mergeCell ref="AG142:AG143"/>
    <mergeCell ref="AH142:AH143"/>
    <mergeCell ref="AI142:AI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X142:X143"/>
    <mergeCell ref="Y142:Y143"/>
    <mergeCell ref="Z142:Z143"/>
    <mergeCell ref="AA142:AA143"/>
    <mergeCell ref="AB142:AB143"/>
    <mergeCell ref="AC142:AC143"/>
    <mergeCell ref="AD142:AD143"/>
    <mergeCell ref="AE144:AE145"/>
    <mergeCell ref="AF144:AF145"/>
    <mergeCell ref="AE142:AE143"/>
    <mergeCell ref="AF142:AF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U144:U145"/>
    <mergeCell ref="V144:V145"/>
    <mergeCell ref="W144:W145"/>
    <mergeCell ref="X144:X145"/>
    <mergeCell ref="AI140:AI141"/>
    <mergeCell ref="AG138:AG139"/>
    <mergeCell ref="AH138:AH139"/>
    <mergeCell ref="AI138:AI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X138:X139"/>
    <mergeCell ref="Y138:Y139"/>
    <mergeCell ref="Z138:Z139"/>
    <mergeCell ref="AC140:AC141"/>
    <mergeCell ref="AD140:AD141"/>
    <mergeCell ref="AA138:AA139"/>
    <mergeCell ref="AB138:AB139"/>
    <mergeCell ref="AG140:AG141"/>
    <mergeCell ref="AH140:AH141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AA136:AA137"/>
    <mergeCell ref="AB136:AB137"/>
    <mergeCell ref="AC136:AC137"/>
    <mergeCell ref="AD136:AD137"/>
    <mergeCell ref="AG136:AG137"/>
    <mergeCell ref="AH136:AH137"/>
    <mergeCell ref="AC138:AC139"/>
    <mergeCell ref="AD138:AD139"/>
    <mergeCell ref="AE138:AE139"/>
    <mergeCell ref="AF138:AF139"/>
    <mergeCell ref="O138:O139"/>
    <mergeCell ref="P138:P139"/>
    <mergeCell ref="Q138:Q139"/>
    <mergeCell ref="R138:R139"/>
    <mergeCell ref="S138:S139"/>
    <mergeCell ref="T138:T139"/>
    <mergeCell ref="U138:U139"/>
    <mergeCell ref="Y136:Y137"/>
    <mergeCell ref="Z136:Z137"/>
    <mergeCell ref="AA140:AA141"/>
    <mergeCell ref="AB140:AB141"/>
    <mergeCell ref="V130:V131"/>
    <mergeCell ref="W130:W131"/>
    <mergeCell ref="AE132:AE133"/>
    <mergeCell ref="AF132:AF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AI136:AI137"/>
    <mergeCell ref="AG134:AG135"/>
    <mergeCell ref="AH134:AH135"/>
    <mergeCell ref="AI134:AI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X134:X135"/>
    <mergeCell ref="Y134:Y135"/>
    <mergeCell ref="Z134:Z135"/>
    <mergeCell ref="AA134:AA135"/>
    <mergeCell ref="AB134:AB135"/>
    <mergeCell ref="AC134:AC135"/>
    <mergeCell ref="AD134:AD135"/>
    <mergeCell ref="AE136:AE137"/>
    <mergeCell ref="AF136:AF137"/>
    <mergeCell ref="AE134:AE135"/>
    <mergeCell ref="AF134:AF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U136:U137"/>
    <mergeCell ref="V136:V137"/>
    <mergeCell ref="W136:W137"/>
    <mergeCell ref="X136:X137"/>
    <mergeCell ref="AI132:AI133"/>
    <mergeCell ref="AG130:AG131"/>
    <mergeCell ref="AH130:AH131"/>
    <mergeCell ref="AI130:AI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X130:X131"/>
    <mergeCell ref="Y130:Y131"/>
    <mergeCell ref="Z130:Z131"/>
    <mergeCell ref="AC132:AC133"/>
    <mergeCell ref="AD132:AD133"/>
    <mergeCell ref="AA130:AA131"/>
    <mergeCell ref="AB130:AB131"/>
    <mergeCell ref="AG132:AG133"/>
    <mergeCell ref="AH132:AH133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AA128:AA129"/>
    <mergeCell ref="AB128:AB129"/>
    <mergeCell ref="AC128:AC129"/>
    <mergeCell ref="AD128:AD129"/>
    <mergeCell ref="AG128:AG129"/>
    <mergeCell ref="AH128:AH129"/>
    <mergeCell ref="AC130:AC131"/>
    <mergeCell ref="AD130:AD131"/>
    <mergeCell ref="AE130:AE131"/>
    <mergeCell ref="AF130:AF131"/>
    <mergeCell ref="O130:O131"/>
    <mergeCell ref="P130:P131"/>
    <mergeCell ref="Q130:Q131"/>
    <mergeCell ref="R130:R131"/>
    <mergeCell ref="S130:S131"/>
    <mergeCell ref="T130:T131"/>
    <mergeCell ref="U130:U131"/>
    <mergeCell ref="Y128:Y129"/>
    <mergeCell ref="Z128:Z129"/>
    <mergeCell ref="AA132:AA133"/>
    <mergeCell ref="AB132:AB133"/>
    <mergeCell ref="V122:V123"/>
    <mergeCell ref="W122:W123"/>
    <mergeCell ref="AE124:AE125"/>
    <mergeCell ref="AF124:AF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AI128:AI129"/>
    <mergeCell ref="AG126:AG127"/>
    <mergeCell ref="AH126:AH127"/>
    <mergeCell ref="AI126:AI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X126:X127"/>
    <mergeCell ref="Y126:Y127"/>
    <mergeCell ref="Z126:Z127"/>
    <mergeCell ref="AA126:AA127"/>
    <mergeCell ref="AB126:AB127"/>
    <mergeCell ref="AC126:AC127"/>
    <mergeCell ref="AD126:AD127"/>
    <mergeCell ref="AE128:AE129"/>
    <mergeCell ref="AF128:AF129"/>
    <mergeCell ref="AE126:AE127"/>
    <mergeCell ref="AF126:AF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U128:U129"/>
    <mergeCell ref="V128:V129"/>
    <mergeCell ref="W128:W129"/>
    <mergeCell ref="X128:X129"/>
    <mergeCell ref="AI124:AI125"/>
    <mergeCell ref="AG122:AG123"/>
    <mergeCell ref="AH122:AH123"/>
    <mergeCell ref="AI122:AI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X122:X123"/>
    <mergeCell ref="Y122:Y123"/>
    <mergeCell ref="Z122:Z123"/>
    <mergeCell ref="AC124:AC125"/>
    <mergeCell ref="AD124:AD125"/>
    <mergeCell ref="AA122:AA123"/>
    <mergeCell ref="AB122:AB123"/>
    <mergeCell ref="AG124:AG125"/>
    <mergeCell ref="AH124:AH125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AA120:AA121"/>
    <mergeCell ref="AB120:AB121"/>
    <mergeCell ref="AC120:AC121"/>
    <mergeCell ref="AD120:AD121"/>
    <mergeCell ref="AG120:AG121"/>
    <mergeCell ref="AH120:AH121"/>
    <mergeCell ref="AC122:AC123"/>
    <mergeCell ref="AD122:AD123"/>
    <mergeCell ref="AE122:AE123"/>
    <mergeCell ref="AF122:AF123"/>
    <mergeCell ref="O122:O123"/>
    <mergeCell ref="P122:P123"/>
    <mergeCell ref="Q122:Q123"/>
    <mergeCell ref="R122:R123"/>
    <mergeCell ref="S122:S123"/>
    <mergeCell ref="T122:T123"/>
    <mergeCell ref="U122:U123"/>
    <mergeCell ref="Y120:Y121"/>
    <mergeCell ref="Z120:Z121"/>
    <mergeCell ref="AA124:AA125"/>
    <mergeCell ref="AB124:AB125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AI120:AI121"/>
    <mergeCell ref="AG118:AG119"/>
    <mergeCell ref="AH118:AH119"/>
    <mergeCell ref="AI118:AI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X118:X119"/>
    <mergeCell ref="Y118:Y119"/>
    <mergeCell ref="Z118:Z119"/>
    <mergeCell ref="AA118:AA119"/>
    <mergeCell ref="AB118:AB119"/>
    <mergeCell ref="AC118:AC119"/>
    <mergeCell ref="AD118:AD119"/>
    <mergeCell ref="AE120:AE121"/>
    <mergeCell ref="AF120:AF121"/>
    <mergeCell ref="AE118:AE119"/>
    <mergeCell ref="AF118:AF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AG116:AG117"/>
    <mergeCell ref="AH116:AH117"/>
    <mergeCell ref="AI116:AI117"/>
    <mergeCell ref="AG114:AG115"/>
    <mergeCell ref="AH114:AH115"/>
    <mergeCell ref="AI114:AI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X114:X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AA112:AA113"/>
    <mergeCell ref="AB112:AB113"/>
    <mergeCell ref="AA116:AA117"/>
    <mergeCell ref="AB116:AB117"/>
    <mergeCell ref="AC116:AC117"/>
    <mergeCell ref="AD116:AD117"/>
    <mergeCell ref="AE116:AE117"/>
    <mergeCell ref="AF116:AF117"/>
    <mergeCell ref="AC112:AC113"/>
    <mergeCell ref="AD112:AD113"/>
    <mergeCell ref="AE112:AE113"/>
    <mergeCell ref="AF112:AF113"/>
    <mergeCell ref="AG112:AG113"/>
    <mergeCell ref="AH112:AH113"/>
    <mergeCell ref="AC114:AC115"/>
    <mergeCell ref="AD114:AD115"/>
    <mergeCell ref="AE114:AE115"/>
    <mergeCell ref="AF114:AF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Y112:Y113"/>
    <mergeCell ref="Z112:Z113"/>
    <mergeCell ref="Y114:Y115"/>
    <mergeCell ref="Z114:Z115"/>
    <mergeCell ref="AA114:AA115"/>
    <mergeCell ref="AB114:AB115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AI112:AI113"/>
    <mergeCell ref="AG110:AG111"/>
    <mergeCell ref="AH110:AH111"/>
    <mergeCell ref="AI110:AI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AE110:AE111"/>
    <mergeCell ref="AF110:AF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X110:X111"/>
    <mergeCell ref="Y110:Y111"/>
    <mergeCell ref="Z110:Z111"/>
    <mergeCell ref="AA110:AA111"/>
    <mergeCell ref="AB110:AB111"/>
    <mergeCell ref="AC110:AC111"/>
    <mergeCell ref="AD110:AD111"/>
    <mergeCell ref="O108:O109"/>
    <mergeCell ref="P108:P109"/>
    <mergeCell ref="Q108:Q109"/>
    <mergeCell ref="R108:R109"/>
    <mergeCell ref="S108:S109"/>
    <mergeCell ref="T108:T109"/>
    <mergeCell ref="U108:U109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V108:V109"/>
    <mergeCell ref="W108:W109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V102:V103"/>
    <mergeCell ref="W102:W103"/>
    <mergeCell ref="AE106:AE107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J110:AJ111"/>
    <mergeCell ref="AJ112:AJ113"/>
    <mergeCell ref="AJ114:AJ115"/>
    <mergeCell ref="AJ116:AJ117"/>
    <mergeCell ref="AJ118:AJ119"/>
    <mergeCell ref="AJ120:AJ12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X102:X103"/>
    <mergeCell ref="Y102:Y103"/>
    <mergeCell ref="Z102:Z103"/>
    <mergeCell ref="AA102:AA103"/>
    <mergeCell ref="AB102:AB103"/>
    <mergeCell ref="AC102:AC103"/>
    <mergeCell ref="AD102:AD103"/>
    <mergeCell ref="X106:X107"/>
    <mergeCell ref="Y106:Y107"/>
    <mergeCell ref="Z106:Z107"/>
    <mergeCell ref="A58:A59"/>
    <mergeCell ref="AF100:AF101"/>
    <mergeCell ref="AG100:AG101"/>
    <mergeCell ref="AH100:AH101"/>
    <mergeCell ref="AI100:AI101"/>
    <mergeCell ref="AJ100:AJ101"/>
    <mergeCell ref="AJ102:AJ103"/>
    <mergeCell ref="AJ104:AJ105"/>
    <mergeCell ref="AJ106:AJ107"/>
    <mergeCell ref="AA104:AA105"/>
    <mergeCell ref="AB104:AB105"/>
    <mergeCell ref="AC104:AC105"/>
    <mergeCell ref="AD104:AD105"/>
    <mergeCell ref="AE104:AE105"/>
    <mergeCell ref="O104:O105"/>
    <mergeCell ref="E62:E63"/>
    <mergeCell ref="T100:T101"/>
    <mergeCell ref="U100:U101"/>
    <mergeCell ref="V100:V101"/>
    <mergeCell ref="Y100:Y101"/>
    <mergeCell ref="Z100:Z101"/>
    <mergeCell ref="AA100:AA101"/>
    <mergeCell ref="AB100:AB101"/>
    <mergeCell ref="AC100:AC101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AI102:AI103"/>
    <mergeCell ref="AG104:AG105"/>
    <mergeCell ref="AH104:AH105"/>
    <mergeCell ref="AI104:AI105"/>
    <mergeCell ref="AG106:AG107"/>
    <mergeCell ref="AH106:AH107"/>
    <mergeCell ref="AI106:AI107"/>
    <mergeCell ref="AG108:AG109"/>
    <mergeCell ref="AH108:AH109"/>
    <mergeCell ref="AI108:AI109"/>
    <mergeCell ref="AF102:AF103"/>
    <mergeCell ref="AF104:AF105"/>
    <mergeCell ref="AF106:AF107"/>
    <mergeCell ref="AF108:AF109"/>
    <mergeCell ref="F104:F105"/>
    <mergeCell ref="G104:G105"/>
    <mergeCell ref="H104:H105"/>
    <mergeCell ref="I104:I105"/>
    <mergeCell ref="AE102:AE103"/>
    <mergeCell ref="X104:X105"/>
    <mergeCell ref="Y104:Y105"/>
    <mergeCell ref="Z104:Z105"/>
    <mergeCell ref="N106:N107"/>
    <mergeCell ref="N104:N105"/>
    <mergeCell ref="AA106:AA107"/>
    <mergeCell ref="AB106:AB107"/>
    <mergeCell ref="AC106:AC107"/>
    <mergeCell ref="AD106:AD107"/>
    <mergeCell ref="J104:J105"/>
    <mergeCell ref="K104:K105"/>
    <mergeCell ref="L104:L105"/>
    <mergeCell ref="M104:M105"/>
    <mergeCell ref="J4:AC4"/>
    <mergeCell ref="AN10:AN11"/>
    <mergeCell ref="AN14:AN15"/>
    <mergeCell ref="AN12:AN13"/>
    <mergeCell ref="AN16:AN17"/>
    <mergeCell ref="AM12:AM13"/>
    <mergeCell ref="AK12:AK13"/>
    <mergeCell ref="AL12:AL13"/>
    <mergeCell ref="AL16:AL17"/>
    <mergeCell ref="AM16:AM17"/>
    <mergeCell ref="F8:AJ8"/>
    <mergeCell ref="AM14:AM15"/>
    <mergeCell ref="C14:C15"/>
    <mergeCell ref="D14:D15"/>
    <mergeCell ref="E14:E15"/>
    <mergeCell ref="AK14:AK15"/>
    <mergeCell ref="AL14:AL15"/>
    <mergeCell ref="E16:E17"/>
    <mergeCell ref="E10:E11"/>
    <mergeCell ref="B4:F4"/>
    <mergeCell ref="F5:AG5"/>
    <mergeCell ref="M6:Y6"/>
    <mergeCell ref="B8:B9"/>
    <mergeCell ref="D8:D9"/>
    <mergeCell ref="D10:D11"/>
    <mergeCell ref="C10:C11"/>
    <mergeCell ref="B10:B11"/>
    <mergeCell ref="AL10:AL11"/>
    <mergeCell ref="AM24:AM25"/>
    <mergeCell ref="B26:B27"/>
    <mergeCell ref="AM26:AM27"/>
    <mergeCell ref="C24:C25"/>
    <mergeCell ref="D24:D25"/>
    <mergeCell ref="E24:E25"/>
    <mergeCell ref="AK24:AK25"/>
    <mergeCell ref="AL24:AL25"/>
    <mergeCell ref="C26:C27"/>
    <mergeCell ref="D26:D27"/>
    <mergeCell ref="AM8:AN8"/>
    <mergeCell ref="AK10:AK11"/>
    <mergeCell ref="AM10:AM11"/>
    <mergeCell ref="AK8:AL8"/>
    <mergeCell ref="AK16:AK17"/>
    <mergeCell ref="C16:C17"/>
    <mergeCell ref="D16:D17"/>
    <mergeCell ref="E8:E9"/>
    <mergeCell ref="AN18:AN19"/>
    <mergeCell ref="AN20:AN21"/>
    <mergeCell ref="AN24:AN25"/>
    <mergeCell ref="AN22:AN23"/>
    <mergeCell ref="AM22:AM23"/>
    <mergeCell ref="AK22:AK23"/>
    <mergeCell ref="AN26:AN27"/>
    <mergeCell ref="B14:B15"/>
    <mergeCell ref="AK60:AK61"/>
    <mergeCell ref="E48:E49"/>
    <mergeCell ref="D54:D55"/>
    <mergeCell ref="C48:C49"/>
    <mergeCell ref="D48:D49"/>
    <mergeCell ref="AL42:AL43"/>
    <mergeCell ref="AK38:AK39"/>
    <mergeCell ref="AL38:AL39"/>
    <mergeCell ref="D58:D59"/>
    <mergeCell ref="E60:E61"/>
    <mergeCell ref="AL46:AL47"/>
    <mergeCell ref="AL50:AL51"/>
    <mergeCell ref="AK52:AK53"/>
    <mergeCell ref="AK50:AK51"/>
    <mergeCell ref="E58:E59"/>
    <mergeCell ref="AM18:AM19"/>
    <mergeCell ref="C18:C19"/>
    <mergeCell ref="AK18:AK19"/>
    <mergeCell ref="AL18:AL19"/>
    <mergeCell ref="E18:E19"/>
    <mergeCell ref="D18:D19"/>
    <mergeCell ref="AM20:AM21"/>
    <mergeCell ref="C20:C21"/>
    <mergeCell ref="D20:D21"/>
    <mergeCell ref="E20:E21"/>
    <mergeCell ref="AK20:AK21"/>
    <mergeCell ref="AL20:AL21"/>
    <mergeCell ref="AL22:AL23"/>
    <mergeCell ref="E22:E23"/>
    <mergeCell ref="E26:E27"/>
    <mergeCell ref="D22:D23"/>
    <mergeCell ref="C56:C57"/>
    <mergeCell ref="A12:A13"/>
    <mergeCell ref="A14:A15"/>
    <mergeCell ref="A16:A17"/>
    <mergeCell ref="A18:A19"/>
    <mergeCell ref="A22:A23"/>
    <mergeCell ref="A20:A21"/>
    <mergeCell ref="C8:C9"/>
    <mergeCell ref="B18:B19"/>
    <mergeCell ref="B16:B17"/>
    <mergeCell ref="B20:B21"/>
    <mergeCell ref="C22:C23"/>
    <mergeCell ref="B22:B23"/>
    <mergeCell ref="A8:A9"/>
    <mergeCell ref="A10:A11"/>
    <mergeCell ref="AJ218:AJ219"/>
    <mergeCell ref="AJ216:AJ217"/>
    <mergeCell ref="AJ214:AJ215"/>
    <mergeCell ref="AJ212:AJ213"/>
    <mergeCell ref="A60:A61"/>
    <mergeCell ref="A48:A49"/>
    <mergeCell ref="C46:C47"/>
    <mergeCell ref="B46:B47"/>
    <mergeCell ref="C44:C45"/>
    <mergeCell ref="B44:B45"/>
    <mergeCell ref="E30:E31"/>
    <mergeCell ref="A52:A53"/>
    <mergeCell ref="A68:A69"/>
    <mergeCell ref="B68:B69"/>
    <mergeCell ref="C68:C69"/>
    <mergeCell ref="D68:D69"/>
    <mergeCell ref="B60:B61"/>
    <mergeCell ref="C60:C61"/>
    <mergeCell ref="A56:A57"/>
    <mergeCell ref="B56:B57"/>
    <mergeCell ref="D34:D35"/>
    <mergeCell ref="E34:E35"/>
    <mergeCell ref="E44:E45"/>
    <mergeCell ref="E46:E47"/>
    <mergeCell ref="D46:D47"/>
    <mergeCell ref="D52:D53"/>
    <mergeCell ref="B50:B51"/>
    <mergeCell ref="B48:B49"/>
    <mergeCell ref="E54:E55"/>
    <mergeCell ref="C54:C55"/>
    <mergeCell ref="B54:B55"/>
    <mergeCell ref="E52:E53"/>
    <mergeCell ref="C52:C53"/>
    <mergeCell ref="B52:B53"/>
    <mergeCell ref="E50:E51"/>
    <mergeCell ref="D50:D51"/>
    <mergeCell ref="C50:C51"/>
    <mergeCell ref="A50:A51"/>
    <mergeCell ref="C40:C41"/>
    <mergeCell ref="B40:B41"/>
    <mergeCell ref="A40:A41"/>
    <mergeCell ref="D38:D39"/>
    <mergeCell ref="C38:C39"/>
    <mergeCell ref="B38:B39"/>
    <mergeCell ref="B36:B37"/>
    <mergeCell ref="C34:C35"/>
    <mergeCell ref="A34:A35"/>
    <mergeCell ref="B34:B35"/>
    <mergeCell ref="I2:AB2"/>
    <mergeCell ref="A62:A63"/>
    <mergeCell ref="B62:B63"/>
    <mergeCell ref="C62:C63"/>
    <mergeCell ref="D62:D63"/>
    <mergeCell ref="B58:B59"/>
    <mergeCell ref="C58:C59"/>
    <mergeCell ref="AK40:AK41"/>
    <mergeCell ref="AL60:AL61"/>
    <mergeCell ref="AK54:AK55"/>
    <mergeCell ref="AL54:AL55"/>
    <mergeCell ref="AK58:AK59"/>
    <mergeCell ref="AK46:AK47"/>
    <mergeCell ref="AK48:AK49"/>
    <mergeCell ref="AL48:AL49"/>
    <mergeCell ref="AL44:AL45"/>
    <mergeCell ref="AK56:AK57"/>
    <mergeCell ref="AL52:AL53"/>
    <mergeCell ref="AK62:AK63"/>
    <mergeCell ref="AL62:AL63"/>
    <mergeCell ref="AK42:AK43"/>
    <mergeCell ref="AK44:AK45"/>
    <mergeCell ref="AK26:AK27"/>
    <mergeCell ref="AK36:AK37"/>
    <mergeCell ref="AL26:AL27"/>
    <mergeCell ref="D56:D57"/>
    <mergeCell ref="E56:E57"/>
    <mergeCell ref="B3:E3"/>
    <mergeCell ref="C12:C13"/>
    <mergeCell ref="D12:D13"/>
    <mergeCell ref="E12:E13"/>
    <mergeCell ref="B12:B13"/>
    <mergeCell ref="D60:D61"/>
    <mergeCell ref="E38:E39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N34:AN35"/>
    <mergeCell ref="AM34:AM35"/>
    <mergeCell ref="AL34:AL35"/>
    <mergeCell ref="AK34:AK35"/>
    <mergeCell ref="AN38:AN39"/>
    <mergeCell ref="AN40:AN41"/>
    <mergeCell ref="AN52:AN53"/>
    <mergeCell ref="AM62:AM63"/>
    <mergeCell ref="AM60:AM61"/>
    <mergeCell ref="AM58:AM59"/>
    <mergeCell ref="AL58:AL59"/>
    <mergeCell ref="AM56:AM57"/>
    <mergeCell ref="AL56:AL57"/>
    <mergeCell ref="AM54:AM55"/>
    <mergeCell ref="AM52:AM53"/>
    <mergeCell ref="AM50:AM51"/>
    <mergeCell ref="AM48:AM49"/>
    <mergeCell ref="AM46:AM47"/>
    <mergeCell ref="AM40:AM41"/>
    <mergeCell ref="AM38:AM39"/>
    <mergeCell ref="A54:A55"/>
    <mergeCell ref="AM68:AM69"/>
    <mergeCell ref="AN68:AN69"/>
    <mergeCell ref="AN54:AN55"/>
    <mergeCell ref="AN56:AN57"/>
    <mergeCell ref="AN58:AN59"/>
    <mergeCell ref="AN60:AN61"/>
    <mergeCell ref="AN62:AN63"/>
    <mergeCell ref="AN36:AN37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C36:C37"/>
    <mergeCell ref="D36:D37"/>
    <mergeCell ref="E36:E37"/>
    <mergeCell ref="C42:C43"/>
    <mergeCell ref="D42:D43"/>
    <mergeCell ref="E42:E43"/>
    <mergeCell ref="A36:A37"/>
    <mergeCell ref="AM36:AM37"/>
    <mergeCell ref="AL36:AL37"/>
    <mergeCell ref="AL40:AL41"/>
    <mergeCell ref="A42:A43"/>
    <mergeCell ref="A44:A45"/>
    <mergeCell ref="A46:A47"/>
    <mergeCell ref="A38:A39"/>
    <mergeCell ref="D44:D45"/>
    <mergeCell ref="AN30:AN31"/>
    <mergeCell ref="AN28:AN29"/>
    <mergeCell ref="AN42:AN43"/>
    <mergeCell ref="AN44:AN45"/>
    <mergeCell ref="AN46:AN47"/>
    <mergeCell ref="AN48:AN49"/>
    <mergeCell ref="AN50:AN51"/>
    <mergeCell ref="AM28:AM29"/>
    <mergeCell ref="AK32:AK33"/>
    <mergeCell ref="AK30:AK31"/>
    <mergeCell ref="AL30:AL31"/>
    <mergeCell ref="AL32:AL33"/>
    <mergeCell ref="AM30:AM31"/>
    <mergeCell ref="AK28:AK29"/>
    <mergeCell ref="AL28:AL29"/>
    <mergeCell ref="AM44:AM45"/>
    <mergeCell ref="AM42:AM43"/>
    <mergeCell ref="AN32:AN33"/>
    <mergeCell ref="AM32:AM33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E68:E69"/>
    <mergeCell ref="AK68:AK69"/>
    <mergeCell ref="AL68:AL69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W100:W101"/>
    <mergeCell ref="X100:X101"/>
    <mergeCell ref="AD100:AD101"/>
    <mergeCell ref="AE100:AE101"/>
    <mergeCell ref="F100:F101"/>
    <mergeCell ref="G100:G101"/>
    <mergeCell ref="AJ108:AJ109"/>
    <mergeCell ref="AG102:AG103"/>
    <mergeCell ref="AH102:AH103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</mergeCells>
  <phoneticPr fontId="1" type="noConversion"/>
  <pageMargins left="0.2" right="0.2" top="0.31" bottom="0.24000000000000002" header="0.2" footer="0.16"/>
  <pageSetup paperSize="9" scale="32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41" sqref="D41"/>
    </sheetView>
  </sheetViews>
  <sheetFormatPr baseColWidth="10" defaultColWidth="8.83203125" defaultRowHeight="13"/>
  <sheetData/>
  <customSheetViews>
    <customSheetView guid="{3A6C2238-6F2F-4B16-9EF0-DF591EBA9496}" state="hidden">
      <selection activeCell="I34" sqref="I34"/>
      <pageMargins left="0.7" right="0.7" top="0.75" bottom="0.75" header="0.3" footer="0.3"/>
    </customSheetView>
  </customSheetView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customSheetViews>
    <customSheetView guid="{3A6C2238-6F2F-4B16-9EF0-DF591EBA9496}" state="hidden">
      <pageMargins left="0.7" right="0.7" top="0.75" bottom="0.75" header="0.3" footer="0.3"/>
    </customSheetView>
  </customSheetView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3"/>
  <sheetData/>
  <customSheetViews>
    <customSheetView guid="{3A6C2238-6F2F-4B16-9EF0-DF591EBA9496}" state="hidden">
      <pageMargins left="0.7" right="0.7" top="0.75" bottom="0.75" header="0.3" footer="0.3"/>
    </customSheetView>
  </customSheetView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127"/>
  <sheetViews>
    <sheetView topLeftCell="A12" workbookViewId="0">
      <selection activeCell="N18" sqref="N18"/>
    </sheetView>
  </sheetViews>
  <sheetFormatPr baseColWidth="10" defaultColWidth="8.83203125" defaultRowHeight="14"/>
  <cols>
    <col min="1" max="1" width="3.6640625" style="68" customWidth="1"/>
    <col min="2" max="2" width="8" style="35" customWidth="1"/>
    <col min="3" max="3" width="24" style="35" customWidth="1"/>
    <col min="4" max="4" width="14.33203125" style="35" customWidth="1"/>
    <col min="5" max="5" width="6.5" style="35" customWidth="1"/>
    <col min="6" max="6" width="7.83203125" customWidth="1"/>
    <col min="7" max="68" width="3.5" customWidth="1"/>
    <col min="69" max="69" width="3.6640625" style="45" customWidth="1"/>
    <col min="70" max="70" width="7" style="45" customWidth="1"/>
    <col min="71" max="71" width="4" style="45" customWidth="1"/>
    <col min="72" max="72" width="3.5" style="45" customWidth="1"/>
    <col min="73" max="73" width="5" style="45" customWidth="1"/>
    <col min="74" max="74" width="4" style="45" customWidth="1"/>
    <col min="75" max="75" width="4.1640625" style="45" customWidth="1"/>
    <col min="76" max="77" width="3.5" style="45" customWidth="1"/>
    <col min="78" max="78" width="3.83203125" style="45" customWidth="1"/>
    <col min="79" max="79" width="4.33203125" style="45" customWidth="1"/>
    <col min="80" max="80" width="4" style="45" customWidth="1"/>
  </cols>
  <sheetData>
    <row r="1" spans="1:80" ht="16">
      <c r="C1" s="33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80" ht="16">
      <c r="C2" s="33"/>
      <c r="F2" s="6"/>
      <c r="G2" s="6"/>
      <c r="H2" s="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8" t="s">
        <v>7</v>
      </c>
      <c r="BO2" s="8"/>
      <c r="BP2" s="8"/>
      <c r="BQ2" s="8"/>
      <c r="BR2" s="8"/>
      <c r="BS2" s="8"/>
      <c r="BT2" s="6"/>
      <c r="BU2" s="6"/>
    </row>
    <row r="3" spans="1:80" ht="16">
      <c r="C3" s="33"/>
      <c r="F3" s="6"/>
      <c r="G3" s="6"/>
      <c r="H3" s="7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8" t="s">
        <v>8</v>
      </c>
      <c r="BO3" s="8"/>
      <c r="BP3" s="8"/>
      <c r="BQ3" s="8"/>
      <c r="BR3" s="8"/>
      <c r="BS3" s="8"/>
      <c r="BT3" s="6"/>
      <c r="BU3" s="6"/>
    </row>
    <row r="4" spans="1:80" ht="23">
      <c r="C4" s="33"/>
      <c r="F4" s="6"/>
      <c r="G4" s="6"/>
      <c r="H4" s="7"/>
      <c r="I4" s="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532" t="s">
        <v>10</v>
      </c>
      <c r="Y4" s="532"/>
      <c r="Z4" s="533"/>
      <c r="AA4" s="533"/>
      <c r="AB4" s="533"/>
      <c r="AC4" s="533"/>
      <c r="AD4" s="533"/>
      <c r="AE4" s="533"/>
      <c r="AF4" s="533"/>
      <c r="AG4" s="533"/>
      <c r="AH4" s="533"/>
      <c r="AI4" s="533"/>
      <c r="AJ4" s="533"/>
      <c r="AK4" s="533"/>
      <c r="AL4" s="533"/>
      <c r="AM4" s="533"/>
      <c r="AN4" s="533"/>
      <c r="AO4" s="533"/>
      <c r="AP4" s="533"/>
      <c r="AQ4" s="533"/>
      <c r="AR4" s="533"/>
      <c r="AS4" s="533"/>
      <c r="AT4" s="533"/>
      <c r="AU4" s="533"/>
      <c r="AV4" s="533"/>
      <c r="AW4" s="533"/>
      <c r="AX4" s="533"/>
      <c r="AY4" s="533"/>
      <c r="AZ4" s="533"/>
      <c r="BA4" s="53"/>
      <c r="BB4" s="6"/>
      <c r="BC4" s="9"/>
      <c r="BD4" s="6"/>
      <c r="BE4" s="6"/>
      <c r="BF4" s="6"/>
      <c r="BG4" s="6"/>
      <c r="BH4" s="6"/>
      <c r="BI4" s="6"/>
      <c r="BJ4" s="6"/>
      <c r="BK4" s="6"/>
      <c r="BL4" s="6"/>
      <c r="BM4" s="6"/>
      <c r="BN4" s="8" t="s">
        <v>9</v>
      </c>
      <c r="BO4" s="8"/>
      <c r="BP4" s="6"/>
      <c r="BQ4" s="8"/>
      <c r="BR4" s="8"/>
      <c r="BS4" s="8"/>
      <c r="BT4" s="6"/>
      <c r="BU4" s="6"/>
    </row>
    <row r="5" spans="1:80" ht="18">
      <c r="C5" s="33"/>
      <c r="F5" s="6"/>
      <c r="G5" s="6"/>
      <c r="H5" s="7"/>
      <c r="I5" s="7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534" t="s">
        <v>11</v>
      </c>
      <c r="Y5" s="534"/>
      <c r="Z5" s="535"/>
      <c r="AA5" s="535"/>
      <c r="AB5" s="535"/>
      <c r="AC5" s="535"/>
      <c r="AD5" s="535"/>
      <c r="AE5" s="535"/>
      <c r="AF5" s="535"/>
      <c r="AG5" s="535"/>
      <c r="AH5" s="535"/>
      <c r="AI5" s="535"/>
      <c r="AJ5" s="535"/>
      <c r="AK5" s="535"/>
      <c r="AL5" s="535"/>
      <c r="AM5" s="535"/>
      <c r="AN5" s="535"/>
      <c r="AO5" s="535"/>
      <c r="AP5" s="535"/>
      <c r="AQ5" s="535"/>
      <c r="AR5" s="535"/>
      <c r="AS5" s="535"/>
      <c r="AT5" s="535"/>
      <c r="AU5" s="535"/>
      <c r="AV5" s="535"/>
      <c r="AW5" s="535"/>
      <c r="AX5" s="535"/>
      <c r="AY5" s="535"/>
      <c r="AZ5" s="535"/>
      <c r="BA5" s="54"/>
      <c r="BB5" s="6"/>
      <c r="BC5" s="9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spans="1:80" ht="16">
      <c r="A6" s="57"/>
      <c r="B6" s="56"/>
      <c r="C6" s="34"/>
      <c r="D6" s="56"/>
      <c r="E6" s="56"/>
      <c r="F6" s="10"/>
      <c r="G6" s="10"/>
      <c r="H6" s="11"/>
      <c r="I6" s="11"/>
      <c r="J6" s="12"/>
      <c r="K6" s="12"/>
      <c r="L6" s="12"/>
      <c r="M6" s="12"/>
      <c r="N6" s="12"/>
      <c r="O6" s="12"/>
      <c r="P6" s="8"/>
      <c r="Q6" s="8"/>
      <c r="R6" s="8"/>
      <c r="S6" s="8"/>
      <c r="T6" s="8"/>
      <c r="U6" s="8"/>
      <c r="V6" s="8"/>
      <c r="W6" s="8"/>
      <c r="X6" s="12"/>
      <c r="Y6" s="12"/>
      <c r="Z6" s="12"/>
      <c r="AA6" s="12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5"/>
      <c r="AX6" s="12"/>
      <c r="AY6" s="12"/>
      <c r="AZ6" s="12"/>
      <c r="BA6" s="12"/>
      <c r="BB6" s="12"/>
      <c r="BC6" s="13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46"/>
      <c r="BV6" s="46"/>
      <c r="BW6" s="46"/>
      <c r="BX6" s="46"/>
      <c r="BY6" s="46"/>
      <c r="BZ6" s="46"/>
      <c r="CA6" s="47"/>
      <c r="CB6" s="47"/>
    </row>
    <row r="7" spans="1:80" ht="18" customHeight="1">
      <c r="A7" s="57"/>
      <c r="B7" s="56"/>
      <c r="C7" s="34"/>
      <c r="D7" s="56"/>
      <c r="E7" s="57" t="s">
        <v>12</v>
      </c>
      <c r="F7" s="14"/>
      <c r="G7" s="14"/>
      <c r="H7" s="14"/>
      <c r="I7" s="14"/>
      <c r="J7" s="14"/>
      <c r="K7" s="14"/>
      <c r="L7" s="15"/>
      <c r="M7" s="15"/>
      <c r="N7" s="15"/>
      <c r="O7" s="15"/>
      <c r="P7" s="6"/>
      <c r="Q7" s="6"/>
      <c r="R7" s="8"/>
      <c r="S7" s="8"/>
      <c r="T7" s="6"/>
      <c r="U7" s="6"/>
      <c r="V7" s="537" t="s">
        <v>60</v>
      </c>
      <c r="W7" s="537"/>
      <c r="X7" s="538"/>
      <c r="Y7" s="538"/>
      <c r="Z7" s="538"/>
      <c r="AA7" s="538"/>
      <c r="AB7" s="538"/>
      <c r="AC7" s="538"/>
      <c r="AD7" s="538"/>
      <c r="AE7" s="538"/>
      <c r="AF7" s="538"/>
      <c r="AG7" s="538"/>
      <c r="AH7" s="538"/>
      <c r="AI7" s="538"/>
      <c r="AJ7" s="538"/>
      <c r="AK7" s="538"/>
      <c r="AL7" s="538"/>
      <c r="AM7" s="538"/>
      <c r="AN7" s="538"/>
      <c r="AO7" s="538"/>
      <c r="AP7" s="538"/>
      <c r="AQ7" s="538"/>
      <c r="AR7" s="538"/>
      <c r="AS7" s="538"/>
      <c r="AT7" s="538"/>
      <c r="AU7" s="538"/>
      <c r="AV7" s="538"/>
      <c r="AW7" s="538"/>
      <c r="AX7" s="538"/>
      <c r="AY7" s="538"/>
      <c r="AZ7" s="538"/>
      <c r="BA7" s="538"/>
      <c r="BB7" s="538"/>
      <c r="BC7" s="39"/>
      <c r="BD7" s="12"/>
      <c r="BE7" s="12"/>
      <c r="BF7" s="8"/>
      <c r="BG7" s="8"/>
      <c r="BH7" s="12"/>
      <c r="BI7" s="12"/>
      <c r="BJ7" s="12"/>
      <c r="BK7" s="12"/>
      <c r="BL7" s="12"/>
      <c r="BM7" s="12"/>
      <c r="BN7" s="12"/>
      <c r="BO7" s="12"/>
      <c r="BP7" s="12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</row>
    <row r="8" spans="1:80" ht="40.75" customHeight="1" thickBot="1">
      <c r="C8" s="33"/>
      <c r="E8" s="56"/>
      <c r="F8" s="6"/>
      <c r="G8" s="6"/>
      <c r="H8" s="10"/>
      <c r="I8" s="10"/>
      <c r="J8" s="10"/>
      <c r="K8" s="1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16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46"/>
      <c r="BR8" s="46"/>
      <c r="BS8" s="46"/>
      <c r="BT8" s="46"/>
      <c r="BU8" s="46"/>
      <c r="BV8" s="46"/>
    </row>
    <row r="9" spans="1:80" ht="15.75" customHeight="1">
      <c r="A9" s="446" t="s">
        <v>61</v>
      </c>
      <c r="B9" s="481" t="s">
        <v>67</v>
      </c>
      <c r="C9" s="493" t="s">
        <v>14</v>
      </c>
      <c r="D9" s="477" t="s">
        <v>65</v>
      </c>
      <c r="E9" s="474" t="s">
        <v>62</v>
      </c>
      <c r="F9" s="484" t="s">
        <v>66</v>
      </c>
      <c r="G9" s="440" t="s">
        <v>15</v>
      </c>
      <c r="H9" s="441"/>
      <c r="I9" s="441"/>
      <c r="J9" s="441"/>
      <c r="K9" s="441"/>
      <c r="L9" s="441"/>
      <c r="M9" s="441"/>
      <c r="N9" s="441"/>
      <c r="O9" s="441"/>
      <c r="P9" s="441"/>
      <c r="Q9" s="441"/>
      <c r="R9" s="441"/>
      <c r="S9" s="441"/>
      <c r="T9" s="441"/>
      <c r="U9" s="441"/>
      <c r="V9" s="441"/>
      <c r="W9" s="441"/>
      <c r="X9" s="441"/>
      <c r="Y9" s="441"/>
      <c r="Z9" s="441"/>
      <c r="AA9" s="441"/>
      <c r="AB9" s="441"/>
      <c r="AC9" s="441"/>
      <c r="AD9" s="441"/>
      <c r="AE9" s="441"/>
      <c r="AF9" s="441"/>
      <c r="AG9" s="441"/>
      <c r="AH9" s="441"/>
      <c r="AI9" s="441"/>
      <c r="AJ9" s="441"/>
      <c r="AK9" s="441"/>
      <c r="AL9" s="441"/>
      <c r="AM9" s="441"/>
      <c r="AN9" s="441"/>
      <c r="AO9" s="441"/>
      <c r="AP9" s="441"/>
      <c r="AQ9" s="441"/>
      <c r="AR9" s="441"/>
      <c r="AS9" s="441"/>
      <c r="AT9" s="441"/>
      <c r="AU9" s="441"/>
      <c r="AV9" s="441"/>
      <c r="AW9" s="441"/>
      <c r="AX9" s="441"/>
      <c r="AY9" s="441"/>
      <c r="AZ9" s="441"/>
      <c r="BA9" s="441"/>
      <c r="BB9" s="441"/>
      <c r="BC9" s="441"/>
      <c r="BD9" s="441"/>
      <c r="BE9" s="441"/>
      <c r="BF9" s="441"/>
      <c r="BG9" s="441"/>
      <c r="BH9" s="441"/>
      <c r="BI9" s="441"/>
      <c r="BJ9" s="441"/>
      <c r="BK9" s="441"/>
      <c r="BL9" s="441"/>
      <c r="BM9" s="441"/>
      <c r="BN9" s="441"/>
      <c r="BO9" s="441"/>
      <c r="BP9" s="441"/>
      <c r="BQ9" s="470" t="s">
        <v>13</v>
      </c>
      <c r="BR9" s="471"/>
      <c r="BS9" s="471"/>
      <c r="BT9" s="471"/>
      <c r="BU9" s="471"/>
      <c r="BV9" s="471"/>
      <c r="BW9" s="471"/>
      <c r="BX9" s="471"/>
      <c r="BY9" s="472"/>
      <c r="BZ9" s="449" t="s">
        <v>71</v>
      </c>
      <c r="CA9" s="450"/>
      <c r="CB9" s="451"/>
    </row>
    <row r="10" spans="1:80" ht="15.75" customHeight="1">
      <c r="A10" s="447"/>
      <c r="B10" s="482"/>
      <c r="C10" s="494"/>
      <c r="D10" s="478"/>
      <c r="E10" s="475"/>
      <c r="F10" s="485"/>
      <c r="G10" s="442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  <c r="T10" s="443"/>
      <c r="U10" s="443"/>
      <c r="V10" s="443"/>
      <c r="W10" s="443"/>
      <c r="X10" s="443"/>
      <c r="Y10" s="443"/>
      <c r="Z10" s="443"/>
      <c r="AA10" s="443"/>
      <c r="AB10" s="443"/>
      <c r="AC10" s="443"/>
      <c r="AD10" s="443"/>
      <c r="AE10" s="443"/>
      <c r="AF10" s="443"/>
      <c r="AG10" s="443"/>
      <c r="AH10" s="443"/>
      <c r="AI10" s="443"/>
      <c r="AJ10" s="443"/>
      <c r="AK10" s="443"/>
      <c r="AL10" s="443"/>
      <c r="AM10" s="443"/>
      <c r="AN10" s="443"/>
      <c r="AO10" s="443"/>
      <c r="AP10" s="443"/>
      <c r="AQ10" s="443"/>
      <c r="AR10" s="443"/>
      <c r="AS10" s="443"/>
      <c r="AT10" s="443"/>
      <c r="AU10" s="443"/>
      <c r="AV10" s="443"/>
      <c r="AW10" s="443"/>
      <c r="AX10" s="443"/>
      <c r="AY10" s="443"/>
      <c r="AZ10" s="443"/>
      <c r="BA10" s="443"/>
      <c r="BB10" s="443"/>
      <c r="BC10" s="443"/>
      <c r="BD10" s="443"/>
      <c r="BE10" s="443"/>
      <c r="BF10" s="443"/>
      <c r="BG10" s="443"/>
      <c r="BH10" s="443"/>
      <c r="BI10" s="443"/>
      <c r="BJ10" s="443"/>
      <c r="BK10" s="443"/>
      <c r="BL10" s="443"/>
      <c r="BM10" s="443"/>
      <c r="BN10" s="443"/>
      <c r="BO10" s="443"/>
      <c r="BP10" s="443"/>
      <c r="BQ10" s="438" t="s">
        <v>16</v>
      </c>
      <c r="BR10" s="465" t="s">
        <v>69</v>
      </c>
      <c r="BS10" s="466"/>
      <c r="BT10" s="466"/>
      <c r="BU10" s="466"/>
      <c r="BV10" s="466"/>
      <c r="BW10" s="466"/>
      <c r="BX10" s="466"/>
      <c r="BY10" s="466"/>
      <c r="BZ10" s="452"/>
      <c r="CA10" s="453"/>
      <c r="CB10" s="454"/>
    </row>
    <row r="11" spans="1:80" ht="15.75" customHeight="1" thickBot="1">
      <c r="A11" s="447"/>
      <c r="B11" s="482"/>
      <c r="C11" s="494"/>
      <c r="D11" s="478"/>
      <c r="E11" s="475"/>
      <c r="F11" s="485"/>
      <c r="G11" s="442"/>
      <c r="H11" s="443"/>
      <c r="I11" s="443"/>
      <c r="J11" s="443"/>
      <c r="K11" s="443"/>
      <c r="L11" s="443"/>
      <c r="M11" s="443"/>
      <c r="N11" s="443"/>
      <c r="O11" s="443"/>
      <c r="P11" s="443"/>
      <c r="Q11" s="443"/>
      <c r="R11" s="443"/>
      <c r="S11" s="443"/>
      <c r="T11" s="443"/>
      <c r="U11" s="443"/>
      <c r="V11" s="443"/>
      <c r="W11" s="443"/>
      <c r="X11" s="443"/>
      <c r="Y11" s="443"/>
      <c r="Z11" s="443"/>
      <c r="AA11" s="443"/>
      <c r="AB11" s="443"/>
      <c r="AC11" s="443"/>
      <c r="AD11" s="443"/>
      <c r="AE11" s="443"/>
      <c r="AF11" s="443"/>
      <c r="AG11" s="443"/>
      <c r="AH11" s="443"/>
      <c r="AI11" s="443"/>
      <c r="AJ11" s="443"/>
      <c r="AK11" s="443"/>
      <c r="AL11" s="443"/>
      <c r="AM11" s="443"/>
      <c r="AN11" s="443"/>
      <c r="AO11" s="443"/>
      <c r="AP11" s="443"/>
      <c r="AQ11" s="443"/>
      <c r="AR11" s="443"/>
      <c r="AS11" s="443"/>
      <c r="AT11" s="443"/>
      <c r="AU11" s="443"/>
      <c r="AV11" s="443"/>
      <c r="AW11" s="443"/>
      <c r="AX11" s="443"/>
      <c r="AY11" s="443"/>
      <c r="AZ11" s="443"/>
      <c r="BA11" s="443"/>
      <c r="BB11" s="443"/>
      <c r="BC11" s="443"/>
      <c r="BD11" s="443"/>
      <c r="BE11" s="443"/>
      <c r="BF11" s="443"/>
      <c r="BG11" s="443"/>
      <c r="BH11" s="443"/>
      <c r="BI11" s="443"/>
      <c r="BJ11" s="443"/>
      <c r="BK11" s="443"/>
      <c r="BL11" s="443"/>
      <c r="BM11" s="443"/>
      <c r="BN11" s="443"/>
      <c r="BO11" s="443"/>
      <c r="BP11" s="443"/>
      <c r="BQ11" s="439"/>
      <c r="BR11" s="467" t="s">
        <v>17</v>
      </c>
      <c r="BS11" s="465" t="s">
        <v>68</v>
      </c>
      <c r="BT11" s="465"/>
      <c r="BU11" s="465"/>
      <c r="BV11" s="465"/>
      <c r="BW11" s="465"/>
      <c r="BX11" s="465"/>
      <c r="BY11" s="465"/>
      <c r="BZ11" s="455"/>
      <c r="CA11" s="456"/>
      <c r="CB11" s="457"/>
    </row>
    <row r="12" spans="1:80" ht="59.25" customHeight="1" thickBot="1">
      <c r="A12" s="447"/>
      <c r="B12" s="482"/>
      <c r="C12" s="494"/>
      <c r="D12" s="479"/>
      <c r="E12" s="475"/>
      <c r="F12" s="485"/>
      <c r="G12" s="444"/>
      <c r="H12" s="445"/>
      <c r="I12" s="445"/>
      <c r="J12" s="445"/>
      <c r="K12" s="445"/>
      <c r="L12" s="445"/>
      <c r="M12" s="445"/>
      <c r="N12" s="445"/>
      <c r="O12" s="445"/>
      <c r="P12" s="445"/>
      <c r="Q12" s="445"/>
      <c r="R12" s="445"/>
      <c r="S12" s="445"/>
      <c r="T12" s="445"/>
      <c r="U12" s="445"/>
      <c r="V12" s="445"/>
      <c r="W12" s="445"/>
      <c r="X12" s="445"/>
      <c r="Y12" s="445"/>
      <c r="Z12" s="445"/>
      <c r="AA12" s="445"/>
      <c r="AB12" s="445"/>
      <c r="AC12" s="445"/>
      <c r="AD12" s="445"/>
      <c r="AE12" s="445"/>
      <c r="AF12" s="445"/>
      <c r="AG12" s="445"/>
      <c r="AH12" s="445"/>
      <c r="AI12" s="445"/>
      <c r="AJ12" s="445"/>
      <c r="AK12" s="445"/>
      <c r="AL12" s="445"/>
      <c r="AM12" s="445"/>
      <c r="AN12" s="445"/>
      <c r="AO12" s="445"/>
      <c r="AP12" s="445"/>
      <c r="AQ12" s="445"/>
      <c r="AR12" s="445"/>
      <c r="AS12" s="445"/>
      <c r="AT12" s="445"/>
      <c r="AU12" s="445"/>
      <c r="AV12" s="445"/>
      <c r="AW12" s="445"/>
      <c r="AX12" s="445"/>
      <c r="AY12" s="445"/>
      <c r="AZ12" s="445"/>
      <c r="BA12" s="445"/>
      <c r="BB12" s="445"/>
      <c r="BC12" s="445"/>
      <c r="BD12" s="445"/>
      <c r="BE12" s="445"/>
      <c r="BF12" s="445"/>
      <c r="BG12" s="445"/>
      <c r="BH12" s="445"/>
      <c r="BI12" s="445"/>
      <c r="BJ12" s="445"/>
      <c r="BK12" s="445"/>
      <c r="BL12" s="445"/>
      <c r="BM12" s="445"/>
      <c r="BN12" s="445"/>
      <c r="BO12" s="445"/>
      <c r="BP12" s="445"/>
      <c r="BQ12" s="439"/>
      <c r="BR12" s="461"/>
      <c r="BS12" s="436" t="s">
        <v>18</v>
      </c>
      <c r="BT12" s="467" t="s">
        <v>19</v>
      </c>
      <c r="BU12" s="436" t="s">
        <v>70</v>
      </c>
      <c r="BV12" s="436" t="s">
        <v>20</v>
      </c>
      <c r="BW12" s="436" t="s">
        <v>21</v>
      </c>
      <c r="BX12" s="436" t="s">
        <v>22</v>
      </c>
      <c r="BY12" s="468" t="s">
        <v>23</v>
      </c>
      <c r="BZ12" s="463" t="s">
        <v>24</v>
      </c>
      <c r="CA12" s="463" t="s">
        <v>25</v>
      </c>
      <c r="CB12" s="458" t="s">
        <v>26</v>
      </c>
    </row>
    <row r="13" spans="1:80" ht="16.5" hidden="1" customHeight="1" thickBot="1">
      <c r="A13" s="447"/>
      <c r="B13" s="482"/>
      <c r="C13" s="494"/>
      <c r="D13" s="479"/>
      <c r="E13" s="475"/>
      <c r="F13" s="486"/>
      <c r="G13" s="142"/>
      <c r="H13" s="75"/>
      <c r="I13" s="75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439"/>
      <c r="BR13" s="461"/>
      <c r="BS13" s="437"/>
      <c r="BT13" s="461"/>
      <c r="BU13" s="461"/>
      <c r="BV13" s="437"/>
      <c r="BW13" s="437"/>
      <c r="BX13" s="437"/>
      <c r="BY13" s="469"/>
      <c r="BZ13" s="464"/>
      <c r="CA13" s="464"/>
      <c r="CB13" s="459"/>
    </row>
    <row r="14" spans="1:80" ht="16.5" hidden="1" customHeight="1" thickBot="1">
      <c r="A14" s="447"/>
      <c r="B14" s="482"/>
      <c r="C14" s="494"/>
      <c r="D14" s="479"/>
      <c r="E14" s="475"/>
      <c r="F14" s="486"/>
      <c r="G14" s="142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439"/>
      <c r="BR14" s="461"/>
      <c r="BS14" s="437"/>
      <c r="BT14" s="461"/>
      <c r="BU14" s="461"/>
      <c r="BV14" s="437"/>
      <c r="BW14" s="437"/>
      <c r="BX14" s="437"/>
      <c r="BY14" s="469"/>
      <c r="BZ14" s="464"/>
      <c r="CA14" s="464"/>
      <c r="CB14" s="459"/>
    </row>
    <row r="15" spans="1:80" ht="80.5" customHeight="1">
      <c r="A15" s="447"/>
      <c r="B15" s="482"/>
      <c r="C15" s="494"/>
      <c r="D15" s="479"/>
      <c r="E15" s="475"/>
      <c r="F15" s="486"/>
      <c r="G15" s="473">
        <v>1</v>
      </c>
      <c r="H15" s="435"/>
      <c r="I15" s="434">
        <v>2</v>
      </c>
      <c r="J15" s="435"/>
      <c r="K15" s="434">
        <v>3</v>
      </c>
      <c r="L15" s="435"/>
      <c r="M15" s="434">
        <v>4</v>
      </c>
      <c r="N15" s="435"/>
      <c r="O15" s="434">
        <v>5</v>
      </c>
      <c r="P15" s="435"/>
      <c r="Q15" s="434">
        <v>6</v>
      </c>
      <c r="R15" s="435"/>
      <c r="S15" s="434">
        <v>7</v>
      </c>
      <c r="T15" s="435"/>
      <c r="U15" s="434">
        <v>8</v>
      </c>
      <c r="V15" s="435"/>
      <c r="W15" s="434">
        <v>9</v>
      </c>
      <c r="X15" s="435"/>
      <c r="Y15" s="434">
        <v>10</v>
      </c>
      <c r="Z15" s="435"/>
      <c r="AA15" s="434">
        <v>11</v>
      </c>
      <c r="AB15" s="435"/>
      <c r="AC15" s="434">
        <v>12</v>
      </c>
      <c r="AD15" s="435"/>
      <c r="AE15" s="434">
        <v>13</v>
      </c>
      <c r="AF15" s="435"/>
      <c r="AG15" s="434">
        <v>14</v>
      </c>
      <c r="AH15" s="435"/>
      <c r="AI15" s="434">
        <v>15</v>
      </c>
      <c r="AJ15" s="435"/>
      <c r="AK15" s="434">
        <v>16</v>
      </c>
      <c r="AL15" s="435"/>
      <c r="AM15" s="434">
        <v>17</v>
      </c>
      <c r="AN15" s="435"/>
      <c r="AO15" s="434">
        <v>18</v>
      </c>
      <c r="AP15" s="435"/>
      <c r="AQ15" s="434">
        <v>19</v>
      </c>
      <c r="AR15" s="435"/>
      <c r="AS15" s="434">
        <v>20</v>
      </c>
      <c r="AT15" s="435"/>
      <c r="AU15" s="434">
        <v>21</v>
      </c>
      <c r="AV15" s="435"/>
      <c r="AW15" s="434">
        <v>22</v>
      </c>
      <c r="AX15" s="435"/>
      <c r="AY15" s="434">
        <v>23</v>
      </c>
      <c r="AZ15" s="435"/>
      <c r="BA15" s="434">
        <v>24</v>
      </c>
      <c r="BB15" s="435"/>
      <c r="BC15" s="434">
        <v>25</v>
      </c>
      <c r="BD15" s="435"/>
      <c r="BE15" s="434">
        <v>26</v>
      </c>
      <c r="BF15" s="435"/>
      <c r="BG15" s="434">
        <v>27</v>
      </c>
      <c r="BH15" s="435"/>
      <c r="BI15" s="434">
        <v>28</v>
      </c>
      <c r="BJ15" s="435"/>
      <c r="BK15" s="434">
        <v>29</v>
      </c>
      <c r="BL15" s="435"/>
      <c r="BM15" s="434">
        <v>30</v>
      </c>
      <c r="BN15" s="435"/>
      <c r="BO15" s="434">
        <v>31</v>
      </c>
      <c r="BP15" s="539"/>
      <c r="BQ15" s="439"/>
      <c r="BR15" s="461"/>
      <c r="BS15" s="437"/>
      <c r="BT15" s="461"/>
      <c r="BU15" s="461"/>
      <c r="BV15" s="437"/>
      <c r="BW15" s="437"/>
      <c r="BX15" s="437"/>
      <c r="BY15" s="469"/>
      <c r="BZ15" s="464"/>
      <c r="CA15" s="464"/>
      <c r="CB15" s="459"/>
    </row>
    <row r="16" spans="1:80" ht="15" customHeight="1" thickBot="1">
      <c r="A16" s="447"/>
      <c r="B16" s="482"/>
      <c r="C16" s="494"/>
      <c r="D16" s="479"/>
      <c r="E16" s="475"/>
      <c r="F16" s="486"/>
      <c r="G16" s="143"/>
      <c r="H16" s="78"/>
      <c r="I16" s="79"/>
      <c r="J16" s="79"/>
      <c r="K16" s="80"/>
      <c r="L16" s="78"/>
      <c r="M16" s="79"/>
      <c r="N16" s="79"/>
      <c r="O16" s="80"/>
      <c r="P16" s="78"/>
      <c r="Q16" s="79"/>
      <c r="R16" s="79"/>
      <c r="S16" s="80"/>
      <c r="T16" s="78"/>
      <c r="U16" s="79"/>
      <c r="V16" s="79"/>
      <c r="W16" s="80"/>
      <c r="X16" s="78"/>
      <c r="Y16" s="79"/>
      <c r="Z16" s="79"/>
      <c r="AA16" s="80"/>
      <c r="AB16" s="78"/>
      <c r="AC16" s="79"/>
      <c r="AD16" s="79"/>
      <c r="AE16" s="80"/>
      <c r="AF16" s="78"/>
      <c r="AG16" s="79"/>
      <c r="AH16" s="79"/>
      <c r="AI16" s="80"/>
      <c r="AJ16" s="78"/>
      <c r="AK16" s="79"/>
      <c r="AL16" s="79"/>
      <c r="AM16" s="80"/>
      <c r="AN16" s="78"/>
      <c r="AO16" s="79"/>
      <c r="AP16" s="79"/>
      <c r="AQ16" s="80"/>
      <c r="AR16" s="78"/>
      <c r="AS16" s="79"/>
      <c r="AT16" s="79"/>
      <c r="AU16" s="80"/>
      <c r="AV16" s="78"/>
      <c r="AW16" s="79"/>
      <c r="AX16" s="79"/>
      <c r="AY16" s="80"/>
      <c r="AZ16" s="78"/>
      <c r="BA16" s="79"/>
      <c r="BB16" s="79"/>
      <c r="BC16" s="80"/>
      <c r="BD16" s="78"/>
      <c r="BE16" s="79"/>
      <c r="BF16" s="79"/>
      <c r="BG16" s="80"/>
      <c r="BH16" s="78"/>
      <c r="BI16" s="79"/>
      <c r="BJ16" s="79"/>
      <c r="BK16" s="80"/>
      <c r="BL16" s="78"/>
      <c r="BM16" s="79"/>
      <c r="BN16" s="79"/>
      <c r="BO16" s="80"/>
      <c r="BP16" s="79"/>
      <c r="BQ16" s="439"/>
      <c r="BR16" s="461"/>
      <c r="BS16" s="437"/>
      <c r="BT16" s="461"/>
      <c r="BU16" s="462"/>
      <c r="BV16" s="437"/>
      <c r="BW16" s="437"/>
      <c r="BX16" s="437"/>
      <c r="BY16" s="469"/>
      <c r="BZ16" s="436"/>
      <c r="CA16" s="436"/>
      <c r="CB16" s="460"/>
    </row>
    <row r="17" spans="1:80" ht="15" customHeight="1" thickBot="1">
      <c r="A17" s="448"/>
      <c r="B17" s="483"/>
      <c r="C17" s="495"/>
      <c r="D17" s="480"/>
      <c r="E17" s="476"/>
      <c r="F17" s="487"/>
      <c r="G17" s="144" t="s">
        <v>33</v>
      </c>
      <c r="H17" s="81" t="s">
        <v>31</v>
      </c>
      <c r="I17" s="144" t="s">
        <v>33</v>
      </c>
      <c r="J17" s="81" t="s">
        <v>31</v>
      </c>
      <c r="K17" s="144" t="s">
        <v>33</v>
      </c>
      <c r="L17" s="81" t="s">
        <v>31</v>
      </c>
      <c r="M17" s="144" t="s">
        <v>33</v>
      </c>
      <c r="N17" s="81" t="s">
        <v>31</v>
      </c>
      <c r="O17" s="144" t="s">
        <v>33</v>
      </c>
      <c r="P17" s="81" t="s">
        <v>31</v>
      </c>
      <c r="Q17" s="144" t="s">
        <v>33</v>
      </c>
      <c r="R17" s="81" t="s">
        <v>31</v>
      </c>
      <c r="S17" s="144" t="s">
        <v>33</v>
      </c>
      <c r="T17" s="81" t="s">
        <v>31</v>
      </c>
      <c r="U17" s="144" t="s">
        <v>33</v>
      </c>
      <c r="V17" s="81" t="s">
        <v>31</v>
      </c>
      <c r="W17" s="144" t="s">
        <v>33</v>
      </c>
      <c r="X17" s="81" t="s">
        <v>31</v>
      </c>
      <c r="Y17" s="144" t="s">
        <v>33</v>
      </c>
      <c r="Z17" s="81" t="s">
        <v>31</v>
      </c>
      <c r="AA17" s="144" t="s">
        <v>33</v>
      </c>
      <c r="AB17" s="81" t="s">
        <v>31</v>
      </c>
      <c r="AC17" s="144" t="s">
        <v>33</v>
      </c>
      <c r="AD17" s="81" t="s">
        <v>31</v>
      </c>
      <c r="AE17" s="144" t="s">
        <v>33</v>
      </c>
      <c r="AF17" s="81" t="s">
        <v>31</v>
      </c>
      <c r="AG17" s="144" t="s">
        <v>33</v>
      </c>
      <c r="AH17" s="81" t="s">
        <v>31</v>
      </c>
      <c r="AI17" s="144" t="s">
        <v>33</v>
      </c>
      <c r="AJ17" s="81" t="s">
        <v>31</v>
      </c>
      <c r="AK17" s="144" t="s">
        <v>33</v>
      </c>
      <c r="AL17" s="81" t="s">
        <v>31</v>
      </c>
      <c r="AM17" s="144" t="s">
        <v>33</v>
      </c>
      <c r="AN17" s="81" t="s">
        <v>31</v>
      </c>
      <c r="AO17" s="144" t="s">
        <v>33</v>
      </c>
      <c r="AP17" s="81" t="s">
        <v>31</v>
      </c>
      <c r="AQ17" s="144" t="s">
        <v>33</v>
      </c>
      <c r="AR17" s="81" t="s">
        <v>31</v>
      </c>
      <c r="AS17" s="144" t="s">
        <v>33</v>
      </c>
      <c r="AT17" s="81" t="s">
        <v>31</v>
      </c>
      <c r="AU17" s="144" t="s">
        <v>33</v>
      </c>
      <c r="AV17" s="81" t="s">
        <v>31</v>
      </c>
      <c r="AW17" s="144" t="s">
        <v>33</v>
      </c>
      <c r="AX17" s="81" t="s">
        <v>31</v>
      </c>
      <c r="AY17" s="144" t="s">
        <v>33</v>
      </c>
      <c r="AZ17" s="81" t="s">
        <v>31</v>
      </c>
      <c r="BA17" s="144" t="s">
        <v>33</v>
      </c>
      <c r="BB17" s="81" t="s">
        <v>31</v>
      </c>
      <c r="BC17" s="144" t="s">
        <v>33</v>
      </c>
      <c r="BD17" s="81" t="s">
        <v>31</v>
      </c>
      <c r="BE17" s="144" t="s">
        <v>33</v>
      </c>
      <c r="BF17" s="81" t="s">
        <v>31</v>
      </c>
      <c r="BG17" s="144" t="s">
        <v>33</v>
      </c>
      <c r="BH17" s="81" t="s">
        <v>31</v>
      </c>
      <c r="BI17" s="144" t="s">
        <v>33</v>
      </c>
      <c r="BJ17" s="81" t="s">
        <v>31</v>
      </c>
      <c r="BK17" s="144" t="s">
        <v>33</v>
      </c>
      <c r="BL17" s="81" t="s">
        <v>31</v>
      </c>
      <c r="BM17" s="144" t="s">
        <v>33</v>
      </c>
      <c r="BN17" s="81" t="s">
        <v>31</v>
      </c>
      <c r="BO17" s="144" t="s">
        <v>33</v>
      </c>
      <c r="BP17" s="81" t="s">
        <v>31</v>
      </c>
      <c r="BQ17" s="82">
        <v>1</v>
      </c>
      <c r="BR17" s="83">
        <v>2</v>
      </c>
      <c r="BS17" s="83">
        <v>3</v>
      </c>
      <c r="BT17" s="83">
        <v>4</v>
      </c>
      <c r="BU17" s="83">
        <v>5</v>
      </c>
      <c r="BV17" s="83">
        <v>6</v>
      </c>
      <c r="BW17" s="83">
        <v>7</v>
      </c>
      <c r="BX17" s="83">
        <v>8</v>
      </c>
      <c r="BY17" s="84">
        <v>9</v>
      </c>
      <c r="BZ17" s="83">
        <v>10</v>
      </c>
      <c r="CA17" s="83">
        <v>11</v>
      </c>
      <c r="CB17" s="85">
        <v>12</v>
      </c>
    </row>
    <row r="18" spans="1:80" ht="20.25" customHeight="1">
      <c r="A18" s="426">
        <v>1</v>
      </c>
      <c r="B18" s="419"/>
      <c r="C18" s="488"/>
      <c r="D18" s="490"/>
      <c r="E18" s="120"/>
      <c r="F18" s="121"/>
      <c r="G18" s="153"/>
      <c r="H18" s="145">
        <v>8</v>
      </c>
      <c r="I18" s="145"/>
      <c r="J18" s="146">
        <v>8</v>
      </c>
      <c r="K18" s="146"/>
      <c r="L18" s="146">
        <v>8</v>
      </c>
      <c r="M18" s="146"/>
      <c r="N18" s="146">
        <v>8</v>
      </c>
      <c r="O18" s="146"/>
      <c r="P18" s="146">
        <v>8</v>
      </c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>
        <v>9</v>
      </c>
      <c r="BJ18" s="146"/>
      <c r="BK18" s="146"/>
      <c r="BL18" s="146">
        <v>1</v>
      </c>
      <c r="BM18" s="146">
        <v>1</v>
      </c>
      <c r="BN18" s="146"/>
      <c r="BO18" s="146">
        <v>3</v>
      </c>
      <c r="BP18" s="154"/>
      <c r="BQ18" s="168">
        <f>SUM(H18+J18+L18+N18+P18+R18+T18+V18+X18+Z18+AB18+AD18+AF18+AH18+AJ18+AL18+AN18+AP18+AR18+AT18+AV18+AX18+AZ18+BB18+BD18+BF18+BH18+BJ18+BL18+BN18+BP18)</f>
        <v>41</v>
      </c>
      <c r="BR18" s="88">
        <f>SUM(G18:BP18)</f>
        <v>54</v>
      </c>
      <c r="BS18" s="89">
        <f>SUM(G18+I18+K18+M18+O18+Q18+S18+U18+W18+Y18+AA18+AC18+AE18+AG18+AI18+AK18+AM18+AO18+AQ18+AS18+AU18+AW18+AY18+BA18+BC18+BE18+BG18+BI18+BK18+BM18+BO18)</f>
        <v>13</v>
      </c>
      <c r="BT18" s="52"/>
      <c r="BU18" s="52"/>
      <c r="BV18" s="52"/>
      <c r="BW18" s="52"/>
      <c r="BX18" s="52"/>
      <c r="BY18" s="52"/>
      <c r="BZ18" s="52"/>
      <c r="CA18" s="99">
        <v>2</v>
      </c>
      <c r="CB18" s="100">
        <f>CA18*7.36</f>
        <v>14.72</v>
      </c>
    </row>
    <row r="19" spans="1:80" ht="20.25" customHeight="1">
      <c r="A19" s="427"/>
      <c r="B19" s="420"/>
      <c r="C19" s="488"/>
      <c r="D19" s="491"/>
      <c r="E19" s="122"/>
      <c r="F19" s="123"/>
      <c r="G19" s="155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56"/>
      <c r="BQ19" s="90"/>
      <c r="BR19" s="91"/>
      <c r="BS19" s="91"/>
      <c r="BT19" s="59"/>
      <c r="BU19" s="59"/>
      <c r="BV19" s="59"/>
      <c r="BW19" s="59"/>
      <c r="BX19" s="59"/>
      <c r="BY19" s="59"/>
      <c r="BZ19" s="60"/>
      <c r="CA19" s="101"/>
      <c r="CB19" s="102"/>
    </row>
    <row r="20" spans="1:80" ht="20.25" customHeight="1" thickBot="1">
      <c r="A20" s="428"/>
      <c r="B20" s="421"/>
      <c r="C20" s="489"/>
      <c r="D20" s="492"/>
      <c r="E20" s="116"/>
      <c r="F20" s="124"/>
      <c r="G20" s="157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58"/>
      <c r="BQ20" s="92"/>
      <c r="BR20" s="93"/>
      <c r="BS20" s="93"/>
      <c r="BT20" s="61"/>
      <c r="BU20" s="61"/>
      <c r="BV20" s="61"/>
      <c r="BW20" s="61"/>
      <c r="BX20" s="61"/>
      <c r="BY20" s="61"/>
      <c r="BZ20" s="62"/>
      <c r="CA20" s="103"/>
      <c r="CB20" s="104"/>
    </row>
    <row r="21" spans="1:80" ht="20.25" customHeight="1">
      <c r="A21" s="426">
        <v>2</v>
      </c>
      <c r="B21" s="419"/>
      <c r="C21" s="413"/>
      <c r="D21" s="416"/>
      <c r="E21" s="120"/>
      <c r="F21" s="125"/>
      <c r="G21" s="153"/>
      <c r="H21" s="149"/>
      <c r="I21" s="149"/>
      <c r="J21" s="146"/>
      <c r="K21" s="146"/>
      <c r="L21" s="146"/>
      <c r="M21" s="146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46"/>
      <c r="Y21" s="146"/>
      <c r="Z21" s="146"/>
      <c r="AA21" s="146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46"/>
      <c r="AM21" s="146"/>
      <c r="AN21" s="146"/>
      <c r="AO21" s="146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46"/>
      <c r="BA21" s="146"/>
      <c r="BB21" s="146"/>
      <c r="BC21" s="146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46"/>
      <c r="BO21" s="146"/>
      <c r="BP21" s="154"/>
      <c r="BQ21" s="168">
        <f>SUM(H21+J21+L21+N21+P21+R21+T21+V21+X21+Z21+AB21+AD21+AF21+AH21+AJ21+AL21+AN21+AP21+AR21+AT21+AV21+AX21+AZ21+BB21+BD21+BF21+BH21+BJ21+BL21+BN21+BP21)</f>
        <v>0</v>
      </c>
      <c r="BR21" s="88">
        <f>SUM(G21:BP21)</f>
        <v>0</v>
      </c>
      <c r="BS21" s="89">
        <f>SUM(G21+I21+K21+M21+O21+Q21+S21+U21+W21+Y21+AA21+AC21+AE21+AG21+AI21+AK21+AM21+AO21+AQ21+AS21+AU21+AW21+AY21+BA21+BC21+BE21+BG21+BI21+BK21+BM21+BO21)</f>
        <v>0</v>
      </c>
      <c r="BT21" s="52"/>
      <c r="BU21" s="52"/>
      <c r="BV21" s="52"/>
      <c r="BW21" s="52"/>
      <c r="BX21" s="52"/>
      <c r="BY21" s="52"/>
      <c r="BZ21" s="52"/>
      <c r="CA21" s="99">
        <v>0</v>
      </c>
      <c r="CB21" s="100">
        <f>CA21*4</f>
        <v>0</v>
      </c>
    </row>
    <row r="22" spans="1:80" ht="20.25" customHeight="1">
      <c r="A22" s="427"/>
      <c r="B22" s="420"/>
      <c r="C22" s="414"/>
      <c r="D22" s="417"/>
      <c r="E22" s="115"/>
      <c r="F22" s="126"/>
      <c r="G22" s="155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9"/>
      <c r="BQ22" s="90"/>
      <c r="BR22" s="91"/>
      <c r="BS22" s="91"/>
      <c r="BT22" s="59"/>
      <c r="BU22" s="59"/>
      <c r="BV22" s="59"/>
      <c r="BW22" s="59"/>
      <c r="BX22" s="59"/>
      <c r="BY22" s="59"/>
      <c r="BZ22" s="60"/>
      <c r="CA22" s="101"/>
      <c r="CB22" s="102"/>
    </row>
    <row r="23" spans="1:80" ht="20.25" customHeight="1" thickBot="1">
      <c r="A23" s="428"/>
      <c r="B23" s="421"/>
      <c r="C23" s="415"/>
      <c r="D23" s="418"/>
      <c r="E23" s="116"/>
      <c r="F23" s="124"/>
      <c r="G23" s="157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  <c r="BL23" s="160"/>
      <c r="BM23" s="160"/>
      <c r="BN23" s="160"/>
      <c r="BO23" s="160"/>
      <c r="BP23" s="161"/>
      <c r="BQ23" s="92"/>
      <c r="BR23" s="93"/>
      <c r="BS23" s="93"/>
      <c r="BT23" s="61"/>
      <c r="BU23" s="61"/>
      <c r="BV23" s="61"/>
      <c r="BW23" s="61"/>
      <c r="BX23" s="61"/>
      <c r="BY23" s="61"/>
      <c r="BZ23" s="62"/>
      <c r="CA23" s="103"/>
      <c r="CB23" s="104"/>
    </row>
    <row r="24" spans="1:80" ht="20.25" customHeight="1">
      <c r="A24" s="426">
        <v>3</v>
      </c>
      <c r="B24" s="419"/>
      <c r="C24" s="413"/>
      <c r="D24" s="416"/>
      <c r="E24" s="120"/>
      <c r="F24" s="127"/>
      <c r="G24" s="153"/>
      <c r="H24" s="149"/>
      <c r="I24" s="149"/>
      <c r="J24" s="146"/>
      <c r="K24" s="146"/>
      <c r="L24" s="146"/>
      <c r="M24" s="146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46"/>
      <c r="Y24" s="146"/>
      <c r="Z24" s="146"/>
      <c r="AA24" s="146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46"/>
      <c r="AM24" s="146"/>
      <c r="AN24" s="146"/>
      <c r="AO24" s="146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46"/>
      <c r="BA24" s="146"/>
      <c r="BB24" s="146"/>
      <c r="BC24" s="146"/>
      <c r="BD24" s="150"/>
      <c r="BE24" s="150"/>
      <c r="BF24" s="150"/>
      <c r="BG24" s="150"/>
      <c r="BH24" s="150"/>
      <c r="BI24" s="150"/>
      <c r="BJ24" s="150"/>
      <c r="BK24" s="150"/>
      <c r="BL24" s="150"/>
      <c r="BM24" s="150"/>
      <c r="BN24" s="146"/>
      <c r="BO24" s="146"/>
      <c r="BP24" s="154"/>
      <c r="BQ24" s="168">
        <f>SUM(H24+J24+L24+N24+P24+R24+T24+V24+X24+Z24+AB24+AD24+AF24+AH24+AJ24+AL24+AN24+AP24+AR24+AT24+AV24+AX24+AZ24+BB24+BD24+BF24+BH24+BJ24+BL24+BN24+BP24)</f>
        <v>0</v>
      </c>
      <c r="BR24" s="88">
        <f>SUM(G24:BP24)</f>
        <v>0</v>
      </c>
      <c r="BS24" s="89">
        <f>SUM(G24+I24+K24+M24+O24+Q24+S24+U24+W24+Y24+AA24+AC24+AE24+AG24+AI24+AK24+AM24+AO24+AQ24+AS24+AU24+AW24+AY24+BA24+BC24+BE24+BG24+BI24+BK24+BM24+BO24)</f>
        <v>0</v>
      </c>
      <c r="BT24" s="52"/>
      <c r="BU24" s="52"/>
      <c r="BV24" s="52"/>
      <c r="BW24" s="52"/>
      <c r="BX24" s="52"/>
      <c r="BY24" s="52"/>
      <c r="BZ24" s="63"/>
      <c r="CA24" s="99">
        <v>0</v>
      </c>
      <c r="CB24" s="100">
        <f>CA24*4</f>
        <v>0</v>
      </c>
    </row>
    <row r="25" spans="1:80" ht="20.25" customHeight="1">
      <c r="A25" s="427"/>
      <c r="B25" s="420"/>
      <c r="C25" s="414"/>
      <c r="D25" s="417"/>
      <c r="E25" s="115"/>
      <c r="F25" s="126"/>
      <c r="G25" s="155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9"/>
      <c r="BQ25" s="90"/>
      <c r="BR25" s="91"/>
      <c r="BS25" s="91"/>
      <c r="BT25" s="59"/>
      <c r="BU25" s="59"/>
      <c r="BV25" s="59"/>
      <c r="BW25" s="59"/>
      <c r="BX25" s="59"/>
      <c r="BY25" s="59"/>
      <c r="BZ25" s="60"/>
      <c r="CA25" s="101"/>
      <c r="CB25" s="102"/>
    </row>
    <row r="26" spans="1:80" ht="20.25" customHeight="1" thickBot="1">
      <c r="A26" s="428"/>
      <c r="B26" s="421"/>
      <c r="C26" s="415"/>
      <c r="D26" s="418"/>
      <c r="E26" s="116"/>
      <c r="F26" s="124"/>
      <c r="G26" s="157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  <c r="BM26" s="160"/>
      <c r="BN26" s="160"/>
      <c r="BO26" s="160"/>
      <c r="BP26" s="161"/>
      <c r="BQ26" s="92"/>
      <c r="BR26" s="93"/>
      <c r="BS26" s="93"/>
      <c r="BT26" s="61"/>
      <c r="BU26" s="61"/>
      <c r="BV26" s="61"/>
      <c r="BW26" s="61"/>
      <c r="BX26" s="61"/>
      <c r="BY26" s="61"/>
      <c r="BZ26" s="62"/>
      <c r="CA26" s="103"/>
      <c r="CB26" s="104"/>
    </row>
    <row r="27" spans="1:80" ht="20.25" customHeight="1">
      <c r="A27" s="426">
        <v>4</v>
      </c>
      <c r="B27" s="405"/>
      <c r="C27" s="413"/>
      <c r="D27" s="416"/>
      <c r="E27" s="120"/>
      <c r="F27" s="125"/>
      <c r="G27" s="153"/>
      <c r="H27" s="149"/>
      <c r="I27" s="149"/>
      <c r="J27" s="146"/>
      <c r="K27" s="146"/>
      <c r="L27" s="146"/>
      <c r="M27" s="146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46"/>
      <c r="Y27" s="146"/>
      <c r="Z27" s="146"/>
      <c r="AA27" s="146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46"/>
      <c r="AM27" s="146"/>
      <c r="AN27" s="146"/>
      <c r="AO27" s="146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46"/>
      <c r="BA27" s="146"/>
      <c r="BB27" s="146"/>
      <c r="BC27" s="146"/>
      <c r="BD27" s="150"/>
      <c r="BE27" s="150"/>
      <c r="BF27" s="150"/>
      <c r="BG27" s="150"/>
      <c r="BH27" s="150"/>
      <c r="BI27" s="150"/>
      <c r="BJ27" s="150"/>
      <c r="BK27" s="150"/>
      <c r="BL27" s="150"/>
      <c r="BM27" s="150"/>
      <c r="BN27" s="146"/>
      <c r="BO27" s="146"/>
      <c r="BP27" s="154"/>
      <c r="BQ27" s="168">
        <f>SUM(H27+J27+L27+N27+P27+R27+T27+V27+X27+Z27+AB27+AD27+AF27+AH27+AJ27+AL27+AN27+AP27+AR27+AT27+AV27+AX27+AZ27+BB27+BD27+BF27+BH27+BJ27+BL27+BN27+BP27)</f>
        <v>0</v>
      </c>
      <c r="BR27" s="88">
        <f>SUM(G27:BP27)</f>
        <v>0</v>
      </c>
      <c r="BS27" s="89">
        <f>SUM(G27+I27+K27+M27+O27+Q27+S27+U27+W27+Y27+AA27+AC27+AE27+AG27+AI27+AK27+AM27+AO27+AQ27+AS27+AU27+AW27+AY27+BA27+BC27+BE27+BG27+BI27+BK27+BM27+BO27)</f>
        <v>0</v>
      </c>
      <c r="BT27" s="52"/>
      <c r="BU27" s="52"/>
      <c r="BV27" s="52"/>
      <c r="BW27" s="52"/>
      <c r="BX27" s="52"/>
      <c r="BY27" s="52"/>
      <c r="BZ27" s="63"/>
      <c r="CA27" s="105">
        <v>0</v>
      </c>
      <c r="CB27" s="100">
        <f>CA27*4</f>
        <v>0</v>
      </c>
    </row>
    <row r="28" spans="1:80" ht="20.25" customHeight="1">
      <c r="A28" s="427"/>
      <c r="B28" s="406"/>
      <c r="C28" s="414"/>
      <c r="D28" s="417"/>
      <c r="E28" s="115"/>
      <c r="F28" s="126"/>
      <c r="G28" s="155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9"/>
      <c r="BQ28" s="90"/>
      <c r="BR28" s="91"/>
      <c r="BS28" s="91"/>
      <c r="BT28" s="59"/>
      <c r="BU28" s="59"/>
      <c r="BV28" s="59"/>
      <c r="BW28" s="59"/>
      <c r="BX28" s="59"/>
      <c r="BY28" s="59"/>
      <c r="BZ28" s="60"/>
      <c r="CA28" s="101"/>
      <c r="CB28" s="102"/>
    </row>
    <row r="29" spans="1:80" ht="20.25" customHeight="1" thickBot="1">
      <c r="A29" s="428"/>
      <c r="B29" s="407"/>
      <c r="C29" s="415"/>
      <c r="D29" s="418"/>
      <c r="E29" s="116"/>
      <c r="F29" s="124"/>
      <c r="G29" s="157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  <c r="BM29" s="160"/>
      <c r="BN29" s="160"/>
      <c r="BO29" s="160"/>
      <c r="BP29" s="161"/>
      <c r="BQ29" s="92"/>
      <c r="BR29" s="93"/>
      <c r="BS29" s="93"/>
      <c r="BT29" s="61"/>
      <c r="BU29" s="61"/>
      <c r="BV29" s="61"/>
      <c r="BW29" s="61"/>
      <c r="BX29" s="61"/>
      <c r="BY29" s="61"/>
      <c r="BZ29" s="62"/>
      <c r="CA29" s="103"/>
      <c r="CB29" s="104"/>
    </row>
    <row r="30" spans="1:80" ht="20.25" customHeight="1">
      <c r="A30" s="426">
        <v>5</v>
      </c>
      <c r="B30" s="419"/>
      <c r="C30" s="413"/>
      <c r="D30" s="416"/>
      <c r="E30" s="120"/>
      <c r="F30" s="127"/>
      <c r="G30" s="153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54"/>
      <c r="BQ30" s="168">
        <f>SUM(H30+J30+L30+N30+P30+R30+T30+V30+X30+Z30+AB30+AD30+AF30+AH30+AJ30+AL30+AN30+AP30+AR30+AT30+AV30+AX30+AZ30+BB30+BD30+BF30+BH30+BJ30+BL30+BN30+BP30)</f>
        <v>0</v>
      </c>
      <c r="BR30" s="88">
        <f>SUM(G30:BP30)</f>
        <v>0</v>
      </c>
      <c r="BS30" s="89">
        <f>SUM(G30+I30+K30+M30+O30+Q30+S30+U30+W30+Y30+AA30+AC30+AE30+AG30+AI30+AK30+AM30+AO30+AQ30+AS30+AU30+AW30+AY30+BA30+BC30+BE30+BG30+BI30+BK30+BM30+BO30)</f>
        <v>0</v>
      </c>
      <c r="BT30" s="52"/>
      <c r="BU30" s="52"/>
      <c r="BV30" s="52"/>
      <c r="BW30" s="52"/>
      <c r="BX30" s="52"/>
      <c r="BY30" s="52"/>
      <c r="BZ30" s="63"/>
      <c r="CA30" s="105">
        <f>BQ24-BQ30</f>
        <v>0</v>
      </c>
      <c r="CB30" s="100">
        <f>CA30*8</f>
        <v>0</v>
      </c>
    </row>
    <row r="31" spans="1:80" ht="20.25" customHeight="1">
      <c r="A31" s="427"/>
      <c r="B31" s="420"/>
      <c r="C31" s="414"/>
      <c r="D31" s="417"/>
      <c r="E31" s="115"/>
      <c r="F31" s="126"/>
      <c r="G31" s="162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/>
      <c r="BN31" s="147"/>
      <c r="BO31" s="147"/>
      <c r="BP31" s="156"/>
      <c r="BQ31" s="90"/>
      <c r="BR31" s="91"/>
      <c r="BS31" s="91"/>
      <c r="BT31" s="59"/>
      <c r="BU31" s="59"/>
      <c r="BV31" s="59"/>
      <c r="BW31" s="59"/>
      <c r="BX31" s="59"/>
      <c r="BY31" s="59"/>
      <c r="BZ31" s="59"/>
      <c r="CA31" s="106"/>
      <c r="CB31" s="102"/>
    </row>
    <row r="32" spans="1:80" ht="20.25" customHeight="1" thickBot="1">
      <c r="A32" s="428"/>
      <c r="B32" s="421"/>
      <c r="C32" s="415"/>
      <c r="D32" s="418"/>
      <c r="E32" s="116"/>
      <c r="F32" s="124"/>
      <c r="G32" s="163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58"/>
      <c r="BQ32" s="92"/>
      <c r="BR32" s="93"/>
      <c r="BS32" s="93"/>
      <c r="BT32" s="61"/>
      <c r="BU32" s="61"/>
      <c r="BV32" s="61"/>
      <c r="BW32" s="61"/>
      <c r="BX32" s="61"/>
      <c r="BY32" s="61"/>
      <c r="BZ32" s="61"/>
      <c r="CA32" s="107"/>
      <c r="CB32" s="104"/>
    </row>
    <row r="33" spans="1:80" ht="20.25" customHeight="1">
      <c r="A33" s="426">
        <v>6</v>
      </c>
      <c r="B33" s="405"/>
      <c r="C33" s="413"/>
      <c r="D33" s="416"/>
      <c r="E33" s="120"/>
      <c r="F33" s="125"/>
      <c r="G33" s="153"/>
      <c r="H33" s="149"/>
      <c r="I33" s="149"/>
      <c r="J33" s="146"/>
      <c r="K33" s="146"/>
      <c r="L33" s="146"/>
      <c r="M33" s="146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46"/>
      <c r="Y33" s="146"/>
      <c r="Z33" s="146"/>
      <c r="AA33" s="146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46"/>
      <c r="AM33" s="146"/>
      <c r="AN33" s="146"/>
      <c r="AO33" s="146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46"/>
      <c r="BA33" s="146"/>
      <c r="BB33" s="146"/>
      <c r="BC33" s="146"/>
      <c r="BD33" s="150"/>
      <c r="BE33" s="150"/>
      <c r="BF33" s="150"/>
      <c r="BG33" s="150"/>
      <c r="BH33" s="150"/>
      <c r="BI33" s="150"/>
      <c r="BJ33" s="150"/>
      <c r="BK33" s="150"/>
      <c r="BL33" s="150"/>
      <c r="BM33" s="150"/>
      <c r="BN33" s="146"/>
      <c r="BO33" s="146"/>
      <c r="BP33" s="154"/>
      <c r="BQ33" s="168">
        <f>SUM(H33+J33+L33+N33+P33+R33+T33+V33+X33+Z33+AB33+AD33+AF33+AH33+AJ33+AL33+AN33+AP33+AR33+AT33+AV33+AX33+AZ33+BB33+BD33+BF33+BH33+BJ33+BL33+BN33+BP33)</f>
        <v>0</v>
      </c>
      <c r="BR33" s="88">
        <f>SUM(G33:BP33)</f>
        <v>0</v>
      </c>
      <c r="BS33" s="89">
        <f>SUM(G33+I33+K33+M33+O33+Q33+S33+U33+W33+Y33+AA33+AC33+AE33+AG33+AI33+AK33+AM33+AO33+AQ33+AS33+AU33+AW33+AY33+BA33+BC33+BE33+BG33+BI33+BK33+BM33+BO33)</f>
        <v>0</v>
      </c>
      <c r="BT33" s="52"/>
      <c r="BU33" s="52"/>
      <c r="BV33" s="52"/>
      <c r="BW33" s="52"/>
      <c r="BX33" s="52"/>
      <c r="BY33" s="52"/>
      <c r="BZ33" s="63"/>
      <c r="CA33" s="105">
        <v>0</v>
      </c>
      <c r="CB33" s="100">
        <f>CA33*4</f>
        <v>0</v>
      </c>
    </row>
    <row r="34" spans="1:80" ht="20.25" customHeight="1">
      <c r="A34" s="427"/>
      <c r="B34" s="406"/>
      <c r="C34" s="414"/>
      <c r="D34" s="417"/>
      <c r="E34" s="115"/>
      <c r="F34" s="126"/>
      <c r="G34" s="155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9"/>
      <c r="BQ34" s="90"/>
      <c r="BR34" s="91"/>
      <c r="BS34" s="91"/>
      <c r="BT34" s="59"/>
      <c r="BU34" s="59"/>
      <c r="BV34" s="59"/>
      <c r="BW34" s="59"/>
      <c r="BX34" s="59"/>
      <c r="BY34" s="59"/>
      <c r="BZ34" s="60"/>
      <c r="CA34" s="101"/>
      <c r="CB34" s="102"/>
    </row>
    <row r="35" spans="1:80" ht="20.25" customHeight="1" thickBot="1">
      <c r="A35" s="428"/>
      <c r="B35" s="407"/>
      <c r="C35" s="415"/>
      <c r="D35" s="418"/>
      <c r="E35" s="116"/>
      <c r="F35" s="124"/>
      <c r="G35" s="157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  <c r="BJ35" s="160"/>
      <c r="BK35" s="160"/>
      <c r="BL35" s="160"/>
      <c r="BM35" s="160"/>
      <c r="BN35" s="160"/>
      <c r="BO35" s="160"/>
      <c r="BP35" s="161"/>
      <c r="BQ35" s="92"/>
      <c r="BR35" s="93"/>
      <c r="BS35" s="93"/>
      <c r="BT35" s="61"/>
      <c r="BU35" s="61"/>
      <c r="BV35" s="61"/>
      <c r="BW35" s="61"/>
      <c r="BX35" s="61"/>
      <c r="BY35" s="61"/>
      <c r="BZ35" s="62"/>
      <c r="CA35" s="103"/>
      <c r="CB35" s="104"/>
    </row>
    <row r="36" spans="1:80" ht="20.25" customHeight="1">
      <c r="A36" s="426">
        <v>7</v>
      </c>
      <c r="B36" s="419"/>
      <c r="C36" s="413"/>
      <c r="D36" s="416"/>
      <c r="E36" s="120"/>
      <c r="F36" s="125"/>
      <c r="G36" s="153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6"/>
      <c r="BO36" s="146"/>
      <c r="BP36" s="154"/>
      <c r="BQ36" s="168">
        <f>SUM(H36+J36+L36+N36+P36+R36+T36+V36+X36+Z36+AB36+AD36+AF36+AH36+AJ36+AL36+AN36+AP36+AR36+AT36+AV36+AX36+AZ36+BB36+BD36+BF36+BH36+BJ36+BL36+BN36+BP36)</f>
        <v>0</v>
      </c>
      <c r="BR36" s="88">
        <f>SUM(G36:BP36)</f>
        <v>0</v>
      </c>
      <c r="BS36" s="89">
        <f>SUM(G36+I36+K36+M36+O36+Q36+S36+U36+W36+Y36+AA36+AC36+AE36+AG36+AI36+AK36+AM36+AO36+AQ36+AS36+AU36+AW36+AY36+BA36+BC36+BE36+BG36+BI36+BK36+BM36+BO36)</f>
        <v>0</v>
      </c>
      <c r="BT36" s="52"/>
      <c r="BU36" s="52"/>
      <c r="BV36" s="52"/>
      <c r="BW36" s="52"/>
      <c r="BX36" s="52"/>
      <c r="BY36" s="52"/>
      <c r="BZ36" s="52"/>
      <c r="CA36" s="99">
        <v>0</v>
      </c>
      <c r="CB36" s="100">
        <f>CA36*8</f>
        <v>0</v>
      </c>
    </row>
    <row r="37" spans="1:80" ht="20.25" customHeight="1">
      <c r="A37" s="427"/>
      <c r="B37" s="420"/>
      <c r="C37" s="414"/>
      <c r="D37" s="417"/>
      <c r="E37" s="117"/>
      <c r="F37" s="126"/>
      <c r="G37" s="155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56"/>
      <c r="BQ37" s="90"/>
      <c r="BR37" s="91"/>
      <c r="BS37" s="91"/>
      <c r="BT37" s="59"/>
      <c r="BU37" s="59"/>
      <c r="BV37" s="59"/>
      <c r="BW37" s="59"/>
      <c r="BX37" s="59"/>
      <c r="BY37" s="59"/>
      <c r="BZ37" s="60"/>
      <c r="CA37" s="101"/>
      <c r="CB37" s="102"/>
    </row>
    <row r="38" spans="1:80" ht="20.25" customHeight="1" thickBot="1">
      <c r="A38" s="428"/>
      <c r="B38" s="421"/>
      <c r="C38" s="415"/>
      <c r="D38" s="418"/>
      <c r="E38" s="116"/>
      <c r="F38" s="124"/>
      <c r="G38" s="157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8"/>
      <c r="BP38" s="158"/>
      <c r="BQ38" s="92"/>
      <c r="BR38" s="93"/>
      <c r="BS38" s="93"/>
      <c r="BT38" s="61"/>
      <c r="BU38" s="61"/>
      <c r="BV38" s="61"/>
      <c r="BW38" s="61"/>
      <c r="BX38" s="61"/>
      <c r="BY38" s="61"/>
      <c r="BZ38" s="62"/>
      <c r="CA38" s="103"/>
      <c r="CB38" s="104"/>
    </row>
    <row r="39" spans="1:80" ht="20.25" customHeight="1">
      <c r="A39" s="426">
        <v>8</v>
      </c>
      <c r="B39" s="405"/>
      <c r="C39" s="413"/>
      <c r="D39" s="134"/>
      <c r="E39" s="115"/>
      <c r="F39" s="126"/>
      <c r="G39" s="164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146"/>
      <c r="BF39" s="146"/>
      <c r="BG39" s="146"/>
      <c r="BH39" s="146"/>
      <c r="BI39" s="146"/>
      <c r="BJ39" s="146"/>
      <c r="BK39" s="146"/>
      <c r="BL39" s="146"/>
      <c r="BM39" s="146"/>
      <c r="BN39" s="146"/>
      <c r="BO39" s="146"/>
      <c r="BP39" s="154"/>
      <c r="BQ39" s="168">
        <f>SUM(H39+J39+L39+N39+P39+R39+T39+V39+X39+Z39+AB39+AD39+AF39+AH39+AJ39+AL39+AN39+AP39+AR39+AT39+AV39+AX39+AZ39+BB39+BD39+BF39+BH39+BJ39+BL39+BN39+BP39)</f>
        <v>0</v>
      </c>
      <c r="BR39" s="88">
        <f>SUM(G39:BP39)</f>
        <v>0</v>
      </c>
      <c r="BS39" s="89">
        <f>SUM(G39+I39+K39+M39+O39+Q39+S39+U39+W39+Y39+AA39+AC39+AE39+AG39+AI39+AK39+AM39+AO39+AQ39+AS39+AU39+AW39+AY39+BA39+BC39+BE39+BG39+BI39+BK39+BM39+BO39)</f>
        <v>0</v>
      </c>
      <c r="BT39" s="52"/>
      <c r="BU39" s="52"/>
      <c r="BV39" s="52"/>
      <c r="BW39" s="52"/>
      <c r="BX39" s="52"/>
      <c r="BY39" s="52"/>
      <c r="BZ39" s="63"/>
      <c r="CA39" s="99">
        <v>0</v>
      </c>
      <c r="CB39" s="100">
        <f>CA39*8</f>
        <v>0</v>
      </c>
    </row>
    <row r="40" spans="1:80" ht="20.25" customHeight="1">
      <c r="A40" s="427"/>
      <c r="B40" s="406"/>
      <c r="C40" s="414"/>
      <c r="D40" s="134"/>
      <c r="E40" s="115"/>
      <c r="F40" s="126"/>
      <c r="G40" s="155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/>
      <c r="BN40" s="147"/>
      <c r="BO40" s="147"/>
      <c r="BP40" s="156"/>
      <c r="BQ40" s="90"/>
      <c r="BR40" s="91"/>
      <c r="BS40" s="91"/>
      <c r="BT40" s="59"/>
      <c r="BU40" s="59"/>
      <c r="BV40" s="59"/>
      <c r="BW40" s="59"/>
      <c r="BX40" s="59"/>
      <c r="BY40" s="59"/>
      <c r="BZ40" s="60"/>
      <c r="CA40" s="101"/>
      <c r="CB40" s="102"/>
    </row>
    <row r="41" spans="1:80" ht="20.25" customHeight="1" thickBot="1">
      <c r="A41" s="428"/>
      <c r="B41" s="407"/>
      <c r="C41" s="415"/>
      <c r="D41" s="134"/>
      <c r="E41" s="115"/>
      <c r="F41" s="126"/>
      <c r="G41" s="157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48"/>
      <c r="BD41" s="148"/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8"/>
      <c r="BP41" s="158"/>
      <c r="BQ41" s="92"/>
      <c r="BR41" s="93"/>
      <c r="BS41" s="93"/>
      <c r="BT41" s="61"/>
      <c r="BU41" s="61"/>
      <c r="BV41" s="61"/>
      <c r="BW41" s="61"/>
      <c r="BX41" s="61"/>
      <c r="BY41" s="61"/>
      <c r="BZ41" s="62"/>
      <c r="CA41" s="103"/>
      <c r="CB41" s="104"/>
    </row>
    <row r="42" spans="1:80" ht="20.25" customHeight="1">
      <c r="A42" s="426">
        <v>9</v>
      </c>
      <c r="B42" s="405"/>
      <c r="C42" s="413"/>
      <c r="D42" s="135"/>
      <c r="E42" s="118"/>
      <c r="F42" s="128"/>
      <c r="G42" s="164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54"/>
      <c r="BQ42" s="168">
        <f>SUM(H42+J42+L42+N42+P42+R42+T42+V42+X42+Z42+AB42+AD42+AF42+AH42+AJ42+AL42+AN42+AP42+AR42+AT42+AV42+AX42+AZ42+BB42+BD42+BF42+BH42+BJ42+BL42+BN42+BP42)</f>
        <v>0</v>
      </c>
      <c r="BR42" s="88">
        <f>SUM(G42:BP42)</f>
        <v>0</v>
      </c>
      <c r="BS42" s="89">
        <f>SUM(G42+I42+K42+M42+O42+Q42+S42+U42+W42+Y42+AA42+AC42+AE42+AG42+AI42+AK42+AM42+AO42+AQ42+AS42+AU42+AW42+AY42+BA42+BC42+BE42+BG42+BI42+BK42+BM42+BO42)</f>
        <v>0</v>
      </c>
      <c r="BT42" s="52"/>
      <c r="BU42" s="52"/>
      <c r="BV42" s="52"/>
      <c r="BW42" s="52"/>
      <c r="BX42" s="52"/>
      <c r="BY42" s="52"/>
      <c r="BZ42" s="63"/>
      <c r="CA42" s="99">
        <v>0</v>
      </c>
      <c r="CB42" s="100">
        <f>CA42*8</f>
        <v>0</v>
      </c>
    </row>
    <row r="43" spans="1:80" ht="20.25" customHeight="1">
      <c r="A43" s="427"/>
      <c r="B43" s="406"/>
      <c r="C43" s="414"/>
      <c r="D43" s="134"/>
      <c r="E43" s="115"/>
      <c r="F43" s="126"/>
      <c r="G43" s="155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/>
      <c r="BN43" s="147"/>
      <c r="BO43" s="147"/>
      <c r="BP43" s="156"/>
      <c r="BQ43" s="90"/>
      <c r="BR43" s="91"/>
      <c r="BS43" s="91"/>
      <c r="BT43" s="59"/>
      <c r="BU43" s="59"/>
      <c r="BV43" s="59"/>
      <c r="BW43" s="59"/>
      <c r="BX43" s="59"/>
      <c r="BY43" s="59"/>
      <c r="BZ43" s="60"/>
      <c r="CA43" s="101"/>
      <c r="CB43" s="102"/>
    </row>
    <row r="44" spans="1:80" ht="20.25" customHeight="1" thickBot="1">
      <c r="A44" s="428"/>
      <c r="B44" s="407"/>
      <c r="C44" s="415"/>
      <c r="D44" s="136"/>
      <c r="E44" s="119"/>
      <c r="F44" s="124"/>
      <c r="G44" s="157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O44" s="148"/>
      <c r="BP44" s="158"/>
      <c r="BQ44" s="92"/>
      <c r="BR44" s="93"/>
      <c r="BS44" s="93"/>
      <c r="BT44" s="61"/>
      <c r="BU44" s="61"/>
      <c r="BV44" s="61"/>
      <c r="BW44" s="61"/>
      <c r="BX44" s="61"/>
      <c r="BY44" s="61"/>
      <c r="BZ44" s="62"/>
      <c r="CA44" s="103"/>
      <c r="CB44" s="104"/>
    </row>
    <row r="45" spans="1:80" ht="20.25" customHeight="1">
      <c r="A45" s="426">
        <v>10</v>
      </c>
      <c r="B45" s="405"/>
      <c r="C45" s="413"/>
      <c r="D45" s="134"/>
      <c r="E45" s="115"/>
      <c r="F45" s="126"/>
      <c r="G45" s="164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6"/>
      <c r="BH45" s="146"/>
      <c r="BI45" s="146"/>
      <c r="BJ45" s="146"/>
      <c r="BK45" s="146"/>
      <c r="BL45" s="146"/>
      <c r="BM45" s="146"/>
      <c r="BN45" s="146"/>
      <c r="BO45" s="146"/>
      <c r="BP45" s="154"/>
      <c r="BQ45" s="168">
        <f>SUM(H45+J45+L45+N45+P45+R45+T45+V45+X45+Z45+AB45+AD45+AF45+AH45+AJ45+AL45+AN45+AP45+AR45+AT45+AV45+AX45+AZ45+BB45+BD45+BF45+BH45+BJ45+BL45+BN45+BP45)</f>
        <v>0</v>
      </c>
      <c r="BR45" s="88">
        <f>SUM(G45:BP45)</f>
        <v>0</v>
      </c>
      <c r="BS45" s="89">
        <f>SUM(G45+I45+K45+M45+O45+Q45+S45+U45+W45+Y45+AA45+AC45+AE45+AG45+AI45+AK45+AM45+AO45+AQ45+AS45+AU45+AW45+AY45+BA45+BC45+BE45+BG45+BI45+BK45+BM45+BO45)</f>
        <v>0</v>
      </c>
      <c r="BT45" s="52"/>
      <c r="BU45" s="52"/>
      <c r="BV45" s="52"/>
      <c r="BW45" s="52"/>
      <c r="BX45" s="52"/>
      <c r="BY45" s="52"/>
      <c r="BZ45" s="63"/>
      <c r="CA45" s="99">
        <v>0</v>
      </c>
      <c r="CB45" s="100">
        <f>CA45*8</f>
        <v>0</v>
      </c>
    </row>
    <row r="46" spans="1:80" ht="20.25" customHeight="1">
      <c r="A46" s="427"/>
      <c r="B46" s="406"/>
      <c r="C46" s="414"/>
      <c r="D46" s="134"/>
      <c r="E46" s="115"/>
      <c r="F46" s="126"/>
      <c r="G46" s="155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47"/>
      <c r="BI46" s="147"/>
      <c r="BJ46" s="147"/>
      <c r="BK46" s="147"/>
      <c r="BL46" s="147"/>
      <c r="BM46" s="147"/>
      <c r="BN46" s="147"/>
      <c r="BO46" s="147"/>
      <c r="BP46" s="156"/>
      <c r="BQ46" s="90"/>
      <c r="BR46" s="91"/>
      <c r="BS46" s="91"/>
      <c r="BT46" s="59"/>
      <c r="BU46" s="59"/>
      <c r="BV46" s="59"/>
      <c r="BW46" s="59"/>
      <c r="BX46" s="59"/>
      <c r="BY46" s="59"/>
      <c r="BZ46" s="60"/>
      <c r="CA46" s="101"/>
      <c r="CB46" s="102"/>
    </row>
    <row r="47" spans="1:80" ht="20.25" customHeight="1" thickBot="1">
      <c r="A47" s="428"/>
      <c r="B47" s="407"/>
      <c r="C47" s="415"/>
      <c r="D47" s="134"/>
      <c r="E47" s="115"/>
      <c r="F47" s="126"/>
      <c r="G47" s="157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8"/>
      <c r="BN47" s="148"/>
      <c r="BO47" s="148"/>
      <c r="BP47" s="158"/>
      <c r="BQ47" s="92"/>
      <c r="BR47" s="93"/>
      <c r="BS47" s="93"/>
      <c r="BT47" s="61"/>
      <c r="BU47" s="61"/>
      <c r="BV47" s="61"/>
      <c r="BW47" s="61"/>
      <c r="BX47" s="61"/>
      <c r="BY47" s="61"/>
      <c r="BZ47" s="62"/>
      <c r="CA47" s="103"/>
      <c r="CB47" s="104"/>
    </row>
    <row r="48" spans="1:80" ht="20.25" customHeight="1">
      <c r="A48" s="426">
        <v>11</v>
      </c>
      <c r="B48" s="405"/>
      <c r="C48" s="413"/>
      <c r="D48" s="135"/>
      <c r="E48" s="118"/>
      <c r="F48" s="128"/>
      <c r="G48" s="164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146"/>
      <c r="BF48" s="146"/>
      <c r="BG48" s="146"/>
      <c r="BH48" s="146"/>
      <c r="BI48" s="146"/>
      <c r="BJ48" s="146"/>
      <c r="BK48" s="146"/>
      <c r="BL48" s="146"/>
      <c r="BM48" s="146"/>
      <c r="BN48" s="146"/>
      <c r="BO48" s="146"/>
      <c r="BP48" s="154"/>
      <c r="BQ48" s="168">
        <f>SUM(H48+J48+L48+N48+P48+R48+T48+V48+X48+Z48+AB48+AD48+AF48+AH48+AJ48+AL48+AN48+AP48+AR48+AT48+AV48+AX48+AZ48+BB48+BD48+BF48+BH48+BJ48+BL48+BN48+BP48)</f>
        <v>0</v>
      </c>
      <c r="BR48" s="88">
        <f>SUM(G48:BP48)</f>
        <v>0</v>
      </c>
      <c r="BS48" s="89">
        <f>SUM(G48+I48+K48+M48+O48+Q48+S48+U48+W48+Y48+AA48+AC48+AE48+AG48+AI48+AK48+AM48+AO48+AQ48+AS48+AU48+AW48+AY48+BA48+BC48+BE48+BG48+BI48+BK48+BM48+BO48)</f>
        <v>0</v>
      </c>
      <c r="BT48" s="52"/>
      <c r="BU48" s="52"/>
      <c r="BV48" s="52"/>
      <c r="BW48" s="52"/>
      <c r="BX48" s="52"/>
      <c r="BY48" s="52"/>
      <c r="BZ48" s="63"/>
      <c r="CA48" s="99">
        <v>0</v>
      </c>
      <c r="CB48" s="100">
        <f>CA48*8</f>
        <v>0</v>
      </c>
    </row>
    <row r="49" spans="1:80" ht="20.25" customHeight="1">
      <c r="A49" s="427"/>
      <c r="B49" s="406"/>
      <c r="C49" s="414"/>
      <c r="D49" s="134"/>
      <c r="E49" s="115"/>
      <c r="F49" s="126"/>
      <c r="G49" s="155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47"/>
      <c r="BB49" s="147"/>
      <c r="BC49" s="147"/>
      <c r="BD49" s="147"/>
      <c r="BE49" s="147"/>
      <c r="BF49" s="147"/>
      <c r="BG49" s="147"/>
      <c r="BH49" s="147"/>
      <c r="BI49" s="147"/>
      <c r="BJ49" s="147"/>
      <c r="BK49" s="147"/>
      <c r="BL49" s="147"/>
      <c r="BM49" s="147"/>
      <c r="BN49" s="147"/>
      <c r="BO49" s="147"/>
      <c r="BP49" s="156"/>
      <c r="BQ49" s="90"/>
      <c r="BR49" s="91"/>
      <c r="BS49" s="91"/>
      <c r="BT49" s="59"/>
      <c r="BU49" s="59"/>
      <c r="BV49" s="59"/>
      <c r="BW49" s="59"/>
      <c r="BX49" s="59"/>
      <c r="BY49" s="59"/>
      <c r="BZ49" s="60"/>
      <c r="CA49" s="101"/>
      <c r="CB49" s="102"/>
    </row>
    <row r="50" spans="1:80" ht="20.25" customHeight="1" thickBot="1">
      <c r="A50" s="428"/>
      <c r="B50" s="407"/>
      <c r="C50" s="415"/>
      <c r="D50" s="136"/>
      <c r="E50" s="119"/>
      <c r="F50" s="124"/>
      <c r="G50" s="157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8"/>
      <c r="BP50" s="158"/>
      <c r="BQ50" s="92"/>
      <c r="BR50" s="93"/>
      <c r="BS50" s="93"/>
      <c r="BT50" s="61"/>
      <c r="BU50" s="61"/>
      <c r="BV50" s="61"/>
      <c r="BW50" s="61"/>
      <c r="BX50" s="61"/>
      <c r="BY50" s="61"/>
      <c r="BZ50" s="62"/>
      <c r="CA50" s="103"/>
      <c r="CB50" s="104"/>
    </row>
    <row r="51" spans="1:80" ht="20.25" customHeight="1">
      <c r="A51" s="426">
        <v>12</v>
      </c>
      <c r="B51" s="405"/>
      <c r="C51" s="413"/>
      <c r="D51" s="135"/>
      <c r="E51" s="118"/>
      <c r="F51" s="128"/>
      <c r="G51" s="164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H51" s="146"/>
      <c r="BI51" s="146"/>
      <c r="BJ51" s="146"/>
      <c r="BK51" s="146"/>
      <c r="BL51" s="146"/>
      <c r="BM51" s="146"/>
      <c r="BN51" s="146"/>
      <c r="BO51" s="146"/>
      <c r="BP51" s="154"/>
      <c r="BQ51" s="168">
        <f>SUM(H51+J51+L51+N51+P51+R51+T51+V51+X51+Z51+AB51+AD51+AF51+AH51+AJ51+AL51+AN51+AP51+AR51+AT51+AV51+AX51+AZ51+BB51+BD51+BF51+BH51+BJ51+BL51+BN51+BP51)</f>
        <v>0</v>
      </c>
      <c r="BR51" s="88">
        <f>SUM(G51:BP51)</f>
        <v>0</v>
      </c>
      <c r="BS51" s="89">
        <f>SUM(G51+I51+K51+M51+O51+Q51+S51+U51+W51+Y51+AA51+AC51+AE51+AG51+AI51+AK51+AM51+AO51+AQ51+AS51+AU51+AW51+AY51+BA51+BC51+BE51+BG51+BI51+BK51+BM51+BO51)</f>
        <v>0</v>
      </c>
      <c r="BT51" s="52"/>
      <c r="BU51" s="52"/>
      <c r="BV51" s="52"/>
      <c r="BW51" s="52"/>
      <c r="BX51" s="52"/>
      <c r="BY51" s="52"/>
      <c r="BZ51" s="63"/>
      <c r="CA51" s="99">
        <v>0</v>
      </c>
      <c r="CB51" s="100">
        <f>CA51*8</f>
        <v>0</v>
      </c>
    </row>
    <row r="52" spans="1:80" ht="20.25" customHeight="1">
      <c r="A52" s="427"/>
      <c r="B52" s="406"/>
      <c r="C52" s="414"/>
      <c r="D52" s="134"/>
      <c r="E52" s="115"/>
      <c r="F52" s="126"/>
      <c r="G52" s="155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  <c r="BA52" s="147"/>
      <c r="BB52" s="147"/>
      <c r="BC52" s="147"/>
      <c r="BD52" s="147"/>
      <c r="BE52" s="147"/>
      <c r="BF52" s="147"/>
      <c r="BG52" s="147"/>
      <c r="BH52" s="147"/>
      <c r="BI52" s="147"/>
      <c r="BJ52" s="147"/>
      <c r="BK52" s="147"/>
      <c r="BL52" s="147"/>
      <c r="BM52" s="147"/>
      <c r="BN52" s="147"/>
      <c r="BO52" s="147"/>
      <c r="BP52" s="156"/>
      <c r="BQ52" s="90"/>
      <c r="BR52" s="91"/>
      <c r="BS52" s="91"/>
      <c r="BT52" s="59"/>
      <c r="BU52" s="59"/>
      <c r="BV52" s="59"/>
      <c r="BW52" s="59"/>
      <c r="BX52" s="59"/>
      <c r="BY52" s="59"/>
      <c r="BZ52" s="60"/>
      <c r="CA52" s="101"/>
      <c r="CB52" s="102"/>
    </row>
    <row r="53" spans="1:80" ht="20.25" customHeight="1" thickBot="1">
      <c r="A53" s="428"/>
      <c r="B53" s="407"/>
      <c r="C53" s="415"/>
      <c r="D53" s="136"/>
      <c r="E53" s="119"/>
      <c r="F53" s="124"/>
      <c r="G53" s="157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  <c r="BI53" s="148"/>
      <c r="BJ53" s="148"/>
      <c r="BK53" s="148"/>
      <c r="BL53" s="148"/>
      <c r="BM53" s="148"/>
      <c r="BN53" s="148"/>
      <c r="BO53" s="148"/>
      <c r="BP53" s="158"/>
      <c r="BQ53" s="94"/>
      <c r="BR53" s="95"/>
      <c r="BS53" s="95"/>
      <c r="BT53" s="66"/>
      <c r="BU53" s="66"/>
      <c r="BV53" s="66"/>
      <c r="BW53" s="66"/>
      <c r="BX53" s="66"/>
      <c r="BY53" s="66"/>
      <c r="BZ53" s="67"/>
      <c r="CA53" s="108"/>
      <c r="CB53" s="109"/>
    </row>
    <row r="54" spans="1:80" ht="20.25" customHeight="1">
      <c r="A54" s="426">
        <v>13</v>
      </c>
      <c r="B54" s="405"/>
      <c r="C54" s="413"/>
      <c r="D54" s="135"/>
      <c r="E54" s="118"/>
      <c r="F54" s="128"/>
      <c r="G54" s="164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  <c r="BM54" s="146"/>
      <c r="BN54" s="146"/>
      <c r="BO54" s="146"/>
      <c r="BP54" s="154"/>
      <c r="BQ54" s="168">
        <f>SUM(H54+J54+L54+N54+P54+R54+T54+V54+X54+Z54+AB54+AD54+AF54+AH54+AJ54+AL54+AN54+AP54+AR54+AT54+AV54+AX54+AZ54+BB54+BD54+BF54+BH54+BJ54+BL54+BN54+BP54)</f>
        <v>0</v>
      </c>
      <c r="BR54" s="88">
        <f>SUM(G54:BP54)</f>
        <v>0</v>
      </c>
      <c r="BS54" s="89">
        <f>SUM(G54+I54+K54+M54+O54+Q54+S54+U54+W54+Y54+AA54+AC54+AE54+AG54+AI54+AK54+AM54+AO54+AQ54+AS54+AU54+AW54+AY54+BA54+BC54+BE54+BG54+BI54+BK54+BM54+BO54)</f>
        <v>0</v>
      </c>
      <c r="BT54" s="52"/>
      <c r="BU54" s="52"/>
      <c r="BV54" s="52"/>
      <c r="BW54" s="52"/>
      <c r="BX54" s="52"/>
      <c r="BY54" s="52"/>
      <c r="BZ54" s="63"/>
      <c r="CA54" s="99">
        <v>0</v>
      </c>
      <c r="CB54" s="100">
        <f>CA54*8</f>
        <v>0</v>
      </c>
    </row>
    <row r="55" spans="1:80" ht="20.25" customHeight="1">
      <c r="A55" s="427"/>
      <c r="B55" s="406"/>
      <c r="C55" s="414"/>
      <c r="D55" s="134"/>
      <c r="E55" s="115"/>
      <c r="F55" s="126"/>
      <c r="G55" s="155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56"/>
      <c r="BQ55" s="96"/>
      <c r="BR55" s="91"/>
      <c r="BS55" s="91"/>
      <c r="BT55" s="59"/>
      <c r="BU55" s="59"/>
      <c r="BV55" s="59"/>
      <c r="BW55" s="59"/>
      <c r="BX55" s="59"/>
      <c r="BY55" s="59"/>
      <c r="BZ55" s="60"/>
      <c r="CA55" s="101"/>
      <c r="CB55" s="102"/>
    </row>
    <row r="56" spans="1:80" ht="20.25" customHeight="1" thickBot="1">
      <c r="A56" s="428"/>
      <c r="B56" s="407"/>
      <c r="C56" s="415"/>
      <c r="D56" s="136"/>
      <c r="E56" s="119"/>
      <c r="F56" s="124"/>
      <c r="G56" s="157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58"/>
      <c r="BQ56" s="92"/>
      <c r="BR56" s="93"/>
      <c r="BS56" s="93"/>
      <c r="BT56" s="61"/>
      <c r="BU56" s="61"/>
      <c r="BV56" s="61"/>
      <c r="BW56" s="61"/>
      <c r="BX56" s="61"/>
      <c r="BY56" s="61"/>
      <c r="BZ56" s="62"/>
      <c r="CA56" s="103"/>
      <c r="CB56" s="104"/>
    </row>
    <row r="57" spans="1:80" ht="20.25" customHeight="1">
      <c r="A57" s="426">
        <v>14</v>
      </c>
      <c r="B57" s="405"/>
      <c r="C57" s="413"/>
      <c r="D57" s="135"/>
      <c r="E57" s="118"/>
      <c r="F57" s="128"/>
      <c r="G57" s="164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6"/>
      <c r="BF57" s="146"/>
      <c r="BG57" s="146"/>
      <c r="BH57" s="146"/>
      <c r="BI57" s="146"/>
      <c r="BJ57" s="146"/>
      <c r="BK57" s="146"/>
      <c r="BL57" s="146"/>
      <c r="BM57" s="146"/>
      <c r="BN57" s="146"/>
      <c r="BO57" s="146"/>
      <c r="BP57" s="154"/>
      <c r="BQ57" s="168">
        <f>SUM(H57+J57+L57+N57+P57+R57+T57+V57+X57+Z57+AB57+AD57+AF57+AH57+AJ57+AL57+AN57+AP57+AR57+AT57+AV57+AX57+AZ57+BB57+BD57+BF57+BH57+BJ57+BL57+BN57+BP57)</f>
        <v>0</v>
      </c>
      <c r="BR57" s="97">
        <f>SUM(G57:BP57)</f>
        <v>0</v>
      </c>
      <c r="BS57" s="89">
        <f>SUM(G57+I57+K57+M57+O57+Q57+S57+U57+W57+Y57+AA57+AC57+AE57+AG57+AI57+AK57+AM57+AO57+AQ57+AS57+AU57+AW57+AY57+BA57+BC57+BE57+BG57+BI57+BK57+BM57+BO57)</f>
        <v>0</v>
      </c>
      <c r="BT57" s="64"/>
      <c r="BU57" s="64"/>
      <c r="BV57" s="64"/>
      <c r="BW57" s="64"/>
      <c r="BX57" s="64"/>
      <c r="BY57" s="64"/>
      <c r="BZ57" s="65"/>
      <c r="CA57" s="110">
        <v>0</v>
      </c>
      <c r="CB57" s="111">
        <f>CA57*8</f>
        <v>0</v>
      </c>
    </row>
    <row r="58" spans="1:80" ht="20.25" customHeight="1">
      <c r="A58" s="427"/>
      <c r="B58" s="406"/>
      <c r="C58" s="414"/>
      <c r="D58" s="134"/>
      <c r="E58" s="115"/>
      <c r="F58" s="126"/>
      <c r="G58" s="155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56"/>
      <c r="BQ58" s="90"/>
      <c r="BR58" s="91"/>
      <c r="BS58" s="91"/>
      <c r="BT58" s="59"/>
      <c r="BU58" s="59"/>
      <c r="BV58" s="59"/>
      <c r="BW58" s="59"/>
      <c r="BX58" s="59"/>
      <c r="BY58" s="59"/>
      <c r="BZ58" s="60"/>
      <c r="CA58" s="101"/>
      <c r="CB58" s="102"/>
    </row>
    <row r="59" spans="1:80" ht="20.25" customHeight="1" thickBot="1">
      <c r="A59" s="428"/>
      <c r="B59" s="407"/>
      <c r="C59" s="415"/>
      <c r="D59" s="136"/>
      <c r="E59" s="119"/>
      <c r="F59" s="124"/>
      <c r="G59" s="157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  <c r="BE59" s="148"/>
      <c r="BF59" s="148"/>
      <c r="BG59" s="148"/>
      <c r="BH59" s="148"/>
      <c r="BI59" s="148"/>
      <c r="BJ59" s="148"/>
      <c r="BK59" s="148"/>
      <c r="BL59" s="148"/>
      <c r="BM59" s="148"/>
      <c r="BN59" s="148"/>
      <c r="BO59" s="148"/>
      <c r="BP59" s="158"/>
      <c r="BQ59" s="92"/>
      <c r="BR59" s="93"/>
      <c r="BS59" s="93"/>
      <c r="BT59" s="61"/>
      <c r="BU59" s="61"/>
      <c r="BV59" s="61"/>
      <c r="BW59" s="61"/>
      <c r="BX59" s="61"/>
      <c r="BY59" s="61"/>
      <c r="BZ59" s="62"/>
      <c r="CA59" s="103"/>
      <c r="CB59" s="104"/>
    </row>
    <row r="60" spans="1:80" ht="20.25" customHeight="1">
      <c r="A60" s="426">
        <v>15</v>
      </c>
      <c r="B60" s="405"/>
      <c r="C60" s="413"/>
      <c r="D60" s="135"/>
      <c r="E60" s="118"/>
      <c r="F60" s="128"/>
      <c r="G60" s="164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6"/>
      <c r="BF60" s="146"/>
      <c r="BG60" s="146"/>
      <c r="BH60" s="146"/>
      <c r="BI60" s="146"/>
      <c r="BJ60" s="146"/>
      <c r="BK60" s="146"/>
      <c r="BL60" s="146"/>
      <c r="BM60" s="146"/>
      <c r="BN60" s="146"/>
      <c r="BO60" s="146"/>
      <c r="BP60" s="154"/>
      <c r="BQ60" s="168">
        <f>SUM(H60+J60+L60+N60+P60+R60+T60+V60+X60+Z60+AB60+AD60+AF60+AH60+AJ60+AL60+AN60+AP60+AR60+AT60+AV60+AX60+AZ60+BB60+BD60+BF60+BH60+BJ60+BL60+BN60+BP60)</f>
        <v>0</v>
      </c>
      <c r="BR60" s="88">
        <f>SUM(G60:BP60)</f>
        <v>0</v>
      </c>
      <c r="BS60" s="89">
        <f>SUM(G60+I60+K60+M60+O60+Q60+S60+U60+W60+Y60+AA60+AC60+AE60+AG60+AI60+AK60+AM60+AO60+AQ60+AS60+AU60+AW60+AY60+BA60+BC60+BE60+BG60+BI60+BK60+BM60+BO60)</f>
        <v>0</v>
      </c>
      <c r="BT60" s="52"/>
      <c r="BU60" s="52"/>
      <c r="BV60" s="52"/>
      <c r="BW60" s="52"/>
      <c r="BX60" s="52"/>
      <c r="BY60" s="52"/>
      <c r="BZ60" s="63"/>
      <c r="CA60" s="99">
        <v>0</v>
      </c>
      <c r="CB60" s="100">
        <f>CA60*8</f>
        <v>0</v>
      </c>
    </row>
    <row r="61" spans="1:80" ht="20.25" customHeight="1">
      <c r="A61" s="427"/>
      <c r="B61" s="406"/>
      <c r="C61" s="414"/>
      <c r="D61" s="134"/>
      <c r="E61" s="115"/>
      <c r="F61" s="126"/>
      <c r="G61" s="155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7"/>
      <c r="BA61" s="147"/>
      <c r="BB61" s="147"/>
      <c r="BC61" s="147"/>
      <c r="BD61" s="147"/>
      <c r="BE61" s="147"/>
      <c r="BF61" s="147"/>
      <c r="BG61" s="147"/>
      <c r="BH61" s="147"/>
      <c r="BI61" s="147"/>
      <c r="BJ61" s="147"/>
      <c r="BK61" s="147"/>
      <c r="BL61" s="147"/>
      <c r="BM61" s="147"/>
      <c r="BN61" s="147"/>
      <c r="BO61" s="147"/>
      <c r="BP61" s="156"/>
      <c r="BQ61" s="90"/>
      <c r="BR61" s="91"/>
      <c r="BS61" s="91"/>
      <c r="BT61" s="59"/>
      <c r="BU61" s="59"/>
      <c r="BV61" s="59"/>
      <c r="BW61" s="59"/>
      <c r="BX61" s="59"/>
      <c r="BY61" s="59"/>
      <c r="BZ61" s="60"/>
      <c r="CA61" s="101"/>
      <c r="CB61" s="102"/>
    </row>
    <row r="62" spans="1:80" ht="20.25" customHeight="1" thickBot="1">
      <c r="A62" s="428"/>
      <c r="B62" s="407"/>
      <c r="C62" s="415"/>
      <c r="D62" s="136"/>
      <c r="E62" s="119"/>
      <c r="F62" s="124"/>
      <c r="G62" s="157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148"/>
      <c r="BC62" s="148"/>
      <c r="BD62" s="148"/>
      <c r="BE62" s="148"/>
      <c r="BF62" s="148"/>
      <c r="BG62" s="148"/>
      <c r="BH62" s="148"/>
      <c r="BI62" s="148"/>
      <c r="BJ62" s="148"/>
      <c r="BK62" s="148"/>
      <c r="BL62" s="148"/>
      <c r="BM62" s="148"/>
      <c r="BN62" s="148"/>
      <c r="BO62" s="148"/>
      <c r="BP62" s="158"/>
      <c r="BQ62" s="92"/>
      <c r="BR62" s="93"/>
      <c r="BS62" s="93"/>
      <c r="BT62" s="61"/>
      <c r="BU62" s="61"/>
      <c r="BV62" s="61"/>
      <c r="BW62" s="61"/>
      <c r="BX62" s="61"/>
      <c r="BY62" s="61"/>
      <c r="BZ62" s="62"/>
      <c r="CA62" s="103"/>
      <c r="CB62" s="104"/>
    </row>
    <row r="63" spans="1:80" ht="20.25" customHeight="1">
      <c r="A63" s="426">
        <v>16</v>
      </c>
      <c r="B63" s="405"/>
      <c r="C63" s="413"/>
      <c r="D63" s="135"/>
      <c r="E63" s="118"/>
      <c r="F63" s="128"/>
      <c r="G63" s="164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6"/>
      <c r="BF63" s="146"/>
      <c r="BG63" s="146"/>
      <c r="BH63" s="146"/>
      <c r="BI63" s="146"/>
      <c r="BJ63" s="146"/>
      <c r="BK63" s="146"/>
      <c r="BL63" s="146"/>
      <c r="BM63" s="146"/>
      <c r="BN63" s="146"/>
      <c r="BO63" s="146"/>
      <c r="BP63" s="154"/>
      <c r="BQ63" s="168">
        <f>SUM(H63+J63+L63+N63+P63+R63+T63+V63+X63+Z63+AB63+AD63+AF63+AH63+AJ63+AL63+AN63+AP63+AR63+AT63+AV63+AX63+AZ63+BB63+BD63+BF63+BH63+BJ63+BL63+BN63+BP63)</f>
        <v>0</v>
      </c>
      <c r="BR63" s="88">
        <f>SUM(G63:BP63)</f>
        <v>0</v>
      </c>
      <c r="BS63" s="89">
        <f>SUM(G63+I63+K63+M63+O63+Q63+S63+U63+W63+Y63+AA63+AC63+AE63+AG63+AI63+AK63+AM63+AO63+AQ63+AS63+AU63+AW63+AY63+BA63+BC63+BE63+BG63+BI63+BK63+BM63+BO63)</f>
        <v>0</v>
      </c>
      <c r="BT63" s="52"/>
      <c r="BU63" s="52"/>
      <c r="BV63" s="52"/>
      <c r="BW63" s="52"/>
      <c r="BX63" s="52"/>
      <c r="BY63" s="52"/>
      <c r="BZ63" s="63"/>
      <c r="CA63" s="99">
        <v>0</v>
      </c>
      <c r="CB63" s="100">
        <f>CA63*8</f>
        <v>0</v>
      </c>
    </row>
    <row r="64" spans="1:80" ht="20.25" customHeight="1">
      <c r="A64" s="427"/>
      <c r="B64" s="406"/>
      <c r="C64" s="414"/>
      <c r="D64" s="134"/>
      <c r="E64" s="115"/>
      <c r="F64" s="126"/>
      <c r="G64" s="155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7"/>
      <c r="AW64" s="147"/>
      <c r="AX64" s="147"/>
      <c r="AY64" s="147"/>
      <c r="AZ64" s="147"/>
      <c r="BA64" s="147"/>
      <c r="BB64" s="147"/>
      <c r="BC64" s="147"/>
      <c r="BD64" s="147"/>
      <c r="BE64" s="147"/>
      <c r="BF64" s="147"/>
      <c r="BG64" s="147"/>
      <c r="BH64" s="147"/>
      <c r="BI64" s="147"/>
      <c r="BJ64" s="147"/>
      <c r="BK64" s="147"/>
      <c r="BL64" s="147"/>
      <c r="BM64" s="147"/>
      <c r="BN64" s="147"/>
      <c r="BO64" s="147"/>
      <c r="BP64" s="156"/>
      <c r="BQ64" s="90"/>
      <c r="BR64" s="91"/>
      <c r="BS64" s="91"/>
      <c r="BT64" s="59"/>
      <c r="BU64" s="59"/>
      <c r="BV64" s="59"/>
      <c r="BW64" s="59"/>
      <c r="BX64" s="59"/>
      <c r="BY64" s="59"/>
      <c r="BZ64" s="60"/>
      <c r="CA64" s="101"/>
      <c r="CB64" s="102"/>
    </row>
    <row r="65" spans="1:80" ht="20.25" customHeight="1" thickBot="1">
      <c r="A65" s="428"/>
      <c r="B65" s="407"/>
      <c r="C65" s="415"/>
      <c r="D65" s="136"/>
      <c r="E65" s="119"/>
      <c r="F65" s="124"/>
      <c r="G65" s="157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  <c r="BE65" s="148"/>
      <c r="BF65" s="148"/>
      <c r="BG65" s="148"/>
      <c r="BH65" s="148"/>
      <c r="BI65" s="148"/>
      <c r="BJ65" s="148"/>
      <c r="BK65" s="148"/>
      <c r="BL65" s="148"/>
      <c r="BM65" s="148"/>
      <c r="BN65" s="148"/>
      <c r="BO65" s="148"/>
      <c r="BP65" s="158"/>
      <c r="BQ65" s="92"/>
      <c r="BR65" s="93"/>
      <c r="BS65" s="93"/>
      <c r="BT65" s="61"/>
      <c r="BU65" s="61"/>
      <c r="BV65" s="61"/>
      <c r="BW65" s="61"/>
      <c r="BX65" s="61"/>
      <c r="BY65" s="61"/>
      <c r="BZ65" s="62"/>
      <c r="CA65" s="103"/>
      <c r="CB65" s="104"/>
    </row>
    <row r="66" spans="1:80" ht="20.25" customHeight="1">
      <c r="A66" s="426">
        <v>17</v>
      </c>
      <c r="B66" s="405"/>
      <c r="C66" s="413"/>
      <c r="D66" s="135"/>
      <c r="E66" s="118"/>
      <c r="F66" s="128"/>
      <c r="G66" s="164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146"/>
      <c r="BF66" s="146"/>
      <c r="BG66" s="146"/>
      <c r="BH66" s="146"/>
      <c r="BI66" s="146"/>
      <c r="BJ66" s="146"/>
      <c r="BK66" s="146"/>
      <c r="BL66" s="146"/>
      <c r="BM66" s="146"/>
      <c r="BN66" s="146"/>
      <c r="BO66" s="146"/>
      <c r="BP66" s="154"/>
      <c r="BQ66" s="168">
        <f>SUM(H66+J66+L66+N66+P66+R66+T66+V66+X66+Z66+AB66+AD66+AF66+AH66+AJ66+AL66+AN66+AP66+AR66+AT66+AV66+AX66+AZ66+BB66+BD66+BF66+BH66+BJ66+BL66+BN66+BP66)</f>
        <v>0</v>
      </c>
      <c r="BR66" s="88">
        <f>SUM(G66:BP66)</f>
        <v>0</v>
      </c>
      <c r="BS66" s="89">
        <f>SUM(G66+I66+K66+M66+O66+Q66+S66+U66+W66+Y66+AA66+AC66+AE66+AG66+AI66+AK66+AM66+AO66+AQ66+AS66+AU66+AW66+AY66+BA66+BC66+BE66+BG66+BI66+BK66+BM66+BO66)</f>
        <v>0</v>
      </c>
      <c r="BT66" s="52"/>
      <c r="BU66" s="52"/>
      <c r="BV66" s="52"/>
      <c r="BW66" s="52"/>
      <c r="BX66" s="52"/>
      <c r="BY66" s="52"/>
      <c r="BZ66" s="63"/>
      <c r="CA66" s="99">
        <v>0</v>
      </c>
      <c r="CB66" s="100">
        <f>CA66*8</f>
        <v>0</v>
      </c>
    </row>
    <row r="67" spans="1:80" ht="20.25" customHeight="1">
      <c r="A67" s="427"/>
      <c r="B67" s="406"/>
      <c r="C67" s="414"/>
      <c r="D67" s="134"/>
      <c r="E67" s="115"/>
      <c r="F67" s="126"/>
      <c r="G67" s="155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  <c r="AX67" s="147"/>
      <c r="AY67" s="147"/>
      <c r="AZ67" s="147"/>
      <c r="BA67" s="147"/>
      <c r="BB67" s="147"/>
      <c r="BC67" s="147"/>
      <c r="BD67" s="147"/>
      <c r="BE67" s="147"/>
      <c r="BF67" s="147"/>
      <c r="BG67" s="147"/>
      <c r="BH67" s="147"/>
      <c r="BI67" s="147"/>
      <c r="BJ67" s="147"/>
      <c r="BK67" s="147"/>
      <c r="BL67" s="147"/>
      <c r="BM67" s="147"/>
      <c r="BN67" s="147"/>
      <c r="BO67" s="147"/>
      <c r="BP67" s="156"/>
      <c r="BQ67" s="90"/>
      <c r="BR67" s="91"/>
      <c r="BS67" s="91"/>
      <c r="BT67" s="59"/>
      <c r="BU67" s="59"/>
      <c r="BV67" s="59"/>
      <c r="BW67" s="59"/>
      <c r="BX67" s="59"/>
      <c r="BY67" s="59"/>
      <c r="BZ67" s="60"/>
      <c r="CA67" s="101"/>
      <c r="CB67" s="102"/>
    </row>
    <row r="68" spans="1:80" ht="20.25" customHeight="1" thickBot="1">
      <c r="A68" s="428"/>
      <c r="B68" s="407"/>
      <c r="C68" s="415"/>
      <c r="D68" s="136"/>
      <c r="E68" s="119"/>
      <c r="F68" s="124"/>
      <c r="G68" s="157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O68" s="148"/>
      <c r="BP68" s="158"/>
      <c r="BQ68" s="92"/>
      <c r="BR68" s="93"/>
      <c r="BS68" s="93"/>
      <c r="BT68" s="61"/>
      <c r="BU68" s="61"/>
      <c r="BV68" s="61"/>
      <c r="BW68" s="61"/>
      <c r="BX68" s="61"/>
      <c r="BY68" s="61"/>
      <c r="BZ68" s="62"/>
      <c r="CA68" s="103"/>
      <c r="CB68" s="104"/>
    </row>
    <row r="69" spans="1:80" ht="20.25" customHeight="1">
      <c r="A69" s="426">
        <v>18</v>
      </c>
      <c r="B69" s="405"/>
      <c r="C69" s="413"/>
      <c r="D69" s="135"/>
      <c r="E69" s="118"/>
      <c r="F69" s="128"/>
      <c r="G69" s="164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146"/>
      <c r="BF69" s="146"/>
      <c r="BG69" s="146"/>
      <c r="BH69" s="146"/>
      <c r="BI69" s="146"/>
      <c r="BJ69" s="146"/>
      <c r="BK69" s="146"/>
      <c r="BL69" s="146"/>
      <c r="BM69" s="146"/>
      <c r="BN69" s="146"/>
      <c r="BO69" s="146"/>
      <c r="BP69" s="154"/>
      <c r="BQ69" s="168">
        <f>SUM(H69+J69+L69+N69+P69+R69+T69+V69+X69+Z69+AB69+AD69+AF69+AH69+AJ69+AL69+AN69+AP69+AR69+AT69+AV69+AX69+AZ69+BB69+BD69+BF69+BH69+BJ69+BL69+BN69+BP69)</f>
        <v>0</v>
      </c>
      <c r="BR69" s="88">
        <f>SUM(G69:BP69)</f>
        <v>0</v>
      </c>
      <c r="BS69" s="89">
        <f>SUM(G69+I69+K69+M69+O69+Q69+S69+U69+W69+Y69+AA69+AC69+AE69+AG69+AI69+AK69+AM69+AO69+AQ69+AS69+AU69+AW69+AY69+BA69+BC69+BE69+BG69+BI69+BK69+BM69+BO69)</f>
        <v>0</v>
      </c>
      <c r="BT69" s="52"/>
      <c r="BU69" s="52"/>
      <c r="BV69" s="52"/>
      <c r="BW69" s="52"/>
      <c r="BX69" s="52"/>
      <c r="BY69" s="52"/>
      <c r="BZ69" s="63"/>
      <c r="CA69" s="99">
        <v>0</v>
      </c>
      <c r="CB69" s="100">
        <f>CA69*8</f>
        <v>0</v>
      </c>
    </row>
    <row r="70" spans="1:80" ht="20.25" customHeight="1">
      <c r="A70" s="427"/>
      <c r="B70" s="406"/>
      <c r="C70" s="414"/>
      <c r="D70" s="134"/>
      <c r="E70" s="115"/>
      <c r="F70" s="126"/>
      <c r="G70" s="155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G70" s="147"/>
      <c r="BH70" s="147"/>
      <c r="BI70" s="147"/>
      <c r="BJ70" s="147"/>
      <c r="BK70" s="147"/>
      <c r="BL70" s="147"/>
      <c r="BM70" s="147"/>
      <c r="BN70" s="147"/>
      <c r="BO70" s="147"/>
      <c r="BP70" s="156"/>
      <c r="BQ70" s="90"/>
      <c r="BR70" s="91"/>
      <c r="BS70" s="91"/>
      <c r="BT70" s="59"/>
      <c r="BU70" s="59"/>
      <c r="BV70" s="59"/>
      <c r="BW70" s="59"/>
      <c r="BX70" s="59"/>
      <c r="BY70" s="59"/>
      <c r="BZ70" s="60"/>
      <c r="CA70" s="101"/>
      <c r="CB70" s="102"/>
    </row>
    <row r="71" spans="1:80" ht="20.25" customHeight="1" thickBot="1">
      <c r="A71" s="428"/>
      <c r="B71" s="407"/>
      <c r="C71" s="415"/>
      <c r="D71" s="136"/>
      <c r="E71" s="119"/>
      <c r="F71" s="124"/>
      <c r="G71" s="157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8"/>
      <c r="BH71" s="148"/>
      <c r="BI71" s="148"/>
      <c r="BJ71" s="148"/>
      <c r="BK71" s="148"/>
      <c r="BL71" s="148"/>
      <c r="BM71" s="148"/>
      <c r="BN71" s="148"/>
      <c r="BO71" s="148"/>
      <c r="BP71" s="158"/>
      <c r="BQ71" s="92"/>
      <c r="BR71" s="93"/>
      <c r="BS71" s="93"/>
      <c r="BT71" s="61"/>
      <c r="BU71" s="61"/>
      <c r="BV71" s="61"/>
      <c r="BW71" s="61"/>
      <c r="BX71" s="61"/>
      <c r="BY71" s="61"/>
      <c r="BZ71" s="62"/>
      <c r="CA71" s="103"/>
      <c r="CB71" s="104"/>
    </row>
    <row r="72" spans="1:80" ht="20.25" customHeight="1">
      <c r="A72" s="426">
        <v>19</v>
      </c>
      <c r="B72" s="405"/>
      <c r="C72" s="413"/>
      <c r="D72" s="135"/>
      <c r="E72" s="118"/>
      <c r="F72" s="129"/>
      <c r="G72" s="165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6"/>
      <c r="BF72" s="146"/>
      <c r="BG72" s="146"/>
      <c r="BH72" s="146"/>
      <c r="BI72" s="146"/>
      <c r="BJ72" s="146"/>
      <c r="BK72" s="146"/>
      <c r="BL72" s="146"/>
      <c r="BM72" s="146"/>
      <c r="BN72" s="146"/>
      <c r="BO72" s="146"/>
      <c r="BP72" s="154"/>
      <c r="BQ72" s="168">
        <f>SUM(H72+J72+L72+N72+P72+R72+T72+V72+X72+Z72+AB72+AD72+AF72+AH72+AJ72+AL72+AN72+AP72+AR72+AT72+AV72+AX72+AZ72+BB72+BD72+BF72+BH72+BJ72+BL72+BN72+BP72)</f>
        <v>0</v>
      </c>
      <c r="BR72" s="88">
        <f>SUM(G72:BP72)</f>
        <v>0</v>
      </c>
      <c r="BS72" s="89">
        <f>SUM(G72+I72+K72+M72+O72+Q72+S72+U72+W72+Y72+AA72+AC72+AE72+AG72+AI72+AK72+AM72+AO72+AQ72+AS72+AU72+AW72+AY72+BA72+BC72+BE72+BG72+BI72+BK72+BM72+BO72)</f>
        <v>0</v>
      </c>
      <c r="BT72" s="52"/>
      <c r="BU72" s="52"/>
      <c r="BV72" s="52"/>
      <c r="BW72" s="52"/>
      <c r="BX72" s="52"/>
      <c r="BY72" s="52"/>
      <c r="BZ72" s="63"/>
      <c r="CA72" s="99">
        <v>0</v>
      </c>
      <c r="CB72" s="100">
        <f>CA72*8</f>
        <v>0</v>
      </c>
    </row>
    <row r="73" spans="1:80" ht="20.25" customHeight="1">
      <c r="A73" s="427"/>
      <c r="B73" s="406"/>
      <c r="C73" s="414"/>
      <c r="D73" s="134"/>
      <c r="E73" s="115"/>
      <c r="F73" s="130"/>
      <c r="G73" s="166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  <c r="BG73" s="147"/>
      <c r="BH73" s="147"/>
      <c r="BI73" s="147"/>
      <c r="BJ73" s="147"/>
      <c r="BK73" s="147"/>
      <c r="BL73" s="147"/>
      <c r="BM73" s="147"/>
      <c r="BN73" s="147"/>
      <c r="BO73" s="147"/>
      <c r="BP73" s="156"/>
      <c r="BQ73" s="90"/>
      <c r="BR73" s="91"/>
      <c r="BS73" s="91"/>
      <c r="BT73" s="59"/>
      <c r="BU73" s="59"/>
      <c r="BV73" s="59"/>
      <c r="BW73" s="59"/>
      <c r="BX73" s="59"/>
      <c r="BY73" s="59"/>
      <c r="BZ73" s="60"/>
      <c r="CA73" s="101"/>
      <c r="CB73" s="102"/>
    </row>
    <row r="74" spans="1:80" ht="20.25" customHeight="1" thickBot="1">
      <c r="A74" s="428"/>
      <c r="B74" s="407"/>
      <c r="C74" s="415"/>
      <c r="D74" s="136"/>
      <c r="E74" s="119"/>
      <c r="F74" s="131"/>
      <c r="G74" s="167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O74" s="148"/>
      <c r="BP74" s="158"/>
      <c r="BQ74" s="92"/>
      <c r="BR74" s="93"/>
      <c r="BS74" s="93"/>
      <c r="BT74" s="61"/>
      <c r="BU74" s="61"/>
      <c r="BV74" s="61"/>
      <c r="BW74" s="61"/>
      <c r="BX74" s="61"/>
      <c r="BY74" s="61"/>
      <c r="BZ74" s="62"/>
      <c r="CA74" s="103"/>
      <c r="CB74" s="104"/>
    </row>
    <row r="75" spans="1:80" ht="20.25" customHeight="1">
      <c r="A75" s="426">
        <v>20</v>
      </c>
      <c r="B75" s="405"/>
      <c r="C75" s="413"/>
      <c r="D75" s="135"/>
      <c r="E75" s="118"/>
      <c r="F75" s="129"/>
      <c r="G75" s="165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146"/>
      <c r="BF75" s="146"/>
      <c r="BG75" s="146"/>
      <c r="BH75" s="146"/>
      <c r="BI75" s="146"/>
      <c r="BJ75" s="146"/>
      <c r="BK75" s="146"/>
      <c r="BL75" s="146"/>
      <c r="BM75" s="146"/>
      <c r="BN75" s="146"/>
      <c r="BO75" s="146"/>
      <c r="BP75" s="154"/>
      <c r="BQ75" s="168">
        <f>SUM(H75+J75+L75+N75+P75+R75+T75+V75+X75+Z75+AB75+AD75+AF75+AH75+AJ75+AL75+AN75+AP75+AR75+AT75+AV75+AX75+AZ75+BB75+BD75+BF75+BH75+BJ75+BL75+BN75+BP75)</f>
        <v>0</v>
      </c>
      <c r="BR75" s="88">
        <f>SUM(G75:BP75)</f>
        <v>0</v>
      </c>
      <c r="BS75" s="89">
        <f>SUM(G75+I75+K75+M75+O75+Q75+S75+U75+W75+Y75+AA75+AC75+AE75+AG75+AI75+AK75+AM75+AO75+AQ75+AS75+AU75+AW75+AY75+BA75+BC75+BE75+BG75+BI75+BK75+BM75+BO75)</f>
        <v>0</v>
      </c>
      <c r="BT75" s="52"/>
      <c r="BU75" s="52"/>
      <c r="BV75" s="52"/>
      <c r="BW75" s="52"/>
      <c r="BX75" s="52"/>
      <c r="BY75" s="52"/>
      <c r="BZ75" s="63"/>
      <c r="CA75" s="99">
        <v>0</v>
      </c>
      <c r="CB75" s="100">
        <f>CA75*8</f>
        <v>0</v>
      </c>
    </row>
    <row r="76" spans="1:80" ht="20.25" customHeight="1">
      <c r="A76" s="427"/>
      <c r="B76" s="406"/>
      <c r="C76" s="414"/>
      <c r="D76" s="134"/>
      <c r="E76" s="115"/>
      <c r="F76" s="130"/>
      <c r="G76" s="166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  <c r="BD76" s="147"/>
      <c r="BE76" s="147"/>
      <c r="BF76" s="147"/>
      <c r="BG76" s="147"/>
      <c r="BH76" s="147"/>
      <c r="BI76" s="147"/>
      <c r="BJ76" s="147"/>
      <c r="BK76" s="147"/>
      <c r="BL76" s="147"/>
      <c r="BM76" s="147"/>
      <c r="BN76" s="147"/>
      <c r="BO76" s="147"/>
      <c r="BP76" s="156"/>
      <c r="BQ76" s="90"/>
      <c r="BR76" s="91"/>
      <c r="BS76" s="91"/>
      <c r="BT76" s="59"/>
      <c r="BU76" s="59"/>
      <c r="BV76" s="59"/>
      <c r="BW76" s="59"/>
      <c r="BX76" s="59"/>
      <c r="BY76" s="59"/>
      <c r="BZ76" s="60"/>
      <c r="CA76" s="101"/>
      <c r="CB76" s="102"/>
    </row>
    <row r="77" spans="1:80" ht="20.25" customHeight="1" thickBot="1">
      <c r="A77" s="428"/>
      <c r="B77" s="407"/>
      <c r="C77" s="415"/>
      <c r="D77" s="136"/>
      <c r="E77" s="119"/>
      <c r="F77" s="131"/>
      <c r="G77" s="167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  <c r="AT77" s="148"/>
      <c r="AU77" s="148"/>
      <c r="AV77" s="148"/>
      <c r="AW77" s="148"/>
      <c r="AX77" s="148"/>
      <c r="AY77" s="148"/>
      <c r="AZ77" s="148"/>
      <c r="BA77" s="148"/>
      <c r="BB77" s="148"/>
      <c r="BC77" s="148"/>
      <c r="BD77" s="148"/>
      <c r="BE77" s="148"/>
      <c r="BF77" s="148"/>
      <c r="BG77" s="148"/>
      <c r="BH77" s="148"/>
      <c r="BI77" s="148"/>
      <c r="BJ77" s="148"/>
      <c r="BK77" s="148"/>
      <c r="BL77" s="148"/>
      <c r="BM77" s="148"/>
      <c r="BN77" s="148"/>
      <c r="BO77" s="148"/>
      <c r="BP77" s="158"/>
      <c r="BQ77" s="92"/>
      <c r="BR77" s="93"/>
      <c r="BS77" s="93"/>
      <c r="BT77" s="61"/>
      <c r="BU77" s="61"/>
      <c r="BV77" s="61"/>
      <c r="BW77" s="61"/>
      <c r="BX77" s="61"/>
      <c r="BY77" s="61"/>
      <c r="BZ77" s="62"/>
      <c r="CA77" s="103"/>
      <c r="CB77" s="104"/>
    </row>
    <row r="78" spans="1:80" ht="20.25" customHeight="1">
      <c r="A78" s="426">
        <v>21</v>
      </c>
      <c r="B78" s="405"/>
      <c r="C78" s="413"/>
      <c r="D78" s="135"/>
      <c r="E78" s="118"/>
      <c r="F78" s="129"/>
      <c r="G78" s="165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146"/>
      <c r="BF78" s="146"/>
      <c r="BG78" s="146"/>
      <c r="BH78" s="146"/>
      <c r="BI78" s="146"/>
      <c r="BJ78" s="146"/>
      <c r="BK78" s="146"/>
      <c r="BL78" s="146"/>
      <c r="BM78" s="146"/>
      <c r="BN78" s="146"/>
      <c r="BO78" s="146"/>
      <c r="BP78" s="154"/>
      <c r="BQ78" s="168">
        <f>SUM(H78+J78+L78+N78+P78+R78+T78+V78+X78+Z78+AB78+AD78+AF78+AH78+AJ78+AL78+AN78+AP78+AR78+AT78+AV78+AX78+AZ78+BB78+BD78+BF78+BH78+BJ78+BL78+BN78+BP78)</f>
        <v>0</v>
      </c>
      <c r="BR78" s="88">
        <f>SUM(G78:BP78)</f>
        <v>0</v>
      </c>
      <c r="BS78" s="89">
        <f>SUM(G78+I78+K78+M78+O78+Q78+S78+U78+W78+Y78+AA78+AC78+AE78+AG78+AI78+AK78+AM78+AO78+AQ78+AS78+AU78+AW78+AY78+BA78+BC78+BE78+BG78+BI78+BK78+BM78+BO78)</f>
        <v>0</v>
      </c>
      <c r="BT78" s="52"/>
      <c r="BU78" s="52"/>
      <c r="BV78" s="52"/>
      <c r="BW78" s="52"/>
      <c r="BX78" s="52"/>
      <c r="BY78" s="52"/>
      <c r="BZ78" s="63"/>
      <c r="CA78" s="99">
        <v>0</v>
      </c>
      <c r="CB78" s="100">
        <f>CA78*8</f>
        <v>0</v>
      </c>
    </row>
    <row r="79" spans="1:80" ht="20.25" customHeight="1">
      <c r="A79" s="427"/>
      <c r="B79" s="406"/>
      <c r="C79" s="414"/>
      <c r="D79" s="134"/>
      <c r="E79" s="115"/>
      <c r="F79" s="130"/>
      <c r="G79" s="166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  <c r="BD79" s="147"/>
      <c r="BE79" s="147"/>
      <c r="BF79" s="147"/>
      <c r="BG79" s="147"/>
      <c r="BH79" s="147"/>
      <c r="BI79" s="147"/>
      <c r="BJ79" s="147"/>
      <c r="BK79" s="147"/>
      <c r="BL79" s="147"/>
      <c r="BM79" s="147"/>
      <c r="BN79" s="147"/>
      <c r="BO79" s="147"/>
      <c r="BP79" s="156"/>
      <c r="BQ79" s="90"/>
      <c r="BR79" s="91"/>
      <c r="BS79" s="91"/>
      <c r="BT79" s="59"/>
      <c r="BU79" s="59"/>
      <c r="BV79" s="59"/>
      <c r="BW79" s="59"/>
      <c r="BX79" s="59"/>
      <c r="BY79" s="59"/>
      <c r="BZ79" s="60"/>
      <c r="CA79" s="101"/>
      <c r="CB79" s="102"/>
    </row>
    <row r="80" spans="1:80" ht="20.25" customHeight="1" thickBot="1">
      <c r="A80" s="428"/>
      <c r="B80" s="407"/>
      <c r="C80" s="415"/>
      <c r="D80" s="136"/>
      <c r="E80" s="119"/>
      <c r="F80" s="131"/>
      <c r="G80" s="167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/>
      <c r="BG80" s="148"/>
      <c r="BH80" s="148"/>
      <c r="BI80" s="148"/>
      <c r="BJ80" s="148"/>
      <c r="BK80" s="148"/>
      <c r="BL80" s="148"/>
      <c r="BM80" s="148"/>
      <c r="BN80" s="148"/>
      <c r="BO80" s="148"/>
      <c r="BP80" s="158"/>
      <c r="BQ80" s="92"/>
      <c r="BR80" s="93"/>
      <c r="BS80" s="93"/>
      <c r="BT80" s="61"/>
      <c r="BU80" s="61"/>
      <c r="BV80" s="61"/>
      <c r="BW80" s="61"/>
      <c r="BX80" s="61"/>
      <c r="BY80" s="61"/>
      <c r="BZ80" s="62"/>
      <c r="CA80" s="103"/>
      <c r="CB80" s="104"/>
    </row>
    <row r="81" spans="1:80" ht="20.25" customHeight="1">
      <c r="A81" s="426">
        <v>22</v>
      </c>
      <c r="B81" s="405"/>
      <c r="C81" s="413"/>
      <c r="D81" s="135"/>
      <c r="E81" s="118"/>
      <c r="F81" s="129"/>
      <c r="G81" s="164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6"/>
      <c r="BF81" s="146"/>
      <c r="BG81" s="146"/>
      <c r="BH81" s="146"/>
      <c r="BI81" s="146"/>
      <c r="BJ81" s="146"/>
      <c r="BK81" s="146"/>
      <c r="BL81" s="146"/>
      <c r="BM81" s="146"/>
      <c r="BN81" s="146"/>
      <c r="BO81" s="146"/>
      <c r="BP81" s="154"/>
      <c r="BQ81" s="168">
        <f>SUM(H81+J81+L81+N81+P81+R81+T81+V81+X81+Z81+AB81+AD81+AF81+AH81+AJ81+AL81+AN81+AP81+AR81+AT81+AV81+AX81+AZ81+BB81+BD81+BF81+BH81+BJ81+BL81+BN81+BP81)</f>
        <v>0</v>
      </c>
      <c r="BR81" s="88">
        <f>SUM(G81:BP81)</f>
        <v>0</v>
      </c>
      <c r="BS81" s="89">
        <f>SUM(G81+I81+K81+M81+O81+Q81+S81+U81+W81+Y81+AA81+AC81+AE81+AG81+AI81+AK81+AM81+AO81+AQ81+AS81+AU81+AW81+AY81+BA81+BC81+BE81+BG81+BI81+BK81+BM81+BO81)</f>
        <v>0</v>
      </c>
      <c r="BT81" s="52"/>
      <c r="BU81" s="52"/>
      <c r="BV81" s="52"/>
      <c r="BW81" s="52"/>
      <c r="BX81" s="52"/>
      <c r="BY81" s="52"/>
      <c r="BZ81" s="63"/>
      <c r="CA81" s="99">
        <v>0</v>
      </c>
      <c r="CB81" s="100">
        <f>CA81*8</f>
        <v>0</v>
      </c>
    </row>
    <row r="82" spans="1:80" ht="20.25" customHeight="1">
      <c r="A82" s="427"/>
      <c r="B82" s="406"/>
      <c r="C82" s="414"/>
      <c r="D82" s="134"/>
      <c r="E82" s="115"/>
      <c r="F82" s="130"/>
      <c r="G82" s="155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56"/>
      <c r="BQ82" s="90"/>
      <c r="BR82" s="91"/>
      <c r="BS82" s="91"/>
      <c r="BT82" s="59"/>
      <c r="BU82" s="59"/>
      <c r="BV82" s="59"/>
      <c r="BW82" s="59"/>
      <c r="BX82" s="59"/>
      <c r="BY82" s="59"/>
      <c r="BZ82" s="60"/>
      <c r="CA82" s="101"/>
      <c r="CB82" s="102"/>
    </row>
    <row r="83" spans="1:80" ht="20.25" customHeight="1" thickBot="1">
      <c r="A83" s="428"/>
      <c r="B83" s="407"/>
      <c r="C83" s="415"/>
      <c r="D83" s="136"/>
      <c r="E83" s="119"/>
      <c r="F83" s="131"/>
      <c r="G83" s="157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BO83" s="148"/>
      <c r="BP83" s="158"/>
      <c r="BQ83" s="92"/>
      <c r="BR83" s="93"/>
      <c r="BS83" s="93"/>
      <c r="BT83" s="61"/>
      <c r="BU83" s="61"/>
      <c r="BV83" s="61"/>
      <c r="BW83" s="61"/>
      <c r="BX83" s="61"/>
      <c r="BY83" s="61"/>
      <c r="BZ83" s="62"/>
      <c r="CA83" s="103"/>
      <c r="CB83" s="104"/>
    </row>
    <row r="84" spans="1:80" ht="20.25" customHeight="1">
      <c r="A84" s="426">
        <v>23</v>
      </c>
      <c r="B84" s="405"/>
      <c r="C84" s="413"/>
      <c r="D84" s="135"/>
      <c r="E84" s="118"/>
      <c r="F84" s="129"/>
      <c r="G84" s="164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54"/>
      <c r="BQ84" s="168">
        <f>SUM(H84+J84+L84+N84+P84+R84+T84+V84+X84+Z84+AB84+AD84+AF84+AH84+AJ84+AL84+AN84+AP84+AR84+AT84+AV84+AX84+AZ84+BB84+BD84+BF84+BH84+BJ84+BL84+BN84+BP84)</f>
        <v>0</v>
      </c>
      <c r="BR84" s="88">
        <f>SUM(G84:BP84)</f>
        <v>0</v>
      </c>
      <c r="BS84" s="89">
        <f>SUM(G84+I84+K84+M84+O84+Q84+S84+U84+W84+Y84+AA84+AC84+AE84+AG84+AI84+AK84+AM84+AO84+AQ84+AS84+AU84+AW84+AY84+BA84+BC84+BE84+BG84+BI84+BK84+BM84+BO84)</f>
        <v>0</v>
      </c>
      <c r="BT84" s="52"/>
      <c r="BU84" s="52"/>
      <c r="BV84" s="52"/>
      <c r="BW84" s="52"/>
      <c r="BX84" s="52"/>
      <c r="BY84" s="52"/>
      <c r="BZ84" s="63"/>
      <c r="CA84" s="99">
        <v>0</v>
      </c>
      <c r="CB84" s="100">
        <f>CA84*8</f>
        <v>0</v>
      </c>
    </row>
    <row r="85" spans="1:80" ht="20.25" customHeight="1">
      <c r="A85" s="427"/>
      <c r="B85" s="406"/>
      <c r="C85" s="414"/>
      <c r="D85" s="134"/>
      <c r="E85" s="115"/>
      <c r="F85" s="130"/>
      <c r="G85" s="155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  <c r="BD85" s="147"/>
      <c r="BE85" s="147"/>
      <c r="BF85" s="147"/>
      <c r="BG85" s="147"/>
      <c r="BH85" s="147"/>
      <c r="BI85" s="147"/>
      <c r="BJ85" s="147"/>
      <c r="BK85" s="147"/>
      <c r="BL85" s="147"/>
      <c r="BM85" s="147"/>
      <c r="BN85" s="147"/>
      <c r="BO85" s="147"/>
      <c r="BP85" s="156"/>
      <c r="BQ85" s="90"/>
      <c r="BR85" s="91"/>
      <c r="BS85" s="91"/>
      <c r="BT85" s="59"/>
      <c r="BU85" s="59"/>
      <c r="BV85" s="59"/>
      <c r="BW85" s="59"/>
      <c r="BX85" s="59"/>
      <c r="BY85" s="59"/>
      <c r="BZ85" s="60"/>
      <c r="CA85" s="101"/>
      <c r="CB85" s="102"/>
    </row>
    <row r="86" spans="1:80" ht="20.25" customHeight="1" thickBot="1">
      <c r="A86" s="428"/>
      <c r="B86" s="407"/>
      <c r="C86" s="415"/>
      <c r="D86" s="136"/>
      <c r="E86" s="119"/>
      <c r="F86" s="131"/>
      <c r="G86" s="157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  <c r="AT86" s="148"/>
      <c r="AU86" s="148"/>
      <c r="AV86" s="148"/>
      <c r="AW86" s="148"/>
      <c r="AX86" s="148"/>
      <c r="AY86" s="148"/>
      <c r="AZ86" s="148"/>
      <c r="BA86" s="148"/>
      <c r="BB86" s="148"/>
      <c r="BC86" s="148"/>
      <c r="BD86" s="148"/>
      <c r="BE86" s="148"/>
      <c r="BF86" s="148"/>
      <c r="BG86" s="148"/>
      <c r="BH86" s="148"/>
      <c r="BI86" s="148"/>
      <c r="BJ86" s="148"/>
      <c r="BK86" s="148"/>
      <c r="BL86" s="148"/>
      <c r="BM86" s="148"/>
      <c r="BN86" s="148"/>
      <c r="BO86" s="148"/>
      <c r="BP86" s="158"/>
      <c r="BQ86" s="92"/>
      <c r="BR86" s="93"/>
      <c r="BS86" s="93"/>
      <c r="BT86" s="61"/>
      <c r="BU86" s="61"/>
      <c r="BV86" s="61"/>
      <c r="BW86" s="61"/>
      <c r="BX86" s="61"/>
      <c r="BY86" s="61"/>
      <c r="BZ86" s="62"/>
      <c r="CA86" s="103"/>
      <c r="CB86" s="104"/>
    </row>
    <row r="87" spans="1:80" ht="20.25" customHeight="1">
      <c r="A87" s="426">
        <v>24</v>
      </c>
      <c r="B87" s="405"/>
      <c r="C87" s="413"/>
      <c r="D87" s="135"/>
      <c r="E87" s="118"/>
      <c r="F87" s="129"/>
      <c r="G87" s="164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54"/>
      <c r="BQ87" s="168">
        <f>SUM(H87+J87+L87+N87+P87+R87+T87+V87+X87+Z87+AB87+AD87+AF87+AH87+AJ87+AL87+AN87+AP87+AR87+AT87+AV87+AX87+AZ87+BB87+BD87+BF87+BH87+BJ87+BL87+BN87+BP87)</f>
        <v>0</v>
      </c>
      <c r="BR87" s="88">
        <f>SUM(G87:BP87)</f>
        <v>0</v>
      </c>
      <c r="BS87" s="89">
        <f>SUM(G87+I87+K87+M87+O87+Q87+S87+U87+W87+Y87+AA87+AC87+AE87+AG87+AI87+AK87+AM87+AO87+AQ87+AS87+AU87+AW87+AY87+BA87+BC87+BE87+BG87+BI87+BK87+BM87+BO87)</f>
        <v>0</v>
      </c>
      <c r="BT87" s="52"/>
      <c r="BU87" s="52"/>
      <c r="BV87" s="52"/>
      <c r="BW87" s="52"/>
      <c r="BX87" s="52"/>
      <c r="BY87" s="52"/>
      <c r="BZ87" s="63"/>
      <c r="CA87" s="99">
        <v>0</v>
      </c>
      <c r="CB87" s="100">
        <f>CA87*8</f>
        <v>0</v>
      </c>
    </row>
    <row r="88" spans="1:80" ht="20.25" customHeight="1">
      <c r="A88" s="427"/>
      <c r="B88" s="406"/>
      <c r="C88" s="414"/>
      <c r="D88" s="134"/>
      <c r="E88" s="115"/>
      <c r="F88" s="130"/>
      <c r="G88" s="155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/>
      <c r="AW88" s="147"/>
      <c r="AX88" s="147"/>
      <c r="AY88" s="147"/>
      <c r="AZ88" s="147"/>
      <c r="BA88" s="147"/>
      <c r="BB88" s="147"/>
      <c r="BC88" s="147"/>
      <c r="BD88" s="147"/>
      <c r="BE88" s="147"/>
      <c r="BF88" s="147"/>
      <c r="BG88" s="147"/>
      <c r="BH88" s="147"/>
      <c r="BI88" s="147"/>
      <c r="BJ88" s="147"/>
      <c r="BK88" s="147"/>
      <c r="BL88" s="147"/>
      <c r="BM88" s="147"/>
      <c r="BN88" s="147"/>
      <c r="BO88" s="147"/>
      <c r="BP88" s="156"/>
      <c r="BQ88" s="90"/>
      <c r="BR88" s="91"/>
      <c r="BS88" s="98"/>
      <c r="BT88" s="59"/>
      <c r="BU88" s="59"/>
      <c r="BV88" s="59"/>
      <c r="BW88" s="59"/>
      <c r="BX88" s="59"/>
      <c r="BY88" s="59"/>
      <c r="BZ88" s="60"/>
      <c r="CA88" s="101"/>
      <c r="CB88" s="102"/>
    </row>
    <row r="89" spans="1:80" ht="20.25" customHeight="1" thickBot="1">
      <c r="A89" s="428"/>
      <c r="B89" s="407"/>
      <c r="C89" s="415"/>
      <c r="D89" s="136"/>
      <c r="E89" s="119"/>
      <c r="F89" s="131"/>
      <c r="G89" s="157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48"/>
      <c r="AS89" s="148"/>
      <c r="AT89" s="148"/>
      <c r="AU89" s="148"/>
      <c r="AV89" s="148"/>
      <c r="AW89" s="148"/>
      <c r="AX89" s="148"/>
      <c r="AY89" s="148"/>
      <c r="AZ89" s="148"/>
      <c r="BA89" s="148"/>
      <c r="BB89" s="148"/>
      <c r="BC89" s="148"/>
      <c r="BD89" s="148"/>
      <c r="BE89" s="148"/>
      <c r="BF89" s="148"/>
      <c r="BG89" s="148"/>
      <c r="BH89" s="148"/>
      <c r="BI89" s="148"/>
      <c r="BJ89" s="148"/>
      <c r="BK89" s="148"/>
      <c r="BL89" s="148"/>
      <c r="BM89" s="148"/>
      <c r="BN89" s="148"/>
      <c r="BO89" s="148"/>
      <c r="BP89" s="158"/>
      <c r="BQ89" s="92"/>
      <c r="BR89" s="93"/>
      <c r="BS89" s="93"/>
      <c r="BT89" s="61"/>
      <c r="BU89" s="61"/>
      <c r="BV89" s="61"/>
      <c r="BW89" s="61"/>
      <c r="BX89" s="61"/>
      <c r="BY89" s="61"/>
      <c r="BZ89" s="62"/>
      <c r="CA89" s="103"/>
      <c r="CB89" s="104"/>
    </row>
    <row r="90" spans="1:80" ht="20.25" customHeight="1">
      <c r="A90" s="426">
        <v>25</v>
      </c>
      <c r="B90" s="405"/>
      <c r="C90" s="413"/>
      <c r="D90" s="135"/>
      <c r="E90" s="118"/>
      <c r="F90" s="129"/>
      <c r="G90" s="164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146"/>
      <c r="BF90" s="146"/>
      <c r="BG90" s="146"/>
      <c r="BH90" s="146"/>
      <c r="BI90" s="146"/>
      <c r="BJ90" s="146"/>
      <c r="BK90" s="146"/>
      <c r="BL90" s="146"/>
      <c r="BM90" s="146"/>
      <c r="BN90" s="146"/>
      <c r="BO90" s="146"/>
      <c r="BP90" s="154"/>
      <c r="BQ90" s="168">
        <f>SUM(H90+J90+L90+N90+P90+R90+T90+V90+X90+Z90+AB90+AD90+AF90+AH90+AJ90+AL90+AN90+AP90+AR90+AT90+AV90+AX90+AZ90+BB90+BD90+BF90+BH90+BJ90+BL90+BN90+BP90)</f>
        <v>0</v>
      </c>
      <c r="BR90" s="88">
        <f>SUM(G90:BP90)</f>
        <v>0</v>
      </c>
      <c r="BS90" s="89">
        <f>SUM(G90+I90+K90+M90+O90+Q90+S90+U90+W90+Y90+AA90+AC90+AE90+AG90+AI90+AK90+AM90+AO90+AQ90+AS90+AU90+AW90+AY90+BA90+BC90+BE90+BG90+BI90+BK90+BM90+BO90)</f>
        <v>0</v>
      </c>
      <c r="BT90" s="52"/>
      <c r="BU90" s="52"/>
      <c r="BV90" s="52"/>
      <c r="BW90" s="52"/>
      <c r="BX90" s="52"/>
      <c r="BY90" s="52"/>
      <c r="BZ90" s="63"/>
      <c r="CA90" s="99">
        <v>0</v>
      </c>
      <c r="CB90" s="100">
        <f>CA90*8</f>
        <v>0</v>
      </c>
    </row>
    <row r="91" spans="1:80" ht="20.25" customHeight="1">
      <c r="A91" s="427"/>
      <c r="B91" s="406"/>
      <c r="C91" s="414"/>
      <c r="D91" s="134"/>
      <c r="E91" s="115"/>
      <c r="F91" s="130"/>
      <c r="G91" s="155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  <c r="AS91" s="147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G91" s="147"/>
      <c r="BH91" s="147"/>
      <c r="BI91" s="147"/>
      <c r="BJ91" s="147"/>
      <c r="BK91" s="147"/>
      <c r="BL91" s="147"/>
      <c r="BM91" s="147"/>
      <c r="BN91" s="147"/>
      <c r="BO91" s="147"/>
      <c r="BP91" s="156"/>
      <c r="BQ91" s="90"/>
      <c r="BR91" s="91"/>
      <c r="BS91" s="91"/>
      <c r="BT91" s="59"/>
      <c r="BU91" s="59"/>
      <c r="BV91" s="59"/>
      <c r="BW91" s="59"/>
      <c r="BX91" s="59"/>
      <c r="BY91" s="59"/>
      <c r="BZ91" s="60"/>
      <c r="CA91" s="101"/>
      <c r="CB91" s="102"/>
    </row>
    <row r="92" spans="1:80" ht="20.25" customHeight="1" thickBot="1">
      <c r="A92" s="428"/>
      <c r="B92" s="407"/>
      <c r="C92" s="415"/>
      <c r="D92" s="136"/>
      <c r="E92" s="119"/>
      <c r="F92" s="131"/>
      <c r="G92" s="157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  <c r="AT92" s="148"/>
      <c r="AU92" s="148"/>
      <c r="AV92" s="148"/>
      <c r="AW92" s="148"/>
      <c r="AX92" s="148"/>
      <c r="AY92" s="148"/>
      <c r="AZ92" s="148"/>
      <c r="BA92" s="148"/>
      <c r="BB92" s="148"/>
      <c r="BC92" s="148"/>
      <c r="BD92" s="148"/>
      <c r="BE92" s="148"/>
      <c r="BF92" s="148"/>
      <c r="BG92" s="148"/>
      <c r="BH92" s="148"/>
      <c r="BI92" s="148"/>
      <c r="BJ92" s="148"/>
      <c r="BK92" s="148"/>
      <c r="BL92" s="148"/>
      <c r="BM92" s="148"/>
      <c r="BN92" s="148"/>
      <c r="BO92" s="148"/>
      <c r="BP92" s="158"/>
      <c r="BQ92" s="92"/>
      <c r="BR92" s="93"/>
      <c r="BS92" s="93"/>
      <c r="BT92" s="61"/>
      <c r="BU92" s="61"/>
      <c r="BV92" s="61"/>
      <c r="BW92" s="61"/>
      <c r="BX92" s="61"/>
      <c r="BY92" s="61"/>
      <c r="BZ92" s="62"/>
      <c r="CA92" s="103"/>
      <c r="CB92" s="104"/>
    </row>
    <row r="93" spans="1:80" ht="20.25" customHeight="1">
      <c r="A93" s="426">
        <v>26</v>
      </c>
      <c r="B93" s="405"/>
      <c r="C93" s="413"/>
      <c r="D93" s="135"/>
      <c r="E93" s="118"/>
      <c r="F93" s="129"/>
      <c r="G93" s="164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146"/>
      <c r="BD93" s="146"/>
      <c r="BE93" s="146"/>
      <c r="BF93" s="146"/>
      <c r="BG93" s="146"/>
      <c r="BH93" s="146"/>
      <c r="BI93" s="146"/>
      <c r="BJ93" s="146"/>
      <c r="BK93" s="146"/>
      <c r="BL93" s="146"/>
      <c r="BM93" s="146"/>
      <c r="BN93" s="146"/>
      <c r="BO93" s="146"/>
      <c r="BP93" s="154"/>
      <c r="BQ93" s="168">
        <f>SUM(H93+J93+L93+N93+P93+R93+T93+V93+X93+Z93+AB93+AD93+AF93+AH93+AJ93+AL93+AN93+AP93+AR93+AT93+AV93+AX93+AZ93+BB93+BD93+BF93+BH93+BJ93+BL93+BN93+BP93)</f>
        <v>0</v>
      </c>
      <c r="BR93" s="88">
        <f>SUM(G93:BP93)</f>
        <v>0</v>
      </c>
      <c r="BS93" s="89">
        <f>SUM(G93+I93+K93+M93+O93+Q93+S93+U93+W93+Y93+AA93+AC93+AE93+AG93+AI93+AK93+AM93+AO93+AQ93+AS93+AU93+AW93+AY93+BA93+BC93+BE93+BG93+BI93+BK93+BM93+BO93)</f>
        <v>0</v>
      </c>
      <c r="BT93" s="52"/>
      <c r="BU93" s="52"/>
      <c r="BV93" s="52"/>
      <c r="BW93" s="52"/>
      <c r="BX93" s="52"/>
      <c r="BY93" s="52"/>
      <c r="BZ93" s="63"/>
      <c r="CA93" s="99">
        <v>0</v>
      </c>
      <c r="CB93" s="100">
        <f>CA93*8</f>
        <v>0</v>
      </c>
    </row>
    <row r="94" spans="1:80" ht="20.25" customHeight="1">
      <c r="A94" s="427"/>
      <c r="B94" s="406"/>
      <c r="C94" s="414"/>
      <c r="D94" s="134"/>
      <c r="E94" s="115"/>
      <c r="F94" s="130"/>
      <c r="G94" s="155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  <c r="AO94" s="147"/>
      <c r="AP94" s="147"/>
      <c r="AQ94" s="147"/>
      <c r="AR94" s="147"/>
      <c r="AS94" s="147"/>
      <c r="AT94" s="147"/>
      <c r="AU94" s="147"/>
      <c r="AV94" s="147"/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47"/>
      <c r="BI94" s="147"/>
      <c r="BJ94" s="147"/>
      <c r="BK94" s="147"/>
      <c r="BL94" s="147"/>
      <c r="BM94" s="147"/>
      <c r="BN94" s="147"/>
      <c r="BO94" s="147"/>
      <c r="BP94" s="156"/>
      <c r="BQ94" s="90"/>
      <c r="BR94" s="91"/>
      <c r="BS94" s="91"/>
      <c r="BT94" s="59"/>
      <c r="BU94" s="59"/>
      <c r="BV94" s="59"/>
      <c r="BW94" s="59"/>
      <c r="BX94" s="59"/>
      <c r="BY94" s="59"/>
      <c r="BZ94" s="60"/>
      <c r="CA94" s="101"/>
      <c r="CB94" s="102"/>
    </row>
    <row r="95" spans="1:80" ht="20.25" customHeight="1" thickBot="1">
      <c r="A95" s="428"/>
      <c r="B95" s="407"/>
      <c r="C95" s="415"/>
      <c r="D95" s="136"/>
      <c r="E95" s="119"/>
      <c r="F95" s="131"/>
      <c r="G95" s="157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  <c r="AT95" s="148"/>
      <c r="AU95" s="148"/>
      <c r="AV95" s="148"/>
      <c r="AW95" s="148"/>
      <c r="AX95" s="148"/>
      <c r="AY95" s="148"/>
      <c r="AZ95" s="148"/>
      <c r="BA95" s="148"/>
      <c r="BB95" s="148"/>
      <c r="BC95" s="148"/>
      <c r="BD95" s="148"/>
      <c r="BE95" s="148"/>
      <c r="BF95" s="148"/>
      <c r="BG95" s="148"/>
      <c r="BH95" s="148"/>
      <c r="BI95" s="148"/>
      <c r="BJ95" s="148"/>
      <c r="BK95" s="148"/>
      <c r="BL95" s="148"/>
      <c r="BM95" s="148"/>
      <c r="BN95" s="148"/>
      <c r="BO95" s="148"/>
      <c r="BP95" s="158"/>
      <c r="BQ95" s="92"/>
      <c r="BR95" s="93"/>
      <c r="BS95" s="93"/>
      <c r="BT95" s="61"/>
      <c r="BU95" s="61"/>
      <c r="BV95" s="61"/>
      <c r="BW95" s="61"/>
      <c r="BX95" s="61"/>
      <c r="BY95" s="61"/>
      <c r="BZ95" s="62"/>
      <c r="CA95" s="103"/>
      <c r="CB95" s="104"/>
    </row>
    <row r="96" spans="1:80" ht="20.25" customHeight="1">
      <c r="A96" s="426">
        <v>27</v>
      </c>
      <c r="B96" s="405"/>
      <c r="C96" s="413"/>
      <c r="D96" s="135"/>
      <c r="E96" s="118"/>
      <c r="F96" s="129"/>
      <c r="G96" s="164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  <c r="AX96" s="146"/>
      <c r="AY96" s="146"/>
      <c r="AZ96" s="146"/>
      <c r="BA96" s="146"/>
      <c r="BB96" s="146"/>
      <c r="BC96" s="146"/>
      <c r="BD96" s="146"/>
      <c r="BE96" s="146"/>
      <c r="BF96" s="146"/>
      <c r="BG96" s="146"/>
      <c r="BH96" s="146"/>
      <c r="BI96" s="146"/>
      <c r="BJ96" s="146"/>
      <c r="BK96" s="146"/>
      <c r="BL96" s="146"/>
      <c r="BM96" s="146"/>
      <c r="BN96" s="146"/>
      <c r="BO96" s="146"/>
      <c r="BP96" s="154"/>
      <c r="BQ96" s="168">
        <f>SUM(H96+J96+L96+N96+P96+R96+T96+V96+X96+Z96+AB96+AD96+AF96+AH96+AJ96+AL96+AN96+AP96+AR96+AT96+AV96+AX96+AZ96+BB96+BD96+BF96+BH96+BJ96+BL96+BN96+BP96)</f>
        <v>0</v>
      </c>
      <c r="BR96" s="88">
        <f>SUM(G96:BP96)</f>
        <v>0</v>
      </c>
      <c r="BS96" s="89">
        <f>SUM(G96+I96+K96+M96+O96+Q96+S96+U96+W96+Y96+AA96+AC96+AE96+AG96+AI96+AK96+AM96+AO96+AQ96+AS96+AU96+AW96+AY96+BA96+BC96+BE96+BG96+BI96+BK96+BM96+BO96)</f>
        <v>0</v>
      </c>
      <c r="BT96" s="52"/>
      <c r="BU96" s="52"/>
      <c r="BV96" s="52"/>
      <c r="BW96" s="52"/>
      <c r="BX96" s="52"/>
      <c r="BY96" s="52"/>
      <c r="BZ96" s="63"/>
      <c r="CA96" s="99">
        <v>0</v>
      </c>
      <c r="CB96" s="100">
        <f>CA96*8</f>
        <v>0</v>
      </c>
    </row>
    <row r="97" spans="1:80" ht="20.25" customHeight="1">
      <c r="A97" s="427"/>
      <c r="B97" s="406"/>
      <c r="C97" s="414"/>
      <c r="D97" s="134"/>
      <c r="E97" s="115"/>
      <c r="F97" s="130"/>
      <c r="G97" s="155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  <c r="AO97" s="147"/>
      <c r="AP97" s="147"/>
      <c r="AQ97" s="147"/>
      <c r="AR97" s="147"/>
      <c r="AS97" s="147"/>
      <c r="AT97" s="147"/>
      <c r="AU97" s="147"/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G97" s="147"/>
      <c r="BH97" s="147"/>
      <c r="BI97" s="147"/>
      <c r="BJ97" s="147"/>
      <c r="BK97" s="147"/>
      <c r="BL97" s="147"/>
      <c r="BM97" s="147"/>
      <c r="BN97" s="147"/>
      <c r="BO97" s="147"/>
      <c r="BP97" s="156"/>
      <c r="BQ97" s="90"/>
      <c r="BR97" s="91"/>
      <c r="BS97" s="91"/>
      <c r="BT97" s="59"/>
      <c r="BU97" s="59"/>
      <c r="BV97" s="59"/>
      <c r="BW97" s="59"/>
      <c r="BX97" s="59"/>
      <c r="BY97" s="59"/>
      <c r="BZ97" s="60"/>
      <c r="CA97" s="101"/>
      <c r="CB97" s="102"/>
    </row>
    <row r="98" spans="1:80" ht="20.25" customHeight="1" thickBot="1">
      <c r="A98" s="428"/>
      <c r="B98" s="407"/>
      <c r="C98" s="415"/>
      <c r="D98" s="136"/>
      <c r="E98" s="119"/>
      <c r="F98" s="131"/>
      <c r="G98" s="157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  <c r="AT98" s="148"/>
      <c r="AU98" s="148"/>
      <c r="AV98" s="148"/>
      <c r="AW98" s="148"/>
      <c r="AX98" s="148"/>
      <c r="AY98" s="148"/>
      <c r="AZ98" s="148"/>
      <c r="BA98" s="148"/>
      <c r="BB98" s="148"/>
      <c r="BC98" s="148"/>
      <c r="BD98" s="148"/>
      <c r="BE98" s="148"/>
      <c r="BF98" s="148"/>
      <c r="BG98" s="148"/>
      <c r="BH98" s="148"/>
      <c r="BI98" s="148"/>
      <c r="BJ98" s="148"/>
      <c r="BK98" s="148"/>
      <c r="BL98" s="148"/>
      <c r="BM98" s="148"/>
      <c r="BN98" s="148"/>
      <c r="BO98" s="148"/>
      <c r="BP98" s="158"/>
      <c r="BQ98" s="92"/>
      <c r="BR98" s="93"/>
      <c r="BS98" s="93"/>
      <c r="BT98" s="61"/>
      <c r="BU98" s="61"/>
      <c r="BV98" s="61"/>
      <c r="BW98" s="61"/>
      <c r="BX98" s="61"/>
      <c r="BY98" s="61"/>
      <c r="BZ98" s="62"/>
      <c r="CA98" s="103"/>
      <c r="CB98" s="104"/>
    </row>
    <row r="99" spans="1:80" ht="20.25" customHeight="1">
      <c r="A99" s="426">
        <v>28</v>
      </c>
      <c r="B99" s="405"/>
      <c r="C99" s="413"/>
      <c r="D99" s="135"/>
      <c r="E99" s="118"/>
      <c r="F99" s="129"/>
      <c r="G99" s="164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  <c r="AR99" s="146"/>
      <c r="AS99" s="146"/>
      <c r="AT99" s="146"/>
      <c r="AU99" s="146"/>
      <c r="AV99" s="146"/>
      <c r="AW99" s="146"/>
      <c r="AX99" s="146"/>
      <c r="AY99" s="146"/>
      <c r="AZ99" s="146"/>
      <c r="BA99" s="146"/>
      <c r="BB99" s="146"/>
      <c r="BC99" s="146"/>
      <c r="BD99" s="146"/>
      <c r="BE99" s="146"/>
      <c r="BF99" s="146"/>
      <c r="BG99" s="146"/>
      <c r="BH99" s="146"/>
      <c r="BI99" s="146"/>
      <c r="BJ99" s="146"/>
      <c r="BK99" s="146"/>
      <c r="BL99" s="146"/>
      <c r="BM99" s="146"/>
      <c r="BN99" s="146"/>
      <c r="BO99" s="146"/>
      <c r="BP99" s="154"/>
      <c r="BQ99" s="168">
        <f>SUM(H99+J99+L99+N99+P99+R99+T99+V99+X99+Z99+AB99+AD99+AF99+AH99+AJ99+AL99+AN99+AP99+AR99+AT99+AV99+AX99+AZ99+BB99+BD99+BF99+BH99+BJ99+BL99+BN99+BP99)</f>
        <v>0</v>
      </c>
      <c r="BR99" s="88">
        <f>SUM(G99:BP99)</f>
        <v>0</v>
      </c>
      <c r="BS99" s="89">
        <f>SUM(G99+I99+K99+M99+O99+Q99+S99+U99+W99+Y99+AA99+AC99+AE99+AG99+AI99+AK99+AM99+AO99+AQ99+AS99+AU99+AW99+AY99+BA99+BC99+BE99+BG99+BI99+BK99+BM99+BO99)</f>
        <v>0</v>
      </c>
      <c r="BT99" s="52"/>
      <c r="BU99" s="52"/>
      <c r="BV99" s="52"/>
      <c r="BW99" s="52"/>
      <c r="BX99" s="52"/>
      <c r="BY99" s="52"/>
      <c r="BZ99" s="63"/>
      <c r="CA99" s="99">
        <v>0</v>
      </c>
      <c r="CB99" s="100">
        <f>CA99*8</f>
        <v>0</v>
      </c>
    </row>
    <row r="100" spans="1:80" ht="20.25" customHeight="1">
      <c r="A100" s="427"/>
      <c r="B100" s="406"/>
      <c r="C100" s="414"/>
      <c r="D100" s="134"/>
      <c r="E100" s="115"/>
      <c r="F100" s="130"/>
      <c r="G100" s="155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G100" s="147"/>
      <c r="BH100" s="147"/>
      <c r="BI100" s="147"/>
      <c r="BJ100" s="147"/>
      <c r="BK100" s="147"/>
      <c r="BL100" s="147"/>
      <c r="BM100" s="147"/>
      <c r="BN100" s="147"/>
      <c r="BO100" s="147"/>
      <c r="BP100" s="156"/>
      <c r="BQ100" s="90"/>
      <c r="BR100" s="91"/>
      <c r="BS100" s="91"/>
      <c r="BT100" s="59"/>
      <c r="BU100" s="59"/>
      <c r="BV100" s="59"/>
      <c r="BW100" s="59"/>
      <c r="BX100" s="59"/>
      <c r="BY100" s="59"/>
      <c r="BZ100" s="60"/>
      <c r="CA100" s="101"/>
      <c r="CB100" s="102"/>
    </row>
    <row r="101" spans="1:80" ht="20.25" customHeight="1" thickBot="1">
      <c r="A101" s="428"/>
      <c r="B101" s="407"/>
      <c r="C101" s="415"/>
      <c r="D101" s="136"/>
      <c r="E101" s="119"/>
      <c r="F101" s="131"/>
      <c r="G101" s="157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58"/>
      <c r="BQ101" s="92"/>
      <c r="BR101" s="93"/>
      <c r="BS101" s="93"/>
      <c r="BT101" s="61"/>
      <c r="BU101" s="61"/>
      <c r="BV101" s="61"/>
      <c r="BW101" s="61"/>
      <c r="BX101" s="61"/>
      <c r="BY101" s="61"/>
      <c r="BZ101" s="62"/>
      <c r="CA101" s="103"/>
      <c r="CB101" s="104"/>
    </row>
    <row r="102" spans="1:80" ht="20.25" customHeight="1">
      <c r="A102" s="426">
        <v>29</v>
      </c>
      <c r="B102" s="419"/>
      <c r="C102" s="413"/>
      <c r="D102" s="416"/>
      <c r="E102" s="132"/>
      <c r="F102" s="133"/>
      <c r="G102" s="153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  <c r="AO102" s="146"/>
      <c r="AP102" s="146"/>
      <c r="AQ102" s="146"/>
      <c r="AR102" s="146"/>
      <c r="AS102" s="146"/>
      <c r="AT102" s="146"/>
      <c r="AU102" s="146"/>
      <c r="AV102" s="146"/>
      <c r="AW102" s="146"/>
      <c r="AX102" s="146"/>
      <c r="AY102" s="146"/>
      <c r="AZ102" s="146"/>
      <c r="BA102" s="146"/>
      <c r="BB102" s="146"/>
      <c r="BC102" s="146"/>
      <c r="BD102" s="146"/>
      <c r="BE102" s="146"/>
      <c r="BF102" s="146"/>
      <c r="BG102" s="146"/>
      <c r="BH102" s="146"/>
      <c r="BI102" s="146"/>
      <c r="BJ102" s="146"/>
      <c r="BK102" s="146"/>
      <c r="BL102" s="146"/>
      <c r="BM102" s="146"/>
      <c r="BN102" s="146"/>
      <c r="BO102" s="146"/>
      <c r="BP102" s="154"/>
      <c r="BQ102" s="168">
        <f>SUM(H102+J102+L102+N102+P102+R102+T102+V102+X102+Z102+AB102+AD102+AF102+AH102+AJ102+AL102+AN102+AP102+AR102+AT102+AV102+AX102+AZ102+BB102+BD102+BF102+BH102+BJ102+BL102+BN102+BP102)</f>
        <v>0</v>
      </c>
      <c r="BR102" s="88">
        <f>SUM(G102:BP102)</f>
        <v>0</v>
      </c>
      <c r="BS102" s="89">
        <f>SUM(G102+I102+K102+M102+O102+Q102+S102+U102+W102+Y102+AA102+AC102+AE102+AG102+AI102+AK102+AM102+AO102+AQ102+AS102+AU102+AW102+AY102+BA102+BC102+BE102+BG102+BI102+BK102+BM102+BO102)</f>
        <v>0</v>
      </c>
      <c r="BT102" s="52"/>
      <c r="BU102" s="52"/>
      <c r="BV102" s="52"/>
      <c r="BW102" s="52"/>
      <c r="BX102" s="52"/>
      <c r="BY102" s="52"/>
      <c r="BZ102" s="52"/>
      <c r="CA102" s="99">
        <v>0</v>
      </c>
      <c r="CB102" s="100">
        <f>CA102*8</f>
        <v>0</v>
      </c>
    </row>
    <row r="103" spans="1:80" ht="20.25" customHeight="1">
      <c r="A103" s="427"/>
      <c r="B103" s="420"/>
      <c r="C103" s="414"/>
      <c r="D103" s="417"/>
      <c r="E103" s="115"/>
      <c r="F103" s="130"/>
      <c r="G103" s="155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56"/>
      <c r="BQ103" s="90"/>
      <c r="BR103" s="91"/>
      <c r="BS103" s="91"/>
      <c r="BT103" s="59"/>
      <c r="BU103" s="59"/>
      <c r="BV103" s="59"/>
      <c r="BW103" s="59"/>
      <c r="BX103" s="59"/>
      <c r="BY103" s="59"/>
      <c r="BZ103" s="60"/>
      <c r="CA103" s="101"/>
      <c r="CB103" s="102"/>
    </row>
    <row r="104" spans="1:80" ht="20.25" customHeight="1" thickBot="1">
      <c r="A104" s="428"/>
      <c r="B104" s="421"/>
      <c r="C104" s="415"/>
      <c r="D104" s="418"/>
      <c r="E104" s="116"/>
      <c r="F104" s="131"/>
      <c r="G104" s="157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8"/>
      <c r="AP104" s="148"/>
      <c r="AQ104" s="148"/>
      <c r="AR104" s="148"/>
      <c r="AS104" s="148"/>
      <c r="AT104" s="148"/>
      <c r="AU104" s="148"/>
      <c r="AV104" s="148"/>
      <c r="AW104" s="148"/>
      <c r="AX104" s="148"/>
      <c r="AY104" s="148"/>
      <c r="AZ104" s="148"/>
      <c r="BA104" s="148"/>
      <c r="BB104" s="148"/>
      <c r="BC104" s="148"/>
      <c r="BD104" s="148"/>
      <c r="BE104" s="148"/>
      <c r="BF104" s="148"/>
      <c r="BG104" s="148"/>
      <c r="BH104" s="148"/>
      <c r="BI104" s="148"/>
      <c r="BJ104" s="148"/>
      <c r="BK104" s="148"/>
      <c r="BL104" s="148"/>
      <c r="BM104" s="148"/>
      <c r="BN104" s="148"/>
      <c r="BO104" s="148"/>
      <c r="BP104" s="158"/>
      <c r="BQ104" s="92"/>
      <c r="BR104" s="93"/>
      <c r="BS104" s="93"/>
      <c r="BT104" s="61"/>
      <c r="BU104" s="61"/>
      <c r="BV104" s="61"/>
      <c r="BW104" s="61"/>
      <c r="BX104" s="61"/>
      <c r="BY104" s="61"/>
      <c r="BZ104" s="62"/>
      <c r="CA104" s="103"/>
      <c r="CB104" s="104"/>
    </row>
    <row r="105" spans="1:80" ht="20.25" customHeight="1">
      <c r="A105" s="426">
        <v>30</v>
      </c>
      <c r="B105" s="419"/>
      <c r="C105" s="413"/>
      <c r="D105" s="416"/>
      <c r="E105" s="132"/>
      <c r="F105" s="133"/>
      <c r="G105" s="153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/>
      <c r="AR105" s="146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  <c r="BD105" s="146"/>
      <c r="BE105" s="146"/>
      <c r="BF105" s="146"/>
      <c r="BG105" s="146"/>
      <c r="BH105" s="146"/>
      <c r="BI105" s="146"/>
      <c r="BJ105" s="146"/>
      <c r="BK105" s="146"/>
      <c r="BL105" s="146"/>
      <c r="BM105" s="146"/>
      <c r="BN105" s="146"/>
      <c r="BO105" s="146"/>
      <c r="BP105" s="154"/>
      <c r="BQ105" s="168">
        <f>SUM(H105+J105+L105+N105+P105+R105+T105+V105+X105+Z105+AB105+AD105+AF105+AH105+AJ105+AL105+AN105+AP105+AR105+AT105+AV105+AX105+AZ105+BB105+BD105+BF105+BH105+BJ105+BL105+BN105+BP105)</f>
        <v>0</v>
      </c>
      <c r="BR105" s="88">
        <f>SUM(G105:BP105)</f>
        <v>0</v>
      </c>
      <c r="BS105" s="89">
        <f>SUM(G105+I105+K105+M105+O105+Q105+S105+U105+W105+Y105+AA105+AC105+AE105+AG105+AI105+AK105+AM105+AO105+AQ105+AS105+AU105+AW105+AY105+BA105+BC105+BE105+BG105+BI105+BK105+BM105+BO105)</f>
        <v>0</v>
      </c>
      <c r="BT105" s="52"/>
      <c r="BU105" s="52"/>
      <c r="BV105" s="52"/>
      <c r="BW105" s="52"/>
      <c r="BX105" s="52"/>
      <c r="BY105" s="52"/>
      <c r="BZ105" s="63"/>
      <c r="CA105" s="105">
        <v>0</v>
      </c>
      <c r="CB105" s="100">
        <f>CA105*4</f>
        <v>0</v>
      </c>
    </row>
    <row r="106" spans="1:80" ht="20.25" customHeight="1">
      <c r="A106" s="427"/>
      <c r="B106" s="420"/>
      <c r="C106" s="414"/>
      <c r="D106" s="417"/>
      <c r="E106" s="115"/>
      <c r="F106" s="130"/>
      <c r="G106" s="155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  <c r="AS106" s="147"/>
      <c r="AT106" s="147"/>
      <c r="AU106" s="147"/>
      <c r="AV106" s="147"/>
      <c r="AW106" s="147"/>
      <c r="AX106" s="147"/>
      <c r="AY106" s="147"/>
      <c r="AZ106" s="147"/>
      <c r="BA106" s="147"/>
      <c r="BB106" s="147"/>
      <c r="BC106" s="147"/>
      <c r="BD106" s="147"/>
      <c r="BE106" s="147"/>
      <c r="BF106" s="147"/>
      <c r="BG106" s="147"/>
      <c r="BH106" s="147"/>
      <c r="BI106" s="147"/>
      <c r="BJ106" s="147"/>
      <c r="BK106" s="147"/>
      <c r="BL106" s="147"/>
      <c r="BM106" s="147"/>
      <c r="BN106" s="147"/>
      <c r="BO106" s="147"/>
      <c r="BP106" s="156"/>
      <c r="BQ106" s="90"/>
      <c r="BR106" s="91"/>
      <c r="BS106" s="91"/>
      <c r="BT106" s="59"/>
      <c r="BU106" s="59"/>
      <c r="BV106" s="59"/>
      <c r="BW106" s="59"/>
      <c r="BX106" s="59"/>
      <c r="BY106" s="59"/>
      <c r="BZ106" s="59"/>
      <c r="CA106" s="106"/>
      <c r="CB106" s="102"/>
    </row>
    <row r="107" spans="1:80" ht="20.25" customHeight="1" thickBot="1">
      <c r="A107" s="428"/>
      <c r="B107" s="421"/>
      <c r="C107" s="415"/>
      <c r="D107" s="418"/>
      <c r="E107" s="116"/>
      <c r="F107" s="131"/>
      <c r="G107" s="157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8"/>
      <c r="AP107" s="148"/>
      <c r="AQ107" s="148"/>
      <c r="AR107" s="148"/>
      <c r="AS107" s="148"/>
      <c r="AT107" s="148"/>
      <c r="AU107" s="148"/>
      <c r="AV107" s="148"/>
      <c r="AW107" s="148"/>
      <c r="AX107" s="148"/>
      <c r="AY107" s="148"/>
      <c r="AZ107" s="148"/>
      <c r="BA107" s="148"/>
      <c r="BB107" s="148"/>
      <c r="BC107" s="148"/>
      <c r="BD107" s="148"/>
      <c r="BE107" s="148"/>
      <c r="BF107" s="148"/>
      <c r="BG107" s="148"/>
      <c r="BH107" s="148"/>
      <c r="BI107" s="148"/>
      <c r="BJ107" s="148"/>
      <c r="BK107" s="148"/>
      <c r="BL107" s="148"/>
      <c r="BM107" s="148"/>
      <c r="BN107" s="148"/>
      <c r="BO107" s="148"/>
      <c r="BP107" s="158"/>
      <c r="BQ107" s="92"/>
      <c r="BR107" s="93"/>
      <c r="BS107" s="93"/>
      <c r="BT107" s="61"/>
      <c r="BU107" s="61"/>
      <c r="BV107" s="61"/>
      <c r="BW107" s="61"/>
      <c r="BX107" s="61"/>
      <c r="BY107" s="61"/>
      <c r="BZ107" s="61"/>
      <c r="CA107" s="107"/>
      <c r="CB107" s="104"/>
    </row>
    <row r="108" spans="1:80" ht="21.75" customHeight="1" thickBot="1">
      <c r="A108" s="48"/>
      <c r="B108" s="49"/>
      <c r="C108" s="69"/>
      <c r="D108" s="48"/>
      <c r="E108" s="48"/>
      <c r="F108" s="44"/>
      <c r="G108" s="17"/>
      <c r="H108" s="17"/>
      <c r="I108" s="1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496" t="s">
        <v>28</v>
      </c>
      <c r="BO108" s="497"/>
      <c r="BP108" s="497"/>
      <c r="BQ108" s="498"/>
      <c r="BR108" s="112">
        <f>SUM(BR18:BR107)</f>
        <v>54</v>
      </c>
      <c r="BS108" s="112">
        <f>SUM(BS18:BS107)</f>
        <v>13</v>
      </c>
      <c r="BT108" s="86"/>
      <c r="BU108" s="87"/>
      <c r="BV108" s="87"/>
      <c r="BW108" s="87"/>
      <c r="BX108" s="87"/>
      <c r="BY108" s="87"/>
      <c r="BZ108" s="87"/>
      <c r="CA108" s="114">
        <f>SUM(CA18:CA107)</f>
        <v>2</v>
      </c>
      <c r="CB108" s="113">
        <f>SUM(CB18:CB107)</f>
        <v>14.72</v>
      </c>
    </row>
    <row r="109" spans="1:80" ht="44.5" customHeight="1" thickBot="1">
      <c r="A109" s="48"/>
      <c r="B109" s="49"/>
      <c r="C109" s="69"/>
      <c r="D109" s="48"/>
      <c r="E109" s="48"/>
      <c r="F109" s="44"/>
      <c r="G109" s="17"/>
      <c r="H109" s="17"/>
      <c r="I109" s="1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72"/>
      <c r="BO109" s="72"/>
      <c r="BP109" s="43"/>
      <c r="BQ109" s="43"/>
      <c r="BR109" s="73"/>
      <c r="BS109" s="73"/>
      <c r="BT109" s="74"/>
      <c r="BU109" s="74"/>
      <c r="BV109" s="74"/>
      <c r="BW109" s="74"/>
      <c r="BX109" s="74"/>
      <c r="BY109" s="74"/>
      <c r="BZ109" s="74"/>
      <c r="CA109" s="73"/>
      <c r="CB109" s="73"/>
    </row>
    <row r="110" spans="1:80" ht="35.5" customHeight="1" thickBot="1">
      <c r="A110" s="42"/>
      <c r="B110" s="70"/>
      <c r="C110" s="523" t="s">
        <v>63</v>
      </c>
      <c r="D110" s="524"/>
      <c r="E110" s="524"/>
      <c r="F110" s="525"/>
      <c r="G110" s="430" t="s">
        <v>29</v>
      </c>
      <c r="H110" s="429"/>
      <c r="I110" s="430" t="s">
        <v>30</v>
      </c>
      <c r="J110" s="429"/>
      <c r="K110" s="430" t="s">
        <v>31</v>
      </c>
      <c r="L110" s="431"/>
      <c r="M110" s="410" t="s">
        <v>32</v>
      </c>
      <c r="N110" s="412"/>
      <c r="O110" s="410" t="s">
        <v>33</v>
      </c>
      <c r="P110" s="411"/>
      <c r="Q110" s="412" t="s">
        <v>34</v>
      </c>
      <c r="R110" s="412"/>
      <c r="S110" s="410" t="s">
        <v>27</v>
      </c>
      <c r="T110" s="411"/>
      <c r="U110" s="410" t="s">
        <v>35</v>
      </c>
      <c r="V110" s="411"/>
      <c r="W110" s="412" t="s">
        <v>36</v>
      </c>
      <c r="X110" s="412"/>
      <c r="Y110" s="410" t="s">
        <v>37</v>
      </c>
      <c r="Z110" s="411"/>
      <c r="AA110" s="412" t="s">
        <v>38</v>
      </c>
      <c r="AB110" s="412"/>
      <c r="AC110" s="410" t="s">
        <v>39</v>
      </c>
      <c r="AD110" s="411"/>
      <c r="AE110" s="412" t="s">
        <v>40</v>
      </c>
      <c r="AF110" s="412"/>
      <c r="AG110" s="410" t="s">
        <v>41</v>
      </c>
      <c r="AH110" s="411"/>
      <c r="AI110" s="412" t="s">
        <v>42</v>
      </c>
      <c r="AJ110" s="412"/>
      <c r="AK110" s="430" t="s">
        <v>43</v>
      </c>
      <c r="AL110" s="431"/>
      <c r="AM110" s="430" t="s">
        <v>44</v>
      </c>
      <c r="AN110" s="431"/>
      <c r="AO110" s="430" t="s">
        <v>45</v>
      </c>
      <c r="AP110" s="429"/>
      <c r="AQ110" s="430" t="s">
        <v>46</v>
      </c>
      <c r="AR110" s="431"/>
      <c r="AS110" s="429" t="s">
        <v>47</v>
      </c>
      <c r="AT110" s="429"/>
      <c r="AU110" s="430" t="s">
        <v>48</v>
      </c>
      <c r="AV110" s="431"/>
      <c r="AW110" s="429" t="s">
        <v>49</v>
      </c>
      <c r="AX110" s="429"/>
      <c r="AY110" s="499" t="s">
        <v>50</v>
      </c>
      <c r="AZ110" s="500"/>
      <c r="BA110" s="429" t="s">
        <v>51</v>
      </c>
      <c r="BB110" s="429"/>
      <c r="BC110" s="430" t="s">
        <v>52</v>
      </c>
      <c r="BD110" s="431"/>
      <c r="BE110" s="429" t="s">
        <v>53</v>
      </c>
      <c r="BF110" s="429"/>
      <c r="BG110" s="430" t="s">
        <v>54</v>
      </c>
      <c r="BH110" s="431"/>
      <c r="BI110" s="41"/>
      <c r="BJ110" s="12"/>
      <c r="BK110" s="12"/>
      <c r="BL110" s="12"/>
      <c r="BM110" s="12"/>
      <c r="BN110" s="72"/>
      <c r="BO110" s="72"/>
      <c r="BP110" s="72"/>
      <c r="BQ110" s="72"/>
      <c r="BR110" s="73"/>
      <c r="BS110" s="73"/>
      <c r="BT110" s="74"/>
      <c r="BU110" s="74"/>
      <c r="BV110" s="74"/>
      <c r="BW110" s="74"/>
      <c r="BX110" s="74"/>
      <c r="BY110" s="74"/>
      <c r="BZ110" s="74"/>
      <c r="CA110" s="73"/>
      <c r="CB110" s="73"/>
    </row>
    <row r="111" spans="1:80" ht="21.75" customHeight="1">
      <c r="A111" s="42"/>
      <c r="B111" s="70"/>
      <c r="C111" s="71"/>
      <c r="D111" s="517" t="s">
        <v>15</v>
      </c>
      <c r="E111" s="518"/>
      <c r="F111" s="519"/>
      <c r="G111" s="432"/>
      <c r="H111" s="433"/>
      <c r="I111" s="424"/>
      <c r="J111" s="425"/>
      <c r="K111" s="424"/>
      <c r="L111" s="425"/>
      <c r="M111" s="424"/>
      <c r="N111" s="425"/>
      <c r="O111" s="424"/>
      <c r="P111" s="425"/>
      <c r="Q111" s="424"/>
      <c r="R111" s="425"/>
      <c r="S111" s="513">
        <f>SUM(CA18:CA107)</f>
        <v>2</v>
      </c>
      <c r="T111" s="514"/>
      <c r="U111" s="424"/>
      <c r="V111" s="425"/>
      <c r="W111" s="424"/>
      <c r="X111" s="425"/>
      <c r="Y111" s="424"/>
      <c r="Z111" s="425"/>
      <c r="AA111" s="424"/>
      <c r="AB111" s="425"/>
      <c r="AC111" s="424"/>
      <c r="AD111" s="425"/>
      <c r="AE111" s="424"/>
      <c r="AF111" s="425"/>
      <c r="AG111" s="424"/>
      <c r="AH111" s="425"/>
      <c r="AI111" s="424"/>
      <c r="AJ111" s="425"/>
      <c r="AK111" s="424"/>
      <c r="AL111" s="425"/>
      <c r="AM111" s="424"/>
      <c r="AN111" s="425"/>
      <c r="AO111" s="424"/>
      <c r="AP111" s="425"/>
      <c r="AQ111" s="424"/>
      <c r="AR111" s="425"/>
      <c r="AS111" s="424"/>
      <c r="AT111" s="425"/>
      <c r="AU111" s="424"/>
      <c r="AV111" s="425"/>
      <c r="AW111" s="424"/>
      <c r="AX111" s="425"/>
      <c r="AY111" s="424"/>
      <c r="AZ111" s="425"/>
      <c r="BA111" s="424"/>
      <c r="BB111" s="425"/>
      <c r="BC111" s="424"/>
      <c r="BD111" s="425"/>
      <c r="BE111" s="424"/>
      <c r="BF111" s="425"/>
      <c r="BG111" s="424"/>
      <c r="BH111" s="425"/>
      <c r="BI111" s="12"/>
      <c r="BJ111" s="12"/>
      <c r="BK111" s="12"/>
      <c r="BL111" s="12"/>
      <c r="BM111" s="12"/>
      <c r="BN111" s="12"/>
      <c r="BO111" s="12"/>
      <c r="BP111" s="12"/>
      <c r="BQ111" s="46"/>
      <c r="BR111" s="46"/>
      <c r="BS111" s="46"/>
      <c r="BT111" s="46"/>
      <c r="BU111" s="50"/>
      <c r="BV111" s="46"/>
      <c r="BW111" s="46"/>
      <c r="BX111" s="46"/>
      <c r="BY111" s="46"/>
      <c r="BZ111" s="46"/>
      <c r="CA111" s="46"/>
      <c r="CB111" s="46"/>
    </row>
    <row r="112" spans="1:80" ht="21.75" customHeight="1" thickBot="1">
      <c r="A112" s="42"/>
      <c r="B112" s="42"/>
      <c r="C112" s="71"/>
      <c r="D112" s="520" t="s">
        <v>64</v>
      </c>
      <c r="E112" s="521"/>
      <c r="F112" s="522"/>
      <c r="G112" s="511"/>
      <c r="H112" s="512"/>
      <c r="I112" s="422"/>
      <c r="J112" s="423"/>
      <c r="K112" s="509"/>
      <c r="L112" s="510"/>
      <c r="M112" s="422"/>
      <c r="N112" s="423"/>
      <c r="O112" s="422"/>
      <c r="P112" s="423"/>
      <c r="Q112" s="422"/>
      <c r="R112" s="423"/>
      <c r="S112" s="408">
        <f>SUM(CB18:CB107)</f>
        <v>14.72</v>
      </c>
      <c r="T112" s="409"/>
      <c r="U112" s="515"/>
      <c r="V112" s="516"/>
      <c r="W112" s="526"/>
      <c r="X112" s="527"/>
      <c r="Y112" s="530"/>
      <c r="Z112" s="531"/>
      <c r="AA112" s="422"/>
      <c r="AB112" s="423"/>
      <c r="AC112" s="422"/>
      <c r="AD112" s="423"/>
      <c r="AE112" s="422"/>
      <c r="AF112" s="423"/>
      <c r="AG112" s="422"/>
      <c r="AH112" s="423"/>
      <c r="AI112" s="422"/>
      <c r="AJ112" s="423"/>
      <c r="AK112" s="528"/>
      <c r="AL112" s="529"/>
      <c r="AM112" s="422"/>
      <c r="AN112" s="423"/>
      <c r="AO112" s="422"/>
      <c r="AP112" s="423"/>
      <c r="AQ112" s="422"/>
      <c r="AR112" s="423"/>
      <c r="AS112" s="422"/>
      <c r="AT112" s="423"/>
      <c r="AU112" s="422"/>
      <c r="AV112" s="423"/>
      <c r="AW112" s="422"/>
      <c r="AX112" s="423"/>
      <c r="AY112" s="422"/>
      <c r="AZ112" s="423"/>
      <c r="BA112" s="422"/>
      <c r="BB112" s="423"/>
      <c r="BC112" s="422"/>
      <c r="BD112" s="423"/>
      <c r="BE112" s="422"/>
      <c r="BF112" s="423"/>
      <c r="BG112" s="422"/>
      <c r="BH112" s="423"/>
      <c r="BI112" s="12"/>
      <c r="BJ112" s="12"/>
      <c r="BK112" s="12"/>
      <c r="BL112" s="12"/>
      <c r="BM112" s="12"/>
      <c r="BN112" s="12"/>
      <c r="BO112" s="12"/>
      <c r="BP112" s="12"/>
      <c r="BT112" s="46"/>
      <c r="BU112" s="51"/>
      <c r="BV112" s="46"/>
      <c r="BW112" s="46"/>
      <c r="BX112" s="46"/>
      <c r="BY112" s="46"/>
      <c r="BZ112" s="46"/>
      <c r="CA112" s="46"/>
      <c r="CB112" s="46"/>
    </row>
    <row r="113" spans="1:80" ht="16">
      <c r="A113" s="57"/>
      <c r="B113" s="56"/>
      <c r="C113" s="34"/>
      <c r="D113" s="58"/>
      <c r="E113" s="58"/>
      <c r="F113" s="19"/>
      <c r="G113" s="19"/>
      <c r="H113" s="11"/>
      <c r="I113" s="11"/>
      <c r="J113" s="20"/>
      <c r="K113" s="20"/>
      <c r="L113" s="12"/>
      <c r="M113" s="12"/>
      <c r="N113" s="12"/>
      <c r="O113" s="12"/>
      <c r="P113" s="12"/>
      <c r="Q113" s="12"/>
      <c r="R113" s="12"/>
      <c r="S113" s="12"/>
      <c r="T113" s="21"/>
      <c r="U113" s="21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22"/>
      <c r="AK113" s="2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T113" s="46"/>
      <c r="BU113" s="51"/>
      <c r="BV113" s="46"/>
      <c r="BW113" s="46"/>
      <c r="BX113" s="46"/>
      <c r="BY113" s="46"/>
      <c r="BZ113" s="46"/>
      <c r="CA113" s="46"/>
      <c r="CB113" s="46"/>
    </row>
    <row r="114" spans="1:80" ht="16">
      <c r="A114" s="57"/>
      <c r="B114" s="56"/>
      <c r="C114" s="34"/>
      <c r="D114" s="58"/>
      <c r="E114" s="58"/>
      <c r="F114" s="19"/>
      <c r="G114" s="19"/>
      <c r="H114" s="11"/>
      <c r="I114" s="11"/>
      <c r="J114" s="20"/>
      <c r="K114" s="20"/>
      <c r="L114" s="12"/>
      <c r="M114" s="12"/>
      <c r="N114" s="12"/>
      <c r="O114" s="12"/>
      <c r="P114" s="12"/>
      <c r="Q114" s="12"/>
      <c r="R114" s="12"/>
      <c r="S114" s="12"/>
      <c r="T114" s="21"/>
      <c r="U114" s="21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22"/>
      <c r="AK114" s="2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T114" s="46"/>
      <c r="BU114" s="51"/>
      <c r="BV114" s="46"/>
      <c r="BW114" s="46"/>
      <c r="BX114" s="46"/>
      <c r="BY114" s="46"/>
      <c r="BZ114" s="46"/>
      <c r="CA114" s="46"/>
      <c r="CB114" s="46"/>
    </row>
    <row r="115" spans="1:80" ht="16">
      <c r="A115" s="57"/>
      <c r="B115" s="56"/>
      <c r="C115" s="34"/>
      <c r="D115" s="56"/>
      <c r="E115" s="56"/>
      <c r="F115" s="10"/>
      <c r="G115" s="10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6"/>
      <c r="BA115" s="6"/>
      <c r="BB115" s="6"/>
      <c r="BC115" s="6"/>
      <c r="BD115" s="6"/>
      <c r="BE115" s="6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T115" s="46"/>
      <c r="BV115" s="46"/>
      <c r="BW115" s="46"/>
      <c r="BX115" s="46"/>
      <c r="BY115" s="46"/>
      <c r="BZ115" s="46"/>
      <c r="CA115" s="46"/>
      <c r="CB115" s="46"/>
    </row>
    <row r="116" spans="1:80" ht="18">
      <c r="B116" s="508"/>
      <c r="C116" s="508"/>
      <c r="D116" s="30"/>
      <c r="E116" s="36"/>
      <c r="F116" s="23"/>
      <c r="G116" s="23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5"/>
      <c r="W116" s="25"/>
      <c r="X116" s="26"/>
      <c r="Y116" s="26"/>
      <c r="Z116" s="26"/>
      <c r="AA116" s="26"/>
      <c r="AB116" s="26"/>
      <c r="AC116" s="26"/>
      <c r="AD116" s="26"/>
      <c r="AE116" s="24"/>
      <c r="AF116" s="18"/>
      <c r="AG116" s="18"/>
      <c r="AH116" s="18"/>
      <c r="AI116" s="18"/>
      <c r="AJ116" s="18"/>
      <c r="AK116" s="18"/>
      <c r="AL116" s="18"/>
      <c r="AM116" s="18"/>
      <c r="AN116" s="27"/>
      <c r="AO116" s="27"/>
      <c r="AP116" s="507"/>
      <c r="AQ116" s="507"/>
      <c r="AR116" s="507"/>
      <c r="AS116" s="507"/>
      <c r="AT116" s="507"/>
      <c r="AU116" s="507"/>
      <c r="AV116" s="507"/>
      <c r="AW116" s="507"/>
      <c r="AX116" s="507"/>
      <c r="AY116" s="507"/>
      <c r="AZ116" s="507"/>
      <c r="BA116" s="40"/>
      <c r="BB116" s="27"/>
      <c r="BC116" s="32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80" ht="16.5" customHeight="1">
      <c r="B117" s="504" t="s">
        <v>55</v>
      </c>
      <c r="C117" s="504"/>
      <c r="D117" s="56"/>
      <c r="E117" s="30" t="s">
        <v>56</v>
      </c>
      <c r="F117" s="23"/>
      <c r="G117" s="23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18"/>
      <c r="U117" s="18"/>
      <c r="V117" s="506" t="s">
        <v>57</v>
      </c>
      <c r="W117" s="506"/>
      <c r="X117" s="506"/>
      <c r="Y117" s="506"/>
      <c r="Z117" s="506"/>
      <c r="AA117" s="506"/>
      <c r="AB117" s="506"/>
      <c r="AC117" s="506"/>
      <c r="AD117" s="506"/>
      <c r="AE117" s="29"/>
      <c r="AF117" s="30"/>
      <c r="AG117" s="30"/>
      <c r="AH117" s="30"/>
      <c r="AI117" s="30"/>
      <c r="AJ117" s="30"/>
      <c r="AK117" s="30"/>
      <c r="AL117" s="30"/>
      <c r="AM117" s="30"/>
      <c r="AN117" s="506" t="s">
        <v>58</v>
      </c>
      <c r="AO117" s="506"/>
      <c r="AP117" s="506"/>
      <c r="AQ117" s="506"/>
      <c r="AR117" s="506"/>
      <c r="AS117" s="506"/>
      <c r="AT117" s="506"/>
      <c r="AU117" s="506"/>
      <c r="AV117" s="506"/>
      <c r="AW117" s="506"/>
      <c r="AX117" s="506"/>
      <c r="AY117" s="506"/>
      <c r="AZ117" s="506"/>
      <c r="BA117" s="506"/>
      <c r="BB117" s="506"/>
      <c r="BC117" s="29"/>
      <c r="BD117" s="12"/>
      <c r="BE117" s="12"/>
      <c r="BF117" s="12"/>
      <c r="BG117" s="12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1:80" ht="18">
      <c r="B118" s="30"/>
      <c r="C118" s="28"/>
      <c r="D118" s="30"/>
      <c r="E118" s="36"/>
      <c r="F118" s="23"/>
      <c r="G118" s="23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18"/>
      <c r="U118" s="18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30"/>
      <c r="AG118" s="30"/>
      <c r="AH118" s="30"/>
      <c r="AI118" s="30"/>
      <c r="AJ118" s="30"/>
      <c r="AK118" s="30"/>
      <c r="AL118" s="30"/>
      <c r="AM118" s="30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1:80" ht="13.75" customHeight="1">
      <c r="B119" s="30"/>
      <c r="C119" s="34"/>
      <c r="D119" s="56"/>
      <c r="E119" s="36"/>
      <c r="F119" s="23"/>
      <c r="G119" s="23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18"/>
      <c r="AG119" s="18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18"/>
      <c r="BA119" s="18"/>
      <c r="BB119" s="18"/>
      <c r="BC119" s="18"/>
      <c r="BD119" s="8"/>
      <c r="BE119" s="8"/>
      <c r="BF119" s="8"/>
      <c r="BG119" s="8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1:80" ht="9.75" customHeight="1">
      <c r="B120" s="505"/>
      <c r="C120" s="505"/>
      <c r="D120" s="30"/>
      <c r="E120" s="30"/>
      <c r="F120" s="31"/>
      <c r="G120" s="3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24"/>
      <c r="S120" s="24"/>
      <c r="T120" s="24"/>
      <c r="U120" s="24"/>
      <c r="V120" s="37"/>
      <c r="W120" s="37"/>
      <c r="X120" s="37"/>
      <c r="Y120" s="37"/>
      <c r="Z120" s="38"/>
      <c r="AA120" s="38"/>
      <c r="AB120" s="37"/>
      <c r="AC120" s="37"/>
      <c r="AD120" s="37"/>
      <c r="AE120" s="24"/>
      <c r="AF120" s="18"/>
      <c r="AG120" s="18"/>
      <c r="AH120" s="18"/>
      <c r="AI120" s="18"/>
      <c r="AJ120" s="18"/>
      <c r="AK120" s="18"/>
      <c r="AL120" s="18"/>
      <c r="AM120" s="18"/>
      <c r="AN120" s="27"/>
      <c r="AO120" s="27"/>
      <c r="AP120" s="507"/>
      <c r="AQ120" s="507"/>
      <c r="AR120" s="507"/>
      <c r="AS120" s="507"/>
      <c r="AT120" s="507"/>
      <c r="AU120" s="507"/>
      <c r="AV120" s="507"/>
      <c r="AW120" s="507"/>
      <c r="AX120" s="507"/>
      <c r="AY120" s="507"/>
      <c r="AZ120" s="507"/>
      <c r="BA120" s="40"/>
      <c r="BB120" s="27"/>
      <c r="BC120" s="32"/>
      <c r="BD120" s="8"/>
      <c r="BE120" s="8"/>
      <c r="BF120" s="8"/>
      <c r="BG120" s="8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1:80" ht="26.5" customHeight="1">
      <c r="B121" s="504" t="s">
        <v>59</v>
      </c>
      <c r="C121" s="504"/>
      <c r="D121" s="30"/>
      <c r="E121" s="30"/>
      <c r="F121" s="31"/>
      <c r="G121" s="3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30"/>
      <c r="U121" s="30"/>
      <c r="V121" s="506" t="s">
        <v>57</v>
      </c>
      <c r="W121" s="506"/>
      <c r="X121" s="506"/>
      <c r="Y121" s="506"/>
      <c r="Z121" s="506"/>
      <c r="AA121" s="506"/>
      <c r="AB121" s="506"/>
      <c r="AC121" s="506"/>
      <c r="AD121" s="506"/>
      <c r="AE121" s="29"/>
      <c r="AF121" s="30"/>
      <c r="AG121" s="30"/>
      <c r="AH121" s="30"/>
      <c r="AI121" s="30"/>
      <c r="AJ121" s="30"/>
      <c r="AK121" s="30"/>
      <c r="AL121" s="30"/>
      <c r="AM121" s="30"/>
      <c r="AN121" s="506" t="s">
        <v>58</v>
      </c>
      <c r="AO121" s="506"/>
      <c r="AP121" s="506"/>
      <c r="AQ121" s="506"/>
      <c r="AR121" s="506"/>
      <c r="AS121" s="506"/>
      <c r="AT121" s="506"/>
      <c r="AU121" s="506"/>
      <c r="AV121" s="506"/>
      <c r="AW121" s="506"/>
      <c r="AX121" s="506"/>
      <c r="AY121" s="506"/>
      <c r="AZ121" s="506"/>
      <c r="BA121" s="506"/>
      <c r="BB121" s="506"/>
      <c r="BC121" s="29"/>
      <c r="BD121" s="8"/>
      <c r="BE121" s="8"/>
      <c r="BF121" s="8"/>
      <c r="BG121" s="8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1:80" ht="18">
      <c r="B122" s="30"/>
      <c r="C122" s="28"/>
      <c r="D122" s="30"/>
      <c r="E122" s="30"/>
      <c r="F122" s="31"/>
      <c r="G122" s="3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AE122" s="32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501"/>
      <c r="AQ122" s="501"/>
      <c r="AR122" s="501"/>
      <c r="AS122" s="501"/>
      <c r="AT122" s="501"/>
      <c r="AU122" s="501"/>
      <c r="AV122" s="501"/>
      <c r="AW122" s="501"/>
      <c r="AX122" s="501"/>
      <c r="AY122" s="501"/>
      <c r="AZ122" s="501"/>
      <c r="BA122" s="31"/>
      <c r="BB122" s="18"/>
      <c r="BC122" s="18"/>
      <c r="BD122" s="8"/>
      <c r="BE122" s="8"/>
      <c r="BF122" s="8"/>
      <c r="BG122" s="8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1:80" ht="18">
      <c r="B123" s="30"/>
      <c r="C123" s="502">
        <f ca="1">NOW()</f>
        <v>45297.592557986114</v>
      </c>
      <c r="D123" s="503"/>
      <c r="E123" s="30"/>
      <c r="F123" s="31"/>
      <c r="G123" s="3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8"/>
      <c r="BE123" s="8"/>
      <c r="BF123" s="8"/>
      <c r="BG123" s="8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1:80" ht="18">
      <c r="B124" s="30"/>
      <c r="C124" s="33"/>
      <c r="F124" s="6"/>
      <c r="G124" s="6"/>
      <c r="H124" s="6"/>
      <c r="I124" s="6"/>
      <c r="J124" s="7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32"/>
      <c r="BE124" s="32"/>
      <c r="BF124" s="32"/>
      <c r="BG124" s="32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1:80" ht="16">
      <c r="C125" s="33"/>
      <c r="F125" s="6"/>
      <c r="G125" s="6"/>
      <c r="H125" s="7"/>
      <c r="I125" s="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1:80" ht="16">
      <c r="C126" s="33"/>
      <c r="F126" s="6"/>
      <c r="G126" s="6"/>
      <c r="H126" s="7"/>
      <c r="I126" s="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1:80" ht="16">
      <c r="C127" s="33"/>
      <c r="F127" s="6"/>
      <c r="G127" s="6"/>
      <c r="H127" s="7"/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</sheetData>
  <sheetProtection password="9A03" sheet="1" objects="1" scenarios="1"/>
  <protectedRanges>
    <protectedRange sqref="G110:R112 U110:BH112 BT18:CB107 A114:U122 AE114:CA122 AA114:AD121 V114:Z120 V121:Y121 B18:BP107" name="Range1"/>
  </protectedRanges>
  <customSheetViews>
    <customSheetView guid="{3A6C2238-6F2F-4B16-9EF0-DF591EBA9496}" showGridLines="0" showRowCol="0" hiddenRows="1" topLeftCell="A90">
      <selection activeCell="L94" sqref="L94"/>
      <pageMargins left="0.7" right="0.7" top="0.75" bottom="0.75" header="0.3" footer="0.3"/>
      <pageSetup paperSize="9" scale="44" orientation="landscape"/>
      <headerFooter alignWithMargins="0"/>
    </customSheetView>
  </customSheetViews>
  <mergeCells count="254">
    <mergeCell ref="X4:AZ4"/>
    <mergeCell ref="X5:AZ5"/>
    <mergeCell ref="AB6:AV6"/>
    <mergeCell ref="V7:BB7"/>
    <mergeCell ref="U15:V15"/>
    <mergeCell ref="AE15:AF15"/>
    <mergeCell ref="W15:X15"/>
    <mergeCell ref="BO15:BP15"/>
    <mergeCell ref="BK15:BL15"/>
    <mergeCell ref="BI15:BJ15"/>
    <mergeCell ref="BG15:BH15"/>
    <mergeCell ref="AC15:AD15"/>
    <mergeCell ref="AA15:AB15"/>
    <mergeCell ref="Y15:Z15"/>
    <mergeCell ref="BM15:BN15"/>
    <mergeCell ref="BE15:BF15"/>
    <mergeCell ref="AI15:AJ15"/>
    <mergeCell ref="AG15:AH15"/>
    <mergeCell ref="BC15:BD15"/>
    <mergeCell ref="BA15:BB15"/>
    <mergeCell ref="AY15:AZ15"/>
    <mergeCell ref="AW15:AX15"/>
    <mergeCell ref="AU15:AV15"/>
    <mergeCell ref="AQ15:AR15"/>
    <mergeCell ref="W112:X112"/>
    <mergeCell ref="W111:X111"/>
    <mergeCell ref="AG111:AH111"/>
    <mergeCell ref="AK112:AL112"/>
    <mergeCell ref="AK111:AL111"/>
    <mergeCell ref="AI112:AJ112"/>
    <mergeCell ref="AI111:AJ111"/>
    <mergeCell ref="AC111:AD111"/>
    <mergeCell ref="AP116:AZ116"/>
    <mergeCell ref="AQ112:AR112"/>
    <mergeCell ref="AW112:AX112"/>
    <mergeCell ref="AU112:AV112"/>
    <mergeCell ref="AS112:AT112"/>
    <mergeCell ref="AY112:AZ112"/>
    <mergeCell ref="AA112:AB112"/>
    <mergeCell ref="AA111:AB111"/>
    <mergeCell ref="AQ111:AR111"/>
    <mergeCell ref="Y112:Z112"/>
    <mergeCell ref="Y111:Z111"/>
    <mergeCell ref="AG112:AH112"/>
    <mergeCell ref="AE112:AF112"/>
    <mergeCell ref="AE111:AF111"/>
    <mergeCell ref="AC112:AD112"/>
    <mergeCell ref="AO112:AP112"/>
    <mergeCell ref="Q111:R111"/>
    <mergeCell ref="U111:V111"/>
    <mergeCell ref="D111:F111"/>
    <mergeCell ref="D112:F112"/>
    <mergeCell ref="C110:F110"/>
    <mergeCell ref="O110:P110"/>
    <mergeCell ref="Q110:R110"/>
    <mergeCell ref="O112:P112"/>
    <mergeCell ref="O111:P111"/>
    <mergeCell ref="M112:N112"/>
    <mergeCell ref="M111:N111"/>
    <mergeCell ref="C87:C89"/>
    <mergeCell ref="AP122:AZ122"/>
    <mergeCell ref="C123:D123"/>
    <mergeCell ref="B121:C121"/>
    <mergeCell ref="B117:C117"/>
    <mergeCell ref="B120:C120"/>
    <mergeCell ref="V117:AD117"/>
    <mergeCell ref="AN121:BB121"/>
    <mergeCell ref="AN117:BB117"/>
    <mergeCell ref="V121:AD121"/>
    <mergeCell ref="AP120:AZ120"/>
    <mergeCell ref="AG110:AH110"/>
    <mergeCell ref="AI110:AJ110"/>
    <mergeCell ref="AK110:AL110"/>
    <mergeCell ref="B116:C116"/>
    <mergeCell ref="G110:H110"/>
    <mergeCell ref="I110:J110"/>
    <mergeCell ref="K110:L110"/>
    <mergeCell ref="K112:L112"/>
    <mergeCell ref="G112:H112"/>
    <mergeCell ref="I112:J112"/>
    <mergeCell ref="S111:T111"/>
    <mergeCell ref="U112:V112"/>
    <mergeCell ref="Q112:R112"/>
    <mergeCell ref="A75:A77"/>
    <mergeCell ref="A78:A80"/>
    <mergeCell ref="A81:A83"/>
    <mergeCell ref="A105:A107"/>
    <mergeCell ref="A99:A101"/>
    <mergeCell ref="A96:A98"/>
    <mergeCell ref="A87:A89"/>
    <mergeCell ref="A90:A92"/>
    <mergeCell ref="A93:A95"/>
    <mergeCell ref="A102:A104"/>
    <mergeCell ref="A84:A86"/>
    <mergeCell ref="BC110:BD110"/>
    <mergeCell ref="U110:V110"/>
    <mergeCell ref="W110:X110"/>
    <mergeCell ref="Y110:Z110"/>
    <mergeCell ref="AA110:AB110"/>
    <mergeCell ref="AC110:AD110"/>
    <mergeCell ref="AE110:AF110"/>
    <mergeCell ref="BN108:BQ108"/>
    <mergeCell ref="BG110:BH110"/>
    <mergeCell ref="AS110:AT110"/>
    <mergeCell ref="AU110:AV110"/>
    <mergeCell ref="AW110:AX110"/>
    <mergeCell ref="AY110:AZ110"/>
    <mergeCell ref="C30:C32"/>
    <mergeCell ref="D30:D32"/>
    <mergeCell ref="C33:C35"/>
    <mergeCell ref="D33:D35"/>
    <mergeCell ref="C36:C38"/>
    <mergeCell ref="A30:A32"/>
    <mergeCell ref="A33:A35"/>
    <mergeCell ref="K15:L15"/>
    <mergeCell ref="I15:J15"/>
    <mergeCell ref="G15:H15"/>
    <mergeCell ref="E9:E17"/>
    <mergeCell ref="D9:D17"/>
    <mergeCell ref="B9:B17"/>
    <mergeCell ref="B18:B20"/>
    <mergeCell ref="B27:B29"/>
    <mergeCell ref="B24:B26"/>
    <mergeCell ref="F9:F17"/>
    <mergeCell ref="C18:C20"/>
    <mergeCell ref="C24:C26"/>
    <mergeCell ref="C27:C29"/>
    <mergeCell ref="C21:C23"/>
    <mergeCell ref="B21:B23"/>
    <mergeCell ref="D18:D20"/>
    <mergeCell ref="C9:C17"/>
    <mergeCell ref="A24:A26"/>
    <mergeCell ref="A27:A29"/>
    <mergeCell ref="BZ9:CB11"/>
    <mergeCell ref="CB12:CB16"/>
    <mergeCell ref="BU12:BU16"/>
    <mergeCell ref="BV12:BV16"/>
    <mergeCell ref="BZ12:BZ16"/>
    <mergeCell ref="CA12:CA16"/>
    <mergeCell ref="BR10:BY10"/>
    <mergeCell ref="BS11:BY11"/>
    <mergeCell ref="AS15:AT15"/>
    <mergeCell ref="BT12:BT16"/>
    <mergeCell ref="BS12:BS16"/>
    <mergeCell ref="BY12:BY16"/>
    <mergeCell ref="BR11:BR16"/>
    <mergeCell ref="BQ9:BY9"/>
    <mergeCell ref="A63:A65"/>
    <mergeCell ref="C57:C59"/>
    <mergeCell ref="C63:C65"/>
    <mergeCell ref="S15:T15"/>
    <mergeCell ref="Q15:R15"/>
    <mergeCell ref="O15:P15"/>
    <mergeCell ref="AO15:AP15"/>
    <mergeCell ref="AM15:AN15"/>
    <mergeCell ref="BX12:BX16"/>
    <mergeCell ref="M15:N15"/>
    <mergeCell ref="BW12:BW16"/>
    <mergeCell ref="BQ10:BQ16"/>
    <mergeCell ref="G9:BP12"/>
    <mergeCell ref="AK15:AL15"/>
    <mergeCell ref="A18:A20"/>
    <mergeCell ref="A21:A23"/>
    <mergeCell ref="D21:D23"/>
    <mergeCell ref="D24:D26"/>
    <mergeCell ref="D27:D29"/>
    <mergeCell ref="A9:A17"/>
    <mergeCell ref="B33:B35"/>
    <mergeCell ref="C45:C47"/>
    <mergeCell ref="D36:D38"/>
    <mergeCell ref="B30:B32"/>
    <mergeCell ref="B54:B56"/>
    <mergeCell ref="A60:A62"/>
    <mergeCell ref="B39:B41"/>
    <mergeCell ref="B36:B38"/>
    <mergeCell ref="A54:A56"/>
    <mergeCell ref="A57:A59"/>
    <mergeCell ref="C54:C56"/>
    <mergeCell ref="B42:B44"/>
    <mergeCell ref="B60:B62"/>
    <mergeCell ref="B57:B59"/>
    <mergeCell ref="C60:C62"/>
    <mergeCell ref="A51:A53"/>
    <mergeCell ref="C39:C41"/>
    <mergeCell ref="B51:B53"/>
    <mergeCell ref="C51:C53"/>
    <mergeCell ref="A36:A38"/>
    <mergeCell ref="A39:A41"/>
    <mergeCell ref="A48:A50"/>
    <mergeCell ref="C48:C50"/>
    <mergeCell ref="B48:B50"/>
    <mergeCell ref="A42:A44"/>
    <mergeCell ref="A45:A47"/>
    <mergeCell ref="B45:B47"/>
    <mergeCell ref="C42:C44"/>
    <mergeCell ref="AO111:AP111"/>
    <mergeCell ref="AM112:AN112"/>
    <mergeCell ref="AM111:AN111"/>
    <mergeCell ref="B99:B101"/>
    <mergeCell ref="B81:B83"/>
    <mergeCell ref="A66:A68"/>
    <mergeCell ref="BE110:BF110"/>
    <mergeCell ref="B78:B80"/>
    <mergeCell ref="B72:B74"/>
    <mergeCell ref="B93:B95"/>
    <mergeCell ref="AS111:AT111"/>
    <mergeCell ref="B102:B104"/>
    <mergeCell ref="AM110:AN110"/>
    <mergeCell ref="AO110:AP110"/>
    <mergeCell ref="AQ110:AR110"/>
    <mergeCell ref="I111:J111"/>
    <mergeCell ref="K111:L111"/>
    <mergeCell ref="C81:C83"/>
    <mergeCell ref="C78:C80"/>
    <mergeCell ref="A72:A74"/>
    <mergeCell ref="G111:H111"/>
    <mergeCell ref="C75:C77"/>
    <mergeCell ref="A69:A71"/>
    <mergeCell ref="BA110:BB110"/>
    <mergeCell ref="BG112:BH112"/>
    <mergeCell ref="BG111:BH111"/>
    <mergeCell ref="AW111:AX111"/>
    <mergeCell ref="AU111:AV111"/>
    <mergeCell ref="BA112:BB112"/>
    <mergeCell ref="BA111:BB111"/>
    <mergeCell ref="BC112:BD112"/>
    <mergeCell ref="BC111:BD111"/>
    <mergeCell ref="AY111:AZ111"/>
    <mergeCell ref="BE112:BF112"/>
    <mergeCell ref="BE111:BF111"/>
    <mergeCell ref="B63:B65"/>
    <mergeCell ref="B66:B68"/>
    <mergeCell ref="B69:B71"/>
    <mergeCell ref="S112:T112"/>
    <mergeCell ref="S110:T110"/>
    <mergeCell ref="M110:N110"/>
    <mergeCell ref="C90:C92"/>
    <mergeCell ref="C99:C101"/>
    <mergeCell ref="C66:C68"/>
    <mergeCell ref="C72:C74"/>
    <mergeCell ref="C69:C71"/>
    <mergeCell ref="D105:D107"/>
    <mergeCell ref="C96:C98"/>
    <mergeCell ref="C93:C95"/>
    <mergeCell ref="C84:C86"/>
    <mergeCell ref="C102:C104"/>
    <mergeCell ref="D102:D104"/>
    <mergeCell ref="C105:C107"/>
    <mergeCell ref="B105:B107"/>
    <mergeCell ref="B96:B98"/>
    <mergeCell ref="B90:B92"/>
    <mergeCell ref="B75:B77"/>
    <mergeCell ref="B87:B89"/>
    <mergeCell ref="B84:B86"/>
  </mergeCells>
  <phoneticPr fontId="0" type="noConversion"/>
  <pageMargins left="0.75" right="0.75" top="3.937007874015748E-2" bottom="3.937007874015748E-2" header="0" footer="0"/>
  <pageSetup paperSize="9" scale="44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2"/>
  <sheetViews>
    <sheetView workbookViewId="0">
      <selection activeCell="A2" sqref="A2"/>
    </sheetView>
  </sheetViews>
  <sheetFormatPr baseColWidth="10" defaultColWidth="8.83203125" defaultRowHeight="13"/>
  <cols>
    <col min="1" max="1" width="4.83203125" customWidth="1"/>
    <col min="2" max="31" width="5" customWidth="1"/>
  </cols>
  <sheetData>
    <row r="1" spans="1:31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</row>
    <row r="2" spans="1:31">
      <c r="A2" s="152" t="str">
        <f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152" t="str">
        <f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152" t="str">
        <f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152" t="str">
        <f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152" t="str">
        <f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152" t="str">
        <f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152" t="str">
        <f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152" t="str">
        <f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152" t="str">
        <f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152" t="str">
        <f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152" t="str">
        <f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152" t="str">
        <f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152" t="str">
        <f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152" t="str">
        <f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152" t="str">
        <f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152" t="str">
        <f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152" t="str">
        <f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152" t="str">
        <f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152" t="str">
        <f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152" t="str">
        <f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152" t="str">
        <f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152">
        <f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>-496</v>
      </c>
      <c r="W2" s="152" t="str">
        <f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152" t="str">
        <f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152" t="str">
        <f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152" t="str">
        <f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152" t="str">
        <f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152" t="str">
        <f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152" t="str">
        <f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152" t="str">
        <f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152" t="str">
        <f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spans="1:31">
      <c r="A3" s="152" t="str">
        <f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152" t="str">
        <f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152" t="str">
        <f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152" t="str">
        <f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152" t="str">
        <f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152" t="str">
        <f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152" t="str">
        <f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152" t="str">
        <f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152" t="str">
        <f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152" t="str">
        <f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152" t="str">
        <f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152" t="str">
        <f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152" t="str">
        <f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152" t="str">
        <f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152" t="str">
        <f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152" t="str">
        <f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152" t="str">
        <f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152" t="str">
        <f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152" t="str">
        <f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152" t="str">
        <f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152" t="str">
        <f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152">
        <f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>12</v>
      </c>
      <c r="W3" s="152" t="str">
        <f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152" t="str">
        <f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152" t="str">
        <f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152" t="str">
        <f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152" t="str">
        <f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152" t="str">
        <f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152" t="str">
        <f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152" t="str">
        <f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152" t="str">
        <f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spans="1:31">
      <c r="A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5" spans="1:31">
      <c r="A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6" spans="1:31">
      <c r="A6" s="152" t="str">
        <f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152" t="str">
        <f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152" t="str">
        <f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152" t="str">
        <f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152" t="str">
        <f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152" t="str">
        <f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152" t="str">
        <f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152" t="str">
        <f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152" t="str">
        <f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152" t="str">
        <f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152" t="str">
        <f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152" t="str">
        <f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152" t="str">
        <f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152" t="str">
        <f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152" t="str">
        <f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152" t="str">
        <f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152" t="str">
        <f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152" t="str">
        <f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152" t="str">
        <f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152">
        <f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6" s="152" t="str">
        <f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152" t="str">
        <f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152" t="str">
        <f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152" t="str">
        <f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152" t="str">
        <f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152" t="str">
        <f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152" t="str">
        <f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152" t="str">
        <f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152" t="str">
        <f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152" t="str">
        <f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152" t="str">
        <f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spans="1:31">
      <c r="A7" s="152" t="str">
        <f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152" t="str">
        <f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152" t="str">
        <f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152" t="str">
        <f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152" t="str">
        <f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152" t="str">
        <f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152" t="str">
        <f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152" t="str">
        <f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152" t="str">
        <f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152" t="str">
        <f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152" t="str">
        <f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152" t="str">
        <f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152" t="str">
        <f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152" t="str">
        <f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152" t="str">
        <f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152" t="str">
        <f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152" t="str">
        <f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152" t="str">
        <f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152" t="str">
        <f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152">
        <f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7" s="152" t="str">
        <f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152" t="str">
        <f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152" t="str">
        <f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152" t="str">
        <f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152" t="str">
        <f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152" t="str">
        <f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152" t="str">
        <f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152" t="str">
        <f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152" t="str">
        <f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152" t="str">
        <f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152" t="str">
        <f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spans="1:31">
      <c r="A8" s="152" t="str">
        <f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152" t="str">
        <f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152">
        <f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3.9999999999999991</v>
      </c>
      <c r="D8" s="152">
        <f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8" s="152" t="str">
        <f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/>
      </c>
      <c r="F8" s="152" t="str">
        <f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152" t="str">
        <f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152" t="str">
        <f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152" t="str">
        <f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152" t="str">
        <f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152" t="str">
        <f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152" t="str">
        <f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152" t="str">
        <f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152" t="str">
        <f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152" t="str">
        <f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152" t="str">
        <f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152" t="str">
        <f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152" t="str">
        <f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152" t="str">
        <f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152" t="str">
        <f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152" t="str">
        <f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152" t="str">
        <f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152" t="str">
        <f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152" t="str">
        <f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152" t="str">
        <f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152" t="str">
        <f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152" t="str">
        <f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152" t="str">
        <f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152" t="str">
        <f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152" t="str">
        <f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152" t="str">
        <f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spans="1:31">
      <c r="A9" s="152" t="str">
        <f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152" t="str">
        <f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152">
        <f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3.9999999999999991</v>
      </c>
      <c r="D9" s="152">
        <f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9" s="152" t="str">
        <f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/>
      </c>
      <c r="F9" s="152" t="str">
        <f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152" t="str">
        <f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152" t="str">
        <f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152" t="str">
        <f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152" t="str">
        <f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152" t="str">
        <f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152" t="str">
        <f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152" t="str">
        <f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152" t="str">
        <f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152" t="str">
        <f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152" t="str">
        <f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152" t="str">
        <f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152" t="str">
        <f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152" t="str">
        <f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152" t="str">
        <f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152" t="str">
        <f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152" t="str">
        <f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152" t="str">
        <f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152" t="str">
        <f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152" t="str">
        <f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152" t="str">
        <f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152" t="str">
        <f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152" t="str">
        <f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152" t="str">
        <f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152" t="str">
        <f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152" t="str">
        <f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spans="1:31">
      <c r="A10" s="152" t="str">
        <f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152" t="str">
        <f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152" t="str">
        <f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152" t="str">
        <f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152">
        <f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3.9999999999999991</v>
      </c>
      <c r="F10" s="152">
        <f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0" s="152" t="str">
        <f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152" t="str">
        <f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152" t="str">
        <f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152">
        <f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0" s="152">
        <f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0" s="152" t="str">
        <f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152" t="str">
        <f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152" t="str">
        <f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152" t="str">
        <f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152" t="str">
        <f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152" t="str">
        <f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152" t="str">
        <f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152" t="str">
        <f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152" t="str">
        <f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152" t="str">
        <f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152" t="str">
        <f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152" t="str">
        <f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152" t="str">
        <f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152" t="str">
        <f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152" t="str">
        <f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152" t="str">
        <f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152" t="str">
        <f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152" t="str">
        <f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152" t="str">
        <f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152" t="str">
        <f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spans="1:31">
      <c r="A11" s="152" t="str">
        <f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152" t="str">
        <f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152" t="str">
        <f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152" t="str">
        <f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152">
        <f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3.9999999999999991</v>
      </c>
      <c r="F11" s="152">
        <f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1" s="152" t="str">
        <f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152" t="str">
        <f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152" t="str">
        <f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152">
        <f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1" s="152">
        <f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1" s="152" t="str">
        <f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152" t="str">
        <f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152" t="str">
        <f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152" t="str">
        <f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152" t="str">
        <f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152" t="str">
        <f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152" t="str">
        <f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152" t="str">
        <f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152" t="str">
        <f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152" t="str">
        <f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152" t="str">
        <f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152" t="str">
        <f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152" t="str">
        <f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152" t="str">
        <f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152" t="str">
        <f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152" t="str">
        <f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152" t="str">
        <f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152" t="str">
        <f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152" t="str">
        <f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152" t="str">
        <f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spans="1:31">
      <c r="A12" s="152" t="str">
        <f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152">
        <f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2" s="152">
        <f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2" s="152" t="str">
        <f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152" t="str">
        <f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152" t="str">
        <f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152" t="str">
        <f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152" t="str">
        <f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152" t="str">
        <f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152" t="str">
        <f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152" t="str">
        <f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152" t="str">
        <f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152" t="str">
        <f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152" t="str">
        <f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152" t="e">
        <f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#REF!</v>
      </c>
      <c r="P12" s="152" t="str">
        <f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152" t="str">
        <f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152" t="str">
        <f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152" t="str">
        <f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152" t="str">
        <f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152" t="str">
        <f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152" t="str">
        <f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152" t="str">
        <f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152" t="str">
        <f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152" t="str">
        <f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152" t="str">
        <f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152" t="str">
        <f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152" t="str">
        <f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152" t="str">
        <f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152" t="str">
        <f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152" t="str">
        <f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spans="1:31">
      <c r="A13" s="152" t="str">
        <f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152">
        <f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3" s="152">
        <f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3" s="152" t="str">
        <f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152" t="str">
        <f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152" t="str">
        <f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152" t="str">
        <f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152" t="str">
        <f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152" t="str">
        <f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152" t="str">
        <f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152" t="str">
        <f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152" t="str">
        <f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152" t="str">
        <f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152" t="str">
        <f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152" t="e">
        <f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#REF!</v>
      </c>
      <c r="P13" s="152" t="str">
        <f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152" t="str">
        <f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152" t="str">
        <f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152" t="str">
        <f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152" t="str">
        <f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152" t="str">
        <f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152" t="str">
        <f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152" t="str">
        <f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152" t="str">
        <f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152" t="str">
        <f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152" t="str">
        <f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152" t="str">
        <f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152" t="str">
        <f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152" t="str">
        <f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152" t="str">
        <f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152" t="str">
        <f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spans="1:31">
      <c r="A14" s="152" t="str">
        <f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152" t="str">
        <f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152" t="str">
        <f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152" t="str">
        <f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152" t="str">
        <f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152" t="str">
        <f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152" t="str">
        <f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152">
        <f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4" s="152" t="str">
        <f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152" t="str">
        <f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152" t="str">
        <f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152" t="str">
        <f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152" t="str">
        <f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152" t="str">
        <f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152" t="str">
        <f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152" t="str">
        <f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152" t="str">
        <f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152" t="str">
        <f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152" t="str">
        <f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152" t="str">
        <f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152" t="str">
        <f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152" t="str">
        <f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152">
        <f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4" s="152" t="str">
        <f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152">
        <f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3.9999999999999991</v>
      </c>
      <c r="Z14" s="152">
        <f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4" s="152" t="str">
        <f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152" t="str">
        <f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152" t="str">
        <f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152" t="str">
        <f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152" t="str">
        <f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spans="1:31">
      <c r="A15" s="152" t="str">
        <f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152" t="str">
        <f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152" t="str">
        <f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152" t="str">
        <f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152" t="str">
        <f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152" t="str">
        <f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152" t="str">
        <f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152">
        <f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5" s="152" t="str">
        <f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152" t="str">
        <f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152" t="str">
        <f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152" t="str">
        <f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152" t="str">
        <f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152" t="str">
        <f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152" t="str">
        <f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152" t="str">
        <f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152" t="str">
        <f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152" t="str">
        <f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152" t="str">
        <f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152" t="str">
        <f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152" t="str">
        <f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152" t="str">
        <f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152">
        <f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5" s="152" t="str">
        <f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152">
        <f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3.9999999999999991</v>
      </c>
      <c r="Z15" s="152">
        <f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5" s="152" t="str">
        <f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152" t="str">
        <f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152" t="str">
        <f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152" t="str">
        <f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152" t="str">
        <f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spans="1:31">
      <c r="A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1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17" spans="1:31">
      <c r="A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1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18" spans="1:31">
      <c r="A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1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19" spans="1:31">
      <c r="A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1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20" spans="1:31">
      <c r="A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2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21" spans="1:31">
      <c r="A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2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22" spans="1:31">
      <c r="A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2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23" spans="1:31">
      <c r="A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23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24" spans="1:31">
      <c r="A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24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25" spans="1:31">
      <c r="A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25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26" spans="1:31">
      <c r="A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26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27" spans="1:31">
      <c r="A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27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28" spans="1:31">
      <c r="A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28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29" spans="1:31">
      <c r="A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29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30" spans="1:31">
      <c r="A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30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31" spans="1:31">
      <c r="A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31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  <row r="32" spans="1:31">
      <c r="A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B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C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D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E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F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G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H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I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J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K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L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M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N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O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P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Q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R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S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T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U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V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W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X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Y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Z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A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B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C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D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  <c r="AE32" s="152" t="e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#REF!</v>
      </c>
    </row>
  </sheetData>
  <protectedRanges>
    <protectedRange sqref="A1:AE1" name="Range1"/>
  </protectedRanges>
  <customSheetViews>
    <customSheetView guid="{3A6C2238-6F2F-4B16-9EF0-DF591EBA9496}">
      <selection activeCell="E11" sqref="E11"/>
      <pageMargins left="0.7" right="0.7" top="0.75" bottom="0.75" header="0.3" footer="0.3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D17"/>
  <sheetViews>
    <sheetView topLeftCell="A10" workbookViewId="0">
      <selection activeCell="C10" sqref="C10"/>
    </sheetView>
  </sheetViews>
  <sheetFormatPr baseColWidth="10" defaultColWidth="8.83203125" defaultRowHeight="13"/>
  <sheetData>
    <row r="6" spans="3:4">
      <c r="C6" s="137"/>
    </row>
    <row r="7" spans="3:4">
      <c r="C7" s="137"/>
    </row>
    <row r="8" spans="3:4">
      <c r="C8" s="137"/>
    </row>
    <row r="9" spans="3:4">
      <c r="C9" s="137"/>
    </row>
    <row r="10" spans="3:4">
      <c r="C10" s="140"/>
      <c r="D10" s="141"/>
    </row>
    <row r="11" spans="3:4">
      <c r="C11" s="139"/>
    </row>
    <row r="12" spans="3:4">
      <c r="C12" s="35"/>
    </row>
    <row r="13" spans="3:4">
      <c r="C13" s="138"/>
    </row>
    <row r="14" spans="3:4">
      <c r="C14" s="140"/>
    </row>
    <row r="15" spans="3:4">
      <c r="C15" s="137"/>
    </row>
    <row r="16" spans="3:4">
      <c r="C16" s="137"/>
    </row>
    <row r="17" spans="3:3">
      <c r="C17" s="137"/>
    </row>
  </sheetData>
  <protectedRanges>
    <protectedRange sqref="C11" name="Range1"/>
  </protectedRanges>
  <phoneticPr fontId="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Darbo grafikas</vt:lpstr>
      <vt:lpstr>belekoks</vt:lpstr>
      <vt:lpstr>Sheet2</vt:lpstr>
      <vt:lpstr>Sheet3</vt:lpstr>
      <vt:lpstr>Tabelis</vt:lpstr>
      <vt:lpstr>Tarpine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Edgaras</dc:creator>
  <cp:lastModifiedBy>Giedrius Montrimas</cp:lastModifiedBy>
  <cp:lastPrinted>2019-12-16T08:24:27Z</cp:lastPrinted>
  <dcterms:created xsi:type="dcterms:W3CDTF">2008-07-15T10:26:34Z</dcterms:created>
  <dcterms:modified xsi:type="dcterms:W3CDTF">2024-01-08T19:51:31Z</dcterms:modified>
</cp:coreProperties>
</file>