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a" sheetId="1" r:id="rId4"/>
    <sheet state="hidden" name="data(100)" sheetId="2" r:id="rId5"/>
    <sheet state="visible" name="UNF(Real)" sheetId="3" r:id="rId6"/>
    <sheet state="hidden" name="UNF1(Raw)" sheetId="4" r:id="rId7"/>
    <sheet state="hidden" name="UNF2(Raw)" sheetId="5" r:id="rId8"/>
    <sheet state="hidden" name="1NF(Raw)" sheetId="6" r:id="rId9"/>
    <sheet state="visible" name="1NF(Real)" sheetId="7" r:id="rId10"/>
    <sheet state="visible" name="2NF(Real)" sheetId="8" r:id="rId11"/>
    <sheet state="visible" name="3NF(Real)" sheetId="9" r:id="rId12"/>
    <sheet state="hidden" name="Sheet15" sheetId="10" r:id="rId13"/>
    <sheet state="hidden" name="3NF" sheetId="11" r:id="rId14"/>
  </sheets>
  <definedNames/>
  <calcPr/>
</workbook>
</file>

<file path=xl/sharedStrings.xml><?xml version="1.0" encoding="utf-8"?>
<sst xmlns="http://schemas.openxmlformats.org/spreadsheetml/2006/main" count="18535" uniqueCount="3346">
  <si>
    <t>Patient_ID</t>
  </si>
  <si>
    <t>Patient_Name</t>
  </si>
  <si>
    <t>Patient_Age</t>
  </si>
  <si>
    <t>Patient_Gender</t>
  </si>
  <si>
    <t>Patient_BloodType</t>
  </si>
  <si>
    <t>Patient_MedicalCondition</t>
  </si>
  <si>
    <t>Date of Admission</t>
  </si>
  <si>
    <t>Doctor_ID</t>
  </si>
  <si>
    <t>Doctor_Name</t>
  </si>
  <si>
    <t>Hospital_Assign</t>
  </si>
  <si>
    <t>Insurance Provider</t>
  </si>
  <si>
    <t>Billing Amount</t>
  </si>
  <si>
    <t>Room Number</t>
  </si>
  <si>
    <t>Admission Type</t>
  </si>
  <si>
    <t>Discharge Date</t>
  </si>
  <si>
    <t>Medication</t>
  </si>
  <si>
    <t>Test Results</t>
  </si>
  <si>
    <t>Admission_id</t>
  </si>
  <si>
    <t>Transaction_id</t>
  </si>
  <si>
    <t>Medical_id</t>
  </si>
  <si>
    <t>PT001</t>
  </si>
  <si>
    <t>Bobby Jackson</t>
  </si>
  <si>
    <t>Male</t>
  </si>
  <si>
    <t>B-</t>
  </si>
  <si>
    <t>Cancer</t>
  </si>
  <si>
    <t>DR001</t>
  </si>
  <si>
    <t>Matthew Smith</t>
  </si>
  <si>
    <t>Sons and Miller</t>
  </si>
  <si>
    <t>Blue Cross</t>
  </si>
  <si>
    <t>Urgent</t>
  </si>
  <si>
    <t>Paracetamol</t>
  </si>
  <si>
    <t>Normal</t>
  </si>
  <si>
    <t>TR001</t>
  </si>
  <si>
    <t>AD001</t>
  </si>
  <si>
    <t>MD00001</t>
  </si>
  <si>
    <t>PT002</t>
  </si>
  <si>
    <t>Leslie Terry</t>
  </si>
  <si>
    <t>A+</t>
  </si>
  <si>
    <t>Obesity</t>
  </si>
  <si>
    <t>DR002</t>
  </si>
  <si>
    <t>Samantha Davies</t>
  </si>
  <si>
    <t>Kim Inc</t>
  </si>
  <si>
    <t>Medicare</t>
  </si>
  <si>
    <t>Emergency</t>
  </si>
  <si>
    <t>Ibuprofen</t>
  </si>
  <si>
    <t>Inconclusive</t>
  </si>
  <si>
    <t>TR002</t>
  </si>
  <si>
    <t>AD002</t>
  </si>
  <si>
    <t>MD01002</t>
  </si>
  <si>
    <t>PT003</t>
  </si>
  <si>
    <t>Danny Smith</t>
  </si>
  <si>
    <t>Female</t>
  </si>
  <si>
    <t>A-</t>
  </si>
  <si>
    <t>DR003</t>
  </si>
  <si>
    <t>Tiffany Mitchell</t>
  </si>
  <si>
    <t>Cook PLC</t>
  </si>
  <si>
    <t>Aetna</t>
  </si>
  <si>
    <t>Aspirin</t>
  </si>
  <si>
    <t>TR003</t>
  </si>
  <si>
    <t>AD003</t>
  </si>
  <si>
    <t>MD02003</t>
  </si>
  <si>
    <t>PT004</t>
  </si>
  <si>
    <t>Andrew Watts</t>
  </si>
  <si>
    <t>O+</t>
  </si>
  <si>
    <t>Diabetes</t>
  </si>
  <si>
    <t>DR004</t>
  </si>
  <si>
    <t>Kevin Wells</t>
  </si>
  <si>
    <t>Hernandez Rogers and Vang,</t>
  </si>
  <si>
    <t>Elective</t>
  </si>
  <si>
    <t>Abnormal</t>
  </si>
  <si>
    <t>TR004</t>
  </si>
  <si>
    <t>AD004</t>
  </si>
  <si>
    <t>MD01004</t>
  </si>
  <si>
    <t>PT005</t>
  </si>
  <si>
    <t>Adrienne Bell</t>
  </si>
  <si>
    <t>AB+</t>
  </si>
  <si>
    <t>DR005</t>
  </si>
  <si>
    <t>Kathleen Hanna</t>
  </si>
  <si>
    <t>White-White</t>
  </si>
  <si>
    <t>Penicillin</t>
  </si>
  <si>
    <t>TR005</t>
  </si>
  <si>
    <t>AD005</t>
  </si>
  <si>
    <t>MD03005</t>
  </si>
  <si>
    <t>PT006</t>
  </si>
  <si>
    <t>Emily Johnson</t>
  </si>
  <si>
    <t>Asthma</t>
  </si>
  <si>
    <t>DR006</t>
  </si>
  <si>
    <t>Taylor Newton</t>
  </si>
  <si>
    <t>Nunez-Humphrey</t>
  </si>
  <si>
    <t>UnitedHealthcare</t>
  </si>
  <si>
    <t>TR006</t>
  </si>
  <si>
    <t>AD006</t>
  </si>
  <si>
    <t>MD01006</t>
  </si>
  <si>
    <t>PT007</t>
  </si>
  <si>
    <t>Edward Edwards</t>
  </si>
  <si>
    <t>AB-</t>
  </si>
  <si>
    <t>DR007</t>
  </si>
  <si>
    <t>Kelly Olson</t>
  </si>
  <si>
    <t>Group Middleton</t>
  </si>
  <si>
    <t>TR007</t>
  </si>
  <si>
    <t>AD007</t>
  </si>
  <si>
    <t>MD00007</t>
  </si>
  <si>
    <t>PT008</t>
  </si>
  <si>
    <t>Christina Martinez</t>
  </si>
  <si>
    <t>DR008</t>
  </si>
  <si>
    <t>Suzanne Thomas</t>
  </si>
  <si>
    <t>Powell Robinson and Valdez,</t>
  </si>
  <si>
    <t>Cigna</t>
  </si>
  <si>
    <t>TR008</t>
  </si>
  <si>
    <t>AD008</t>
  </si>
  <si>
    <t>MD00008</t>
  </si>
  <si>
    <t>PT009</t>
  </si>
  <si>
    <t>Jasmine Aguilar</t>
  </si>
  <si>
    <t>DR009</t>
  </si>
  <si>
    <t>Daniel Ferguson</t>
  </si>
  <si>
    <t>Sons Rich and</t>
  </si>
  <si>
    <t>TR009</t>
  </si>
  <si>
    <t>AD009</t>
  </si>
  <si>
    <t>MD02009</t>
  </si>
  <si>
    <t>PT010</t>
  </si>
  <si>
    <t>Christopher Berg</t>
  </si>
  <si>
    <t>DR010</t>
  </si>
  <si>
    <t>Heather Day</t>
  </si>
  <si>
    <t>Padilla-Walker</t>
  </si>
  <si>
    <t>TR010</t>
  </si>
  <si>
    <t>AD010</t>
  </si>
  <si>
    <t>MD00010</t>
  </si>
  <si>
    <t>PT011</t>
  </si>
  <si>
    <t>Michelle Daniels</t>
  </si>
  <si>
    <t>DR011</t>
  </si>
  <si>
    <t>John Duncan</t>
  </si>
  <si>
    <t>Schaefer-Porter</t>
  </si>
  <si>
    <t>TR011</t>
  </si>
  <si>
    <t>AD011</t>
  </si>
  <si>
    <t>MD00011</t>
  </si>
  <si>
    <t>PT012</t>
  </si>
  <si>
    <t>Aaron Martinez</t>
  </si>
  <si>
    <t>Hypertension</t>
  </si>
  <si>
    <t>DR012</t>
  </si>
  <si>
    <t>Douglas Mayo</t>
  </si>
  <si>
    <t>Lyons-Blair</t>
  </si>
  <si>
    <t>Lipitor</t>
  </si>
  <si>
    <t>TR012</t>
  </si>
  <si>
    <t>AD012</t>
  </si>
  <si>
    <t>MD04012</t>
  </si>
  <si>
    <t>PT013</t>
  </si>
  <si>
    <t>Connor Hansen</t>
  </si>
  <si>
    <t>DR013</t>
  </si>
  <si>
    <t>Kenneth Fletcher</t>
  </si>
  <si>
    <t>Powers Miller, and Flores</t>
  </si>
  <si>
    <t>TR013</t>
  </si>
  <si>
    <t>AD013</t>
  </si>
  <si>
    <t>MD03013</t>
  </si>
  <si>
    <t>PT014</t>
  </si>
  <si>
    <t>Robert Bauer</t>
  </si>
  <si>
    <t>DR014</t>
  </si>
  <si>
    <t>Theresa Freeman</t>
  </si>
  <si>
    <t>Rivera-Gutierrez</t>
  </si>
  <si>
    <t>TR014</t>
  </si>
  <si>
    <t>AD014</t>
  </si>
  <si>
    <t>MD04014</t>
  </si>
  <si>
    <t>PT015</t>
  </si>
  <si>
    <t>Brooke Brady</t>
  </si>
  <si>
    <t>DR015</t>
  </si>
  <si>
    <t>Roberta Stewart</t>
  </si>
  <si>
    <t>Morris-Arellano</t>
  </si>
  <si>
    <t>TR015</t>
  </si>
  <si>
    <t>AD015</t>
  </si>
  <si>
    <t>MD00015</t>
  </si>
  <si>
    <t>PT016</t>
  </si>
  <si>
    <t>Natalie Gamble</t>
  </si>
  <si>
    <t>DR016</t>
  </si>
  <si>
    <t>Maria Dougherty</t>
  </si>
  <si>
    <t>Cline-Williams</t>
  </si>
  <si>
    <t>TR016</t>
  </si>
  <si>
    <t>AD016</t>
  </si>
  <si>
    <t>MD02016</t>
  </si>
  <si>
    <t>PT017</t>
  </si>
  <si>
    <t>Haley Perkins</t>
  </si>
  <si>
    <t>Arthritis</t>
  </si>
  <si>
    <t>DR017</t>
  </si>
  <si>
    <t>Erica Spencer</t>
  </si>
  <si>
    <t>Cervantes-Wells</t>
  </si>
  <si>
    <t>TR017</t>
  </si>
  <si>
    <t>AD017</t>
  </si>
  <si>
    <t>MD00017</t>
  </si>
  <si>
    <t>PT018</t>
  </si>
  <si>
    <t>Jamie Campbell</t>
  </si>
  <si>
    <t>DR018</t>
  </si>
  <si>
    <t>Justin Kim</t>
  </si>
  <si>
    <t>Torres, and Harrison Jones</t>
  </si>
  <si>
    <t>TR018</t>
  </si>
  <si>
    <t>AD018</t>
  </si>
  <si>
    <t>MD00018</t>
  </si>
  <si>
    <t>PT019</t>
  </si>
  <si>
    <t>Luke Burgess</t>
  </si>
  <si>
    <t>DR019</t>
  </si>
  <si>
    <t>Justin Moore Jr.</t>
  </si>
  <si>
    <t>Houston PLC</t>
  </si>
  <si>
    <t>TR019</t>
  </si>
  <si>
    <t>AD019</t>
  </si>
  <si>
    <t>MD02019</t>
  </si>
  <si>
    <t>PT020</t>
  </si>
  <si>
    <t>Daniel Schmidt</t>
  </si>
  <si>
    <t>B+</t>
  </si>
  <si>
    <t>DR020</t>
  </si>
  <si>
    <t>Denise Galloway</t>
  </si>
  <si>
    <t>Hammond Ltd</t>
  </si>
  <si>
    <t>TR020</t>
  </si>
  <si>
    <t>AD020</t>
  </si>
  <si>
    <t>MD03020</t>
  </si>
  <si>
    <t>PT021</t>
  </si>
  <si>
    <t>Timothy Burns</t>
  </si>
  <si>
    <t>DR021</t>
  </si>
  <si>
    <t>Krista Smith</t>
  </si>
  <si>
    <t>Jones LLC</t>
  </si>
  <si>
    <t>TR021</t>
  </si>
  <si>
    <t>AD021</t>
  </si>
  <si>
    <t>MD02021</t>
  </si>
  <si>
    <t>PT022</t>
  </si>
  <si>
    <t>Christopher Bright</t>
  </si>
  <si>
    <t>DR022</t>
  </si>
  <si>
    <t>Gregory Smith</t>
  </si>
  <si>
    <t>Williams-Davis</t>
  </si>
  <si>
    <t>TR022</t>
  </si>
  <si>
    <t>AD022</t>
  </si>
  <si>
    <t>MD04022</t>
  </si>
  <si>
    <t>PT023</t>
  </si>
  <si>
    <t>Kathryn Stewart</t>
  </si>
  <si>
    <t>DR023</t>
  </si>
  <si>
    <t>Vanessa Newton</t>
  </si>
  <si>
    <t>Clark-Mayo</t>
  </si>
  <si>
    <t>TR023</t>
  </si>
  <si>
    <t>AD023</t>
  </si>
  <si>
    <t>MD04023</t>
  </si>
  <si>
    <t>PT024</t>
  </si>
  <si>
    <t>Eileen Thompson</t>
  </si>
  <si>
    <t>DR024</t>
  </si>
  <si>
    <t>Donna Martinez MD</t>
  </si>
  <si>
    <t>and Sons Smith</t>
  </si>
  <si>
    <t>TR024</t>
  </si>
  <si>
    <t>AD024</t>
  </si>
  <si>
    <t>MD04024</t>
  </si>
  <si>
    <t>PT025</t>
  </si>
  <si>
    <t>Paul Henderson</t>
  </si>
  <si>
    <t>DR025</t>
  </si>
  <si>
    <t>Stephanie Kramer</t>
  </si>
  <si>
    <t>Wilson Group</t>
  </si>
  <si>
    <t>TR025</t>
  </si>
  <si>
    <t>AD025</t>
  </si>
  <si>
    <t>MD00025</t>
  </si>
  <si>
    <t>PT026</t>
  </si>
  <si>
    <t>Peter Fitzgerald</t>
  </si>
  <si>
    <t>DR026</t>
  </si>
  <si>
    <t>Angela Contreras</t>
  </si>
  <si>
    <t>Garner-Bowman</t>
  </si>
  <si>
    <t>TR026</t>
  </si>
  <si>
    <t>AD026</t>
  </si>
  <si>
    <t>MD02026</t>
  </si>
  <si>
    <t>PT027</t>
  </si>
  <si>
    <t>Cathy Small</t>
  </si>
  <si>
    <t>O-</t>
  </si>
  <si>
    <t>DR027</t>
  </si>
  <si>
    <t>Wendy Glenn</t>
  </si>
  <si>
    <t>Brown, and Jones Weaver</t>
  </si>
  <si>
    <t>TR027</t>
  </si>
  <si>
    <t>AD027</t>
  </si>
  <si>
    <t>MD01027</t>
  </si>
  <si>
    <t>PT028</t>
  </si>
  <si>
    <t>Kenneth Moore</t>
  </si>
  <si>
    <t>DR028</t>
  </si>
  <si>
    <t>James Ellis</t>
  </si>
  <si>
    <t>Serrano-Dixon</t>
  </si>
  <si>
    <t>TR028</t>
  </si>
  <si>
    <t>AD028</t>
  </si>
  <si>
    <t>MD04028</t>
  </si>
  <si>
    <t>PT029</t>
  </si>
  <si>
    <t>Mary Hunter</t>
  </si>
  <si>
    <t>DR029</t>
  </si>
  <si>
    <t>Jared Bruce Jr.</t>
  </si>
  <si>
    <t>Gardner-Miller</t>
  </si>
  <si>
    <t>TR029</t>
  </si>
  <si>
    <t>AD029</t>
  </si>
  <si>
    <t>MD03029</t>
  </si>
  <si>
    <t>PT030</t>
  </si>
  <si>
    <t>Joshua Oliver</t>
  </si>
  <si>
    <t>DR030</t>
  </si>
  <si>
    <t>Brandy Mitchell</t>
  </si>
  <si>
    <t>Guerrero-Boone</t>
  </si>
  <si>
    <t>TR030</t>
  </si>
  <si>
    <t>AD030</t>
  </si>
  <si>
    <t>MD00030</t>
  </si>
  <si>
    <t>PT031</t>
  </si>
  <si>
    <t>Thomas Martinez</t>
  </si>
  <si>
    <t>DR031</t>
  </si>
  <si>
    <t>Jacob Huynh</t>
  </si>
  <si>
    <t>Hart Ltd</t>
  </si>
  <si>
    <t>TR031</t>
  </si>
  <si>
    <t>AD031</t>
  </si>
  <si>
    <t>MD01031</t>
  </si>
  <si>
    <t>PT032</t>
  </si>
  <si>
    <t>James Patterson</t>
  </si>
  <si>
    <t>DR032</t>
  </si>
  <si>
    <t>Kristina Frazier</t>
  </si>
  <si>
    <t>Cruz-Santiago</t>
  </si>
  <si>
    <t>TR032</t>
  </si>
  <si>
    <t>AD032</t>
  </si>
  <si>
    <t>MD03032</t>
  </si>
  <si>
    <t>PT033</t>
  </si>
  <si>
    <t>William Cooper</t>
  </si>
  <si>
    <t>DR033</t>
  </si>
  <si>
    <t>John Hartman</t>
  </si>
  <si>
    <t>Group Duncan</t>
  </si>
  <si>
    <t>TR033</t>
  </si>
  <si>
    <t>AD033</t>
  </si>
  <si>
    <t>MD03033</t>
  </si>
  <si>
    <t>PT034</t>
  </si>
  <si>
    <t>Erin Ortega</t>
  </si>
  <si>
    <t>DR034</t>
  </si>
  <si>
    <t>Heather Garcia</t>
  </si>
  <si>
    <t>Lopez-Phillips</t>
  </si>
  <si>
    <t>TR034</t>
  </si>
  <si>
    <t>AD034</t>
  </si>
  <si>
    <t>MD01034</t>
  </si>
  <si>
    <t>PT035</t>
  </si>
  <si>
    <t>Nicole Rodriguez</t>
  </si>
  <si>
    <t>DR035</t>
  </si>
  <si>
    <t>Lynn Young</t>
  </si>
  <si>
    <t>Poole Inc</t>
  </si>
  <si>
    <t>TR035</t>
  </si>
  <si>
    <t>AD035</t>
  </si>
  <si>
    <t>MD04035</t>
  </si>
  <si>
    <t>PT036</t>
  </si>
  <si>
    <t>David Anderson</t>
  </si>
  <si>
    <t>DR036</t>
  </si>
  <si>
    <t>Emma Allison</t>
  </si>
  <si>
    <t>Sons and Cox</t>
  </si>
  <si>
    <t>TR036</t>
  </si>
  <si>
    <t>AD036</t>
  </si>
  <si>
    <t>MD04036</t>
  </si>
  <si>
    <t>PT037</t>
  </si>
  <si>
    <t>Denise Torres</t>
  </si>
  <si>
    <t>DR037</t>
  </si>
  <si>
    <t>Laura Myers</t>
  </si>
  <si>
    <t>LLC Martin</t>
  </si>
  <si>
    <t>TR037</t>
  </si>
  <si>
    <t>AD037</t>
  </si>
  <si>
    <t>MD00037</t>
  </si>
  <si>
    <t>PT038</t>
  </si>
  <si>
    <t>Cassandra Robinson</t>
  </si>
  <si>
    <t>DR038</t>
  </si>
  <si>
    <t>Travis Parsons</t>
  </si>
  <si>
    <t>Espinoza-Stone</t>
  </si>
  <si>
    <t>TR038</t>
  </si>
  <si>
    <t>AD038</t>
  </si>
  <si>
    <t>MD01038</t>
  </si>
  <si>
    <t>PT039</t>
  </si>
  <si>
    <t>Nicole Lucero</t>
  </si>
  <si>
    <t>DR039</t>
  </si>
  <si>
    <t>Christine Johnson</t>
  </si>
  <si>
    <t>and Garcia Morris Cunningham,</t>
  </si>
  <si>
    <t>TR039</t>
  </si>
  <si>
    <t>AD039</t>
  </si>
  <si>
    <t>MD04039</t>
  </si>
  <si>
    <t>PT040</t>
  </si>
  <si>
    <t>Pamela Fernandez</t>
  </si>
  <si>
    <t>DR040</t>
  </si>
  <si>
    <t>Emily Taylor</t>
  </si>
  <si>
    <t>Walton-Meyer</t>
  </si>
  <si>
    <t>TR040</t>
  </si>
  <si>
    <t>AD040</t>
  </si>
  <si>
    <t>MD03040</t>
  </si>
  <si>
    <t>PT041</t>
  </si>
  <si>
    <t>Christopher Lee</t>
  </si>
  <si>
    <t>DR041</t>
  </si>
  <si>
    <t>William Reynolds</t>
  </si>
  <si>
    <t>PLC Young</t>
  </si>
  <si>
    <t>TR041</t>
  </si>
  <si>
    <t>AD041</t>
  </si>
  <si>
    <t>MD04041</t>
  </si>
  <si>
    <t>PT042</t>
  </si>
  <si>
    <t>Thomas Morse</t>
  </si>
  <si>
    <t>DR042</t>
  </si>
  <si>
    <t>Jennifer Carter</t>
  </si>
  <si>
    <t>Meadows Group</t>
  </si>
  <si>
    <t>TR042</t>
  </si>
  <si>
    <t>AD042</t>
  </si>
  <si>
    <t>MD02042</t>
  </si>
  <si>
    <t>PT043</t>
  </si>
  <si>
    <t>Eric Lane</t>
  </si>
  <si>
    <t>DR043</t>
  </si>
  <si>
    <t>Matthew Thomas</t>
  </si>
  <si>
    <t>and Howell Brooks, Rogers</t>
  </si>
  <si>
    <t>TR043</t>
  </si>
  <si>
    <t>AD043</t>
  </si>
  <si>
    <t>MD00043</t>
  </si>
  <si>
    <t>PT044</t>
  </si>
  <si>
    <t>Katherine Smith</t>
  </si>
  <si>
    <t>DR044</t>
  </si>
  <si>
    <t>Mary Logan</t>
  </si>
  <si>
    <t>and Mcclure White Boone,</t>
  </si>
  <si>
    <t>TR044</t>
  </si>
  <si>
    <t>AD044</t>
  </si>
  <si>
    <t>MD00044</t>
  </si>
  <si>
    <t>PT045</t>
  </si>
  <si>
    <t>Paul Williams</t>
  </si>
  <si>
    <t>DR045</t>
  </si>
  <si>
    <t>Kristin Martinez</t>
  </si>
  <si>
    <t>Gates Brown, and Stuart</t>
  </si>
  <si>
    <t>TR045</t>
  </si>
  <si>
    <t>AD045</t>
  </si>
  <si>
    <t>MD03045</t>
  </si>
  <si>
    <t>PT046</t>
  </si>
  <si>
    <t>Lynn Martinez</t>
  </si>
  <si>
    <t>DR046</t>
  </si>
  <si>
    <t>Daniel Murphy</t>
  </si>
  <si>
    <t>Group Armstrong</t>
  </si>
  <si>
    <t>TR046</t>
  </si>
  <si>
    <t>AD046</t>
  </si>
  <si>
    <t>MD03046</t>
  </si>
  <si>
    <t>PT047</t>
  </si>
  <si>
    <t>Christopher Chapman</t>
  </si>
  <si>
    <t>DR047</t>
  </si>
  <si>
    <t>Emily Patterson</t>
  </si>
  <si>
    <t>Ltd Schwartz</t>
  </si>
  <si>
    <t>TR047</t>
  </si>
  <si>
    <t>AD047</t>
  </si>
  <si>
    <t>MD00047</t>
  </si>
  <si>
    <t>PT048</t>
  </si>
  <si>
    <t>Chris Frye</t>
  </si>
  <si>
    <t>DR048</t>
  </si>
  <si>
    <t>Heather Smith</t>
  </si>
  <si>
    <t>Nelson-Phillips</t>
  </si>
  <si>
    <t>TR048</t>
  </si>
  <si>
    <t>AD048</t>
  </si>
  <si>
    <t>MD02048</t>
  </si>
  <si>
    <t>PT049</t>
  </si>
  <si>
    <t>Kyle Bennett</t>
  </si>
  <si>
    <t>DR049</t>
  </si>
  <si>
    <t>John Smith</t>
  </si>
  <si>
    <t>Knight and Nguyen, Riggs</t>
  </si>
  <si>
    <t>TR049</t>
  </si>
  <si>
    <t>AD049</t>
  </si>
  <si>
    <t>MD01049</t>
  </si>
  <si>
    <t>PT050</t>
  </si>
  <si>
    <t>Brandon Collins</t>
  </si>
  <si>
    <t>DR050</t>
  </si>
  <si>
    <t>Cameron Young</t>
  </si>
  <si>
    <t>Lopez PLC</t>
  </si>
  <si>
    <t>TR050</t>
  </si>
  <si>
    <t>AD050</t>
  </si>
  <si>
    <t>MD01050</t>
  </si>
  <si>
    <t>PT051</t>
  </si>
  <si>
    <t>Michael Liu</t>
  </si>
  <si>
    <t>DR051</t>
  </si>
  <si>
    <t>Vicki Nguyen</t>
  </si>
  <si>
    <t>Fernandez and Phillips, Singh</t>
  </si>
  <si>
    <t>TR051</t>
  </si>
  <si>
    <t>AD051</t>
  </si>
  <si>
    <t>MD00051</t>
  </si>
  <si>
    <t>PT052</t>
  </si>
  <si>
    <t>Stephanie Kent</t>
  </si>
  <si>
    <t>DR052</t>
  </si>
  <si>
    <t>Mary Moss</t>
  </si>
  <si>
    <t>Beck-Galloway</t>
  </si>
  <si>
    <t>TR052</t>
  </si>
  <si>
    <t>AD052</t>
  </si>
  <si>
    <t>MD01052</t>
  </si>
  <si>
    <t>PT053</t>
  </si>
  <si>
    <t>Jesse Banks</t>
  </si>
  <si>
    <t>DR053</t>
  </si>
  <si>
    <t>Alexander Garcia</t>
  </si>
  <si>
    <t>Decker Glover, and Christensen</t>
  </si>
  <si>
    <t>TR053</t>
  </si>
  <si>
    <t>AD053</t>
  </si>
  <si>
    <t>MD03053</t>
  </si>
  <si>
    <t>PT054</t>
  </si>
  <si>
    <t>Peggy Lee</t>
  </si>
  <si>
    <t>DR054</t>
  </si>
  <si>
    <t>Patrick Burns</t>
  </si>
  <si>
    <t>Nelson Walker Myers, and</t>
  </si>
  <si>
    <t>TR054</t>
  </si>
  <si>
    <t>AD054</t>
  </si>
  <si>
    <t>MD04054</t>
  </si>
  <si>
    <t>PT055</t>
  </si>
  <si>
    <t>Tamara Hernandez</t>
  </si>
  <si>
    <t>DR055</t>
  </si>
  <si>
    <t>Kayla Powers</t>
  </si>
  <si>
    <t>Mitchell-Navarro</t>
  </si>
  <si>
    <t>TR055</t>
  </si>
  <si>
    <t>AD055</t>
  </si>
  <si>
    <t>MD01055</t>
  </si>
  <si>
    <t>PT056</t>
  </si>
  <si>
    <t>David Pierce</t>
  </si>
  <si>
    <t>DR056</t>
  </si>
  <si>
    <t>Julia Cox</t>
  </si>
  <si>
    <t>Group Delgado</t>
  </si>
  <si>
    <t>TR056</t>
  </si>
  <si>
    <t>AD056</t>
  </si>
  <si>
    <t>MD00056</t>
  </si>
  <si>
    <t>PT057</t>
  </si>
  <si>
    <t>Bethany Moore</t>
  </si>
  <si>
    <t>DR057</t>
  </si>
  <si>
    <t>Penny Pruitt</t>
  </si>
  <si>
    <t>and Montes Graves, Thomas</t>
  </si>
  <si>
    <t>TR057</t>
  </si>
  <si>
    <t>AD057</t>
  </si>
  <si>
    <t>MD00057</t>
  </si>
  <si>
    <t>PT058</t>
  </si>
  <si>
    <t>Michael Mills</t>
  </si>
  <si>
    <t>DR058</t>
  </si>
  <si>
    <t>Mrs. Lori Hurst PhD</t>
  </si>
  <si>
    <t>Hall-Bentley</t>
  </si>
  <si>
    <t>TR058</t>
  </si>
  <si>
    <t>AD058</t>
  </si>
  <si>
    <t>MD01058</t>
  </si>
  <si>
    <t>PT059</t>
  </si>
  <si>
    <t>Kyle Wiley</t>
  </si>
  <si>
    <t>DR059</t>
  </si>
  <si>
    <t>Stephen Carr</t>
  </si>
  <si>
    <t>Taylor-Nguyen</t>
  </si>
  <si>
    <t>TR059</t>
  </si>
  <si>
    <t>AD059</t>
  </si>
  <si>
    <t>MD01059</t>
  </si>
  <si>
    <t>PT060</t>
  </si>
  <si>
    <t>Jacqueline Jordan</t>
  </si>
  <si>
    <t>DR060</t>
  </si>
  <si>
    <t>Jacob Daniel</t>
  </si>
  <si>
    <t>Hunter-Grant</t>
  </si>
  <si>
    <t>TR060</t>
  </si>
  <si>
    <t>AD060</t>
  </si>
  <si>
    <t>MD00060</t>
  </si>
  <si>
    <t>PT061</t>
  </si>
  <si>
    <t>Ashley Gutierrez</t>
  </si>
  <si>
    <t>DR061</t>
  </si>
  <si>
    <t>Tyler Braun</t>
  </si>
  <si>
    <t>Miller-Lawson</t>
  </si>
  <si>
    <t>TR061</t>
  </si>
  <si>
    <t>AD061</t>
  </si>
  <si>
    <t>MD00061</t>
  </si>
  <si>
    <t>PT062</t>
  </si>
  <si>
    <t>Kim Scott</t>
  </si>
  <si>
    <t>DR062</t>
  </si>
  <si>
    <t>Cindy Ellis</t>
  </si>
  <si>
    <t>Scott-Kelly</t>
  </si>
  <si>
    <t>TR062</t>
  </si>
  <si>
    <t>AD062</t>
  </si>
  <si>
    <t>MD01062</t>
  </si>
  <si>
    <t>PT063</t>
  </si>
  <si>
    <t>Travis Carter</t>
  </si>
  <si>
    <t>DR063</t>
  </si>
  <si>
    <t>Megan Hahn</t>
  </si>
  <si>
    <t>Moss and Ferguson, Baker</t>
  </si>
  <si>
    <t>TR063</t>
  </si>
  <si>
    <t>AD063</t>
  </si>
  <si>
    <t>MD02063</t>
  </si>
  <si>
    <t>PT064</t>
  </si>
  <si>
    <t>Larry Rodgers</t>
  </si>
  <si>
    <t>DR064</t>
  </si>
  <si>
    <t>Eric Kelly</t>
  </si>
  <si>
    <t>and Mason Smith Chase,</t>
  </si>
  <si>
    <t>TR064</t>
  </si>
  <si>
    <t>AD064</t>
  </si>
  <si>
    <t>MD02064</t>
  </si>
  <si>
    <t>PT065</t>
  </si>
  <si>
    <t>Nancy Glover</t>
  </si>
  <si>
    <t>DR065</t>
  </si>
  <si>
    <t>Jennifer Larson</t>
  </si>
  <si>
    <t>Khan, and Rodriguez Fischer</t>
  </si>
  <si>
    <t>TR065</t>
  </si>
  <si>
    <t>AD065</t>
  </si>
  <si>
    <t>MD02065</t>
  </si>
  <si>
    <t>PT066</t>
  </si>
  <si>
    <t>Jessica King</t>
  </si>
  <si>
    <t>DR066</t>
  </si>
  <si>
    <t>William Hess</t>
  </si>
  <si>
    <t>Sons Watson and</t>
  </si>
  <si>
    <t>TR066</t>
  </si>
  <si>
    <t>AD066</t>
  </si>
  <si>
    <t>MD04066</t>
  </si>
  <si>
    <t>PT067</t>
  </si>
  <si>
    <t>Christopher Gonzalez</t>
  </si>
  <si>
    <t>DR067</t>
  </si>
  <si>
    <t>Patricia Dunn</t>
  </si>
  <si>
    <t>Rhodes-Carey</t>
  </si>
  <si>
    <t>TR067</t>
  </si>
  <si>
    <t>AD067</t>
  </si>
  <si>
    <t>MD03067</t>
  </si>
  <si>
    <t>PT068</t>
  </si>
  <si>
    <t>DR068</t>
  </si>
  <si>
    <t>Jack Jackson</t>
  </si>
  <si>
    <t>Bullock-Ramsey</t>
  </si>
  <si>
    <t>TR068</t>
  </si>
  <si>
    <t>AD068</t>
  </si>
  <si>
    <t>MD04068</t>
  </si>
  <si>
    <t>PT069</t>
  </si>
  <si>
    <t>Michael Miller</t>
  </si>
  <si>
    <t>DR069</t>
  </si>
  <si>
    <t>Jonathan Drake</t>
  </si>
  <si>
    <t>Clark Brown, and Myers</t>
  </si>
  <si>
    <t>TR069</t>
  </si>
  <si>
    <t>AD069</t>
  </si>
  <si>
    <t>MD03069</t>
  </si>
  <si>
    <t>PT070</t>
  </si>
  <si>
    <t>Erica Myers</t>
  </si>
  <si>
    <t>DR070</t>
  </si>
  <si>
    <t>Ian Benitez</t>
  </si>
  <si>
    <t>Jackson and Lane, Dillon</t>
  </si>
  <si>
    <t>TR070</t>
  </si>
  <si>
    <t>AD070</t>
  </si>
  <si>
    <t>MD03070</t>
  </si>
  <si>
    <t>PT071</t>
  </si>
  <si>
    <t>Carol Patterson</t>
  </si>
  <si>
    <t>DR071</t>
  </si>
  <si>
    <t>Jamie Baker</t>
  </si>
  <si>
    <t>Turner Cook, Banks and</t>
  </si>
  <si>
    <t>TR071</t>
  </si>
  <si>
    <t>AD071</t>
  </si>
  <si>
    <t>MD01071</t>
  </si>
  <si>
    <t>PT072</t>
  </si>
  <si>
    <t>Jose Lopez</t>
  </si>
  <si>
    <t>DR072</t>
  </si>
  <si>
    <t>Erika Jackson</t>
  </si>
  <si>
    <t>Miles, and Weaver Hudson</t>
  </si>
  <si>
    <t>TR072</t>
  </si>
  <si>
    <t>AD072</t>
  </si>
  <si>
    <t>MD02072</t>
  </si>
  <si>
    <t>PT073</t>
  </si>
  <si>
    <t>Kevin Simmons Jr.</t>
  </si>
  <si>
    <t>DR073</t>
  </si>
  <si>
    <t>Amanda Garcia</t>
  </si>
  <si>
    <t>Evans Ltd</t>
  </si>
  <si>
    <t>TR073</t>
  </si>
  <si>
    <t>AD073</t>
  </si>
  <si>
    <t>MD00073</t>
  </si>
  <si>
    <t>PT074</t>
  </si>
  <si>
    <t>Duane Haney</t>
  </si>
  <si>
    <t>DR074</t>
  </si>
  <si>
    <t>Raven Wong</t>
  </si>
  <si>
    <t>Sons and Schaefer</t>
  </si>
  <si>
    <t>TR074</t>
  </si>
  <si>
    <t>AD074</t>
  </si>
  <si>
    <t>MD03074</t>
  </si>
  <si>
    <t>PT075</t>
  </si>
  <si>
    <t>Jonathan Yates</t>
  </si>
  <si>
    <t>DR075</t>
  </si>
  <si>
    <t>Cynthia Scott</t>
  </si>
  <si>
    <t>Sons Hodges and</t>
  </si>
  <si>
    <t>TR075</t>
  </si>
  <si>
    <t>AD075</t>
  </si>
  <si>
    <t>MD00075</t>
  </si>
  <si>
    <t>PT076</t>
  </si>
  <si>
    <t>John Thomas</t>
  </si>
  <si>
    <t>DR076</t>
  </si>
  <si>
    <t>Mark Padilla</t>
  </si>
  <si>
    <t>Simpson-Mccall</t>
  </si>
  <si>
    <t>TR076</t>
  </si>
  <si>
    <t>AD076</t>
  </si>
  <si>
    <t>MD00076</t>
  </si>
  <si>
    <t>PT077</t>
  </si>
  <si>
    <t>Adrian Buckley</t>
  </si>
  <si>
    <t>DR077</t>
  </si>
  <si>
    <t>Julie Ramirez</t>
  </si>
  <si>
    <t>Lin Thompson Wells, and</t>
  </si>
  <si>
    <t>TR077</t>
  </si>
  <si>
    <t>AD077</t>
  </si>
  <si>
    <t>MD03077</t>
  </si>
  <si>
    <t>PT078</t>
  </si>
  <si>
    <t>April Santiago</t>
  </si>
  <si>
    <t>DR078</t>
  </si>
  <si>
    <t>Jacob Rich</t>
  </si>
  <si>
    <t>Jones-Scott</t>
  </si>
  <si>
    <t>TR078</t>
  </si>
  <si>
    <t>AD078</t>
  </si>
  <si>
    <t>MD03078</t>
  </si>
  <si>
    <t>PT079</t>
  </si>
  <si>
    <t>Diane Schultz</t>
  </si>
  <si>
    <t>DR079</t>
  </si>
  <si>
    <t>Mark Hartman Jr.</t>
  </si>
  <si>
    <t>Howe-Kelly</t>
  </si>
  <si>
    <t>TR079</t>
  </si>
  <si>
    <t>AD079</t>
  </si>
  <si>
    <t>MD03079</t>
  </si>
  <si>
    <t>PT080</t>
  </si>
  <si>
    <t>Timothy Myers</t>
  </si>
  <si>
    <t>DR080</t>
  </si>
  <si>
    <t>Timothy Baker</t>
  </si>
  <si>
    <t>and Sons Reyes</t>
  </si>
  <si>
    <t>TR080</t>
  </si>
  <si>
    <t>AD080</t>
  </si>
  <si>
    <t>MD01080</t>
  </si>
  <si>
    <t>PT081</t>
  </si>
  <si>
    <t>Nicole Hughes</t>
  </si>
  <si>
    <t>DR081</t>
  </si>
  <si>
    <t>Lori Sanchez</t>
  </si>
  <si>
    <t>Shaw-Young</t>
  </si>
  <si>
    <t>TR081</t>
  </si>
  <si>
    <t>AD081</t>
  </si>
  <si>
    <t>MD01081</t>
  </si>
  <si>
    <t>PT082</t>
  </si>
  <si>
    <t>Chad Moreno</t>
  </si>
  <si>
    <t>DR082</t>
  </si>
  <si>
    <t>Connie Boyd</t>
  </si>
  <si>
    <t>Inc Skinner</t>
  </si>
  <si>
    <t>TR082</t>
  </si>
  <si>
    <t>AD082</t>
  </si>
  <si>
    <t>MD03082</t>
  </si>
  <si>
    <t>PT083</t>
  </si>
  <si>
    <t>Sean Jennings</t>
  </si>
  <si>
    <t>DR083</t>
  </si>
  <si>
    <t>James Tucker</t>
  </si>
  <si>
    <t>Clark-Johnson</t>
  </si>
  <si>
    <t>TR083</t>
  </si>
  <si>
    <t>AD083</t>
  </si>
  <si>
    <t>MD03083</t>
  </si>
  <si>
    <t>PT084</t>
  </si>
  <si>
    <t>Diane Branch</t>
  </si>
  <si>
    <t>DR084</t>
  </si>
  <si>
    <t>Juan Acevedo</t>
  </si>
  <si>
    <t>Perez and Sons</t>
  </si>
  <si>
    <t>TR084</t>
  </si>
  <si>
    <t>AD084</t>
  </si>
  <si>
    <t>MD02084</t>
  </si>
  <si>
    <t>PT085</t>
  </si>
  <si>
    <t>Cindy Orozco</t>
  </si>
  <si>
    <t>DR085</t>
  </si>
  <si>
    <t>Julie Finley</t>
  </si>
  <si>
    <t>Kemp LLC</t>
  </si>
  <si>
    <t>TR085</t>
  </si>
  <si>
    <t>AD085</t>
  </si>
  <si>
    <t>MD01085</t>
  </si>
  <si>
    <t>PT086</t>
  </si>
  <si>
    <t>Patricia Medina</t>
  </si>
  <si>
    <t>DR086</t>
  </si>
  <si>
    <t>Miguel Parker</t>
  </si>
  <si>
    <t>LLC Dixon</t>
  </si>
  <si>
    <t>TR086</t>
  </si>
  <si>
    <t>AD086</t>
  </si>
  <si>
    <t>MD01086</t>
  </si>
  <si>
    <t>PT087</t>
  </si>
  <si>
    <t>Kayla Padilla</t>
  </si>
  <si>
    <t>DR087</t>
  </si>
  <si>
    <t>Jermaine Peters</t>
  </si>
  <si>
    <t>and Morales Jennings Cook,</t>
  </si>
  <si>
    <t>TR087</t>
  </si>
  <si>
    <t>AD087</t>
  </si>
  <si>
    <t>MD03087</t>
  </si>
  <si>
    <t>PT088</t>
  </si>
  <si>
    <t>Juan Klein</t>
  </si>
  <si>
    <t>DR088</t>
  </si>
  <si>
    <t>Lisa Edwards</t>
  </si>
  <si>
    <t>Group Hood</t>
  </si>
  <si>
    <t>TR088</t>
  </si>
  <si>
    <t>AD088</t>
  </si>
  <si>
    <t>MD01088</t>
  </si>
  <si>
    <t>PT089</t>
  </si>
  <si>
    <t>William Hill</t>
  </si>
  <si>
    <t>DR089</t>
  </si>
  <si>
    <t>Matthew Walker</t>
  </si>
  <si>
    <t>Lindsey Inc</t>
  </si>
  <si>
    <t>TR089</t>
  </si>
  <si>
    <t>AD089</t>
  </si>
  <si>
    <t>MD02089</t>
  </si>
  <si>
    <t>PT090</t>
  </si>
  <si>
    <t>Carl Best</t>
  </si>
  <si>
    <t>DR090</t>
  </si>
  <si>
    <t>Gregory Hansen</t>
  </si>
  <si>
    <t>Ltd Wang</t>
  </si>
  <si>
    <t>TR090</t>
  </si>
  <si>
    <t>AD090</t>
  </si>
  <si>
    <t>MD00090</t>
  </si>
  <si>
    <t>PT091</t>
  </si>
  <si>
    <t>Tina Griffin</t>
  </si>
  <si>
    <t>DR091</t>
  </si>
  <si>
    <t>Jessica Cruz</t>
  </si>
  <si>
    <t>Inc Ford</t>
  </si>
  <si>
    <t>TR091</t>
  </si>
  <si>
    <t>AD091</t>
  </si>
  <si>
    <t>MD03091</t>
  </si>
  <si>
    <t>PT092</t>
  </si>
  <si>
    <t>Tyler Taylor</t>
  </si>
  <si>
    <t>DR092</t>
  </si>
  <si>
    <t>Robert Salazar</t>
  </si>
  <si>
    <t>Dean-Hawkins</t>
  </si>
  <si>
    <t>TR092</t>
  </si>
  <si>
    <t>AD092</t>
  </si>
  <si>
    <t>MD04092</t>
  </si>
  <si>
    <t>PT093</t>
  </si>
  <si>
    <t>Taylor Howell</t>
  </si>
  <si>
    <t>DR093</t>
  </si>
  <si>
    <t>Kyle Patterson</t>
  </si>
  <si>
    <t>Walter PLC</t>
  </si>
  <si>
    <t>TR093</t>
  </si>
  <si>
    <t>AD093</t>
  </si>
  <si>
    <t>MD01093</t>
  </si>
  <si>
    <t>PT094</t>
  </si>
  <si>
    <t>Michael Martin</t>
  </si>
  <si>
    <t>DR094</t>
  </si>
  <si>
    <t>John Summers</t>
  </si>
  <si>
    <t>Sons Horn and</t>
  </si>
  <si>
    <t>TR094</t>
  </si>
  <si>
    <t>AD094</t>
  </si>
  <si>
    <t>MD01094</t>
  </si>
  <si>
    <t>PT095</t>
  </si>
  <si>
    <t>Heather Miller</t>
  </si>
  <si>
    <t>DR095</t>
  </si>
  <si>
    <t>Scott Grant</t>
  </si>
  <si>
    <t>Powell Ward, and Mercado</t>
  </si>
  <si>
    <t>TR095</t>
  </si>
  <si>
    <t>AD095</t>
  </si>
  <si>
    <t>MD04095</t>
  </si>
  <si>
    <t>PT096</t>
  </si>
  <si>
    <t>Catherine Gardner</t>
  </si>
  <si>
    <t>DR096</t>
  </si>
  <si>
    <t>David Ruiz</t>
  </si>
  <si>
    <t>James Ltd</t>
  </si>
  <si>
    <t>TR096</t>
  </si>
  <si>
    <t>AD096</t>
  </si>
  <si>
    <t>MD04096</t>
  </si>
  <si>
    <t>PT097</t>
  </si>
  <si>
    <t>Anne Thompson</t>
  </si>
  <si>
    <t>DR097</t>
  </si>
  <si>
    <t>Kyle Smith</t>
  </si>
  <si>
    <t>Kemp-Munoz</t>
  </si>
  <si>
    <t>TR097</t>
  </si>
  <si>
    <t>AD097</t>
  </si>
  <si>
    <t>MD02097</t>
  </si>
  <si>
    <t>PT098</t>
  </si>
  <si>
    <t>Todd Cooper</t>
  </si>
  <si>
    <t>DR098</t>
  </si>
  <si>
    <t>Jason Price</t>
  </si>
  <si>
    <t>Henderson-Taylor</t>
  </si>
  <si>
    <t>TR098</t>
  </si>
  <si>
    <t>AD098</t>
  </si>
  <si>
    <t>MD01098</t>
  </si>
  <si>
    <t>PT099</t>
  </si>
  <si>
    <t>Phillip Lyons</t>
  </si>
  <si>
    <t>DR099</t>
  </si>
  <si>
    <t>Stephanie Clements</t>
  </si>
  <si>
    <t>Parsons, Hartman Martinez and</t>
  </si>
  <si>
    <t>TR099</t>
  </si>
  <si>
    <t>AD099</t>
  </si>
  <si>
    <t>MD02099</t>
  </si>
  <si>
    <t>PT100</t>
  </si>
  <si>
    <t>Mark Ford</t>
  </si>
  <si>
    <t>DR100</t>
  </si>
  <si>
    <t>Steven James</t>
  </si>
  <si>
    <t>Luna Inc</t>
  </si>
  <si>
    <t>TR100</t>
  </si>
  <si>
    <t>AD100</t>
  </si>
  <si>
    <t>MD02100</t>
  </si>
  <si>
    <t>PT101</t>
  </si>
  <si>
    <t>Marcus Zamora</t>
  </si>
  <si>
    <t>DR101</t>
  </si>
  <si>
    <t>Jeremiah Wolf</t>
  </si>
  <si>
    <t>Hernandez, Ritter and Huffman</t>
  </si>
  <si>
    <t>TR101</t>
  </si>
  <si>
    <t>AD101</t>
  </si>
  <si>
    <t>MD02101</t>
  </si>
  <si>
    <t>PT102</t>
  </si>
  <si>
    <t>Katie Henry</t>
  </si>
  <si>
    <t>DR102</t>
  </si>
  <si>
    <t>Roberto Petersen</t>
  </si>
  <si>
    <t>Reed LLC</t>
  </si>
  <si>
    <t>TR102</t>
  </si>
  <si>
    <t>AD102</t>
  </si>
  <si>
    <t>MD02102</t>
  </si>
  <si>
    <t>PT103</t>
  </si>
  <si>
    <t>William Morton</t>
  </si>
  <si>
    <t>DR103</t>
  </si>
  <si>
    <t>Christina Hammond</t>
  </si>
  <si>
    <t>Thompson-Walker</t>
  </si>
  <si>
    <t>TR103</t>
  </si>
  <si>
    <t>AD103</t>
  </si>
  <si>
    <t>MD01103</t>
  </si>
  <si>
    <t>PT104</t>
  </si>
  <si>
    <t>Katrina Martin</t>
  </si>
  <si>
    <t>DR104</t>
  </si>
  <si>
    <t>Patricia Colon</t>
  </si>
  <si>
    <t>Group Nguyen</t>
  </si>
  <si>
    <t>TR104</t>
  </si>
  <si>
    <t>AD104</t>
  </si>
  <si>
    <t>MD03104</t>
  </si>
  <si>
    <t>PT105</t>
  </si>
  <si>
    <t>Hunter Mckay</t>
  </si>
  <si>
    <t>DR105</t>
  </si>
  <si>
    <t>Dominic Mitchell</t>
  </si>
  <si>
    <t>Newton-White</t>
  </si>
  <si>
    <t>TR105</t>
  </si>
  <si>
    <t>AD105</t>
  </si>
  <si>
    <t>MD02105</t>
  </si>
  <si>
    <t>PT106</t>
  </si>
  <si>
    <t>Dwayne Davis</t>
  </si>
  <si>
    <t>DR106</t>
  </si>
  <si>
    <t>Wendy Davis</t>
  </si>
  <si>
    <t>Ltd Thomas</t>
  </si>
  <si>
    <t>TR106</t>
  </si>
  <si>
    <t>AD106</t>
  </si>
  <si>
    <t>MD01106</t>
  </si>
  <si>
    <t>PT107</t>
  </si>
  <si>
    <t>Sarah Caldwell</t>
  </si>
  <si>
    <t>DR107</t>
  </si>
  <si>
    <t>Daniel Carson</t>
  </si>
  <si>
    <t>Pierce Ward, Torres and</t>
  </si>
  <si>
    <t>TR107</t>
  </si>
  <si>
    <t>AD107</t>
  </si>
  <si>
    <t>MD02107</t>
  </si>
  <si>
    <t>PT108</t>
  </si>
  <si>
    <t>David Higgins</t>
  </si>
  <si>
    <t>DR108</t>
  </si>
  <si>
    <t>Erin Henderson MD</t>
  </si>
  <si>
    <t>Evans and Hall Schneider,</t>
  </si>
  <si>
    <t>TR108</t>
  </si>
  <si>
    <t>AD108</t>
  </si>
  <si>
    <t>MD03108</t>
  </si>
  <si>
    <t>PT109</t>
  </si>
  <si>
    <t>Bradley Combs</t>
  </si>
  <si>
    <t>DR109</t>
  </si>
  <si>
    <t>Christopher Butler</t>
  </si>
  <si>
    <t>Stout-Brown</t>
  </si>
  <si>
    <t>TR109</t>
  </si>
  <si>
    <t>AD109</t>
  </si>
  <si>
    <t>MD03109</t>
  </si>
  <si>
    <t>PT110</t>
  </si>
  <si>
    <t>Christina Schmitt</t>
  </si>
  <si>
    <t>DR110</t>
  </si>
  <si>
    <t>Samuel Robles</t>
  </si>
  <si>
    <t>Cruz Ltd</t>
  </si>
  <si>
    <t>TR110</t>
  </si>
  <si>
    <t>AD110</t>
  </si>
  <si>
    <t>MD01110</t>
  </si>
  <si>
    <t>PT111</t>
  </si>
  <si>
    <t>Colton Strong</t>
  </si>
  <si>
    <t>DR111</t>
  </si>
  <si>
    <t>Benjamin Webb</t>
  </si>
  <si>
    <t>Stewart Sons and</t>
  </si>
  <si>
    <t>TR111</t>
  </si>
  <si>
    <t>AD111</t>
  </si>
  <si>
    <t>MD00111</t>
  </si>
  <si>
    <t>PT112</t>
  </si>
  <si>
    <t>Mark Price</t>
  </si>
  <si>
    <t>DR112</t>
  </si>
  <si>
    <t>Krystal Fox</t>
  </si>
  <si>
    <t>Hall Roberts and Duarte,</t>
  </si>
  <si>
    <t>TR112</t>
  </si>
  <si>
    <t>AD112</t>
  </si>
  <si>
    <t>MD01112</t>
  </si>
  <si>
    <t>PT113</t>
  </si>
  <si>
    <t>Suzanne Schneider</t>
  </si>
  <si>
    <t>DR113</t>
  </si>
  <si>
    <t>Bruce Garrett</t>
  </si>
  <si>
    <t>Ramirez-Robinson</t>
  </si>
  <si>
    <t>TR113</t>
  </si>
  <si>
    <t>AD113</t>
  </si>
  <si>
    <t>MD04113</t>
  </si>
  <si>
    <t>PT114</t>
  </si>
  <si>
    <t>Michael Hurley</t>
  </si>
  <si>
    <t>DR114</t>
  </si>
  <si>
    <t>Jonathan Watson</t>
  </si>
  <si>
    <t>Garcia, and Bishop Hernandez</t>
  </si>
  <si>
    <t>TR114</t>
  </si>
  <si>
    <t>AD114</t>
  </si>
  <si>
    <t>MD04114</t>
  </si>
  <si>
    <t>PT115</t>
  </si>
  <si>
    <t>Lindsey Lambert</t>
  </si>
  <si>
    <t>DR115</t>
  </si>
  <si>
    <t>Christopher Guerra</t>
  </si>
  <si>
    <t>and Brown Oneal, Shah</t>
  </si>
  <si>
    <t>TR115</t>
  </si>
  <si>
    <t>AD115</t>
  </si>
  <si>
    <t>MD01115</t>
  </si>
  <si>
    <t>PT116</t>
  </si>
  <si>
    <t>Rebecca Parsons</t>
  </si>
  <si>
    <t>DR116</t>
  </si>
  <si>
    <t>Steven Adams</t>
  </si>
  <si>
    <t>Group White</t>
  </si>
  <si>
    <t>TR116</t>
  </si>
  <si>
    <t>AD116</t>
  </si>
  <si>
    <t>MD03116</t>
  </si>
  <si>
    <t>PT117</t>
  </si>
  <si>
    <t>Judy Johnson</t>
  </si>
  <si>
    <t>DR117</t>
  </si>
  <si>
    <t>Victoria Patel</t>
  </si>
  <si>
    <t>Hughes and Erickson, Anderson</t>
  </si>
  <si>
    <t>TR117</t>
  </si>
  <si>
    <t>AD117</t>
  </si>
  <si>
    <t>MD03117</t>
  </si>
  <si>
    <t>PT118</t>
  </si>
  <si>
    <t>Tonya Campbell</t>
  </si>
  <si>
    <t>DR118</t>
  </si>
  <si>
    <t>Louis Bell</t>
  </si>
  <si>
    <t>Lane-Kelly</t>
  </si>
  <si>
    <t>TR118</t>
  </si>
  <si>
    <t>AD118</t>
  </si>
  <si>
    <t>MD01118</t>
  </si>
  <si>
    <t>PT119</t>
  </si>
  <si>
    <t>James Ross</t>
  </si>
  <si>
    <t>DR119</t>
  </si>
  <si>
    <t>Michael Baker</t>
  </si>
  <si>
    <t>Cox-Hester</t>
  </si>
  <si>
    <t>TR119</t>
  </si>
  <si>
    <t>AD119</t>
  </si>
  <si>
    <t>MD02119</t>
  </si>
  <si>
    <t>PT120</t>
  </si>
  <si>
    <t>Sara Cook</t>
  </si>
  <si>
    <t>DR120</t>
  </si>
  <si>
    <t>Douglas Fleming</t>
  </si>
  <si>
    <t>Jarvis Scott, Fleming and</t>
  </si>
  <si>
    <t>TR120</t>
  </si>
  <si>
    <t>AD120</t>
  </si>
  <si>
    <t>MD02120</t>
  </si>
  <si>
    <t>PT121</t>
  </si>
  <si>
    <t>Anne Howell</t>
  </si>
  <si>
    <t>DR121</t>
  </si>
  <si>
    <t>Patrick Carter</t>
  </si>
  <si>
    <t>Cline-Carpenter</t>
  </si>
  <si>
    <t>TR121</t>
  </si>
  <si>
    <t>AD121</t>
  </si>
  <si>
    <t>MD03121</t>
  </si>
  <si>
    <t>PT122</t>
  </si>
  <si>
    <t>Renee Bailey</t>
  </si>
  <si>
    <t>DR122</t>
  </si>
  <si>
    <t>Sarah Shaffer</t>
  </si>
  <si>
    <t>Johnson, and Ross Harris</t>
  </si>
  <si>
    <t>TR122</t>
  </si>
  <si>
    <t>AD122</t>
  </si>
  <si>
    <t>MD01122</t>
  </si>
  <si>
    <t>PT123</t>
  </si>
  <si>
    <t>Jeffrey Turner</t>
  </si>
  <si>
    <t>DR123</t>
  </si>
  <si>
    <t>Matthew Carter</t>
  </si>
  <si>
    <t>Kim Rosario, and Hammond</t>
  </si>
  <si>
    <t>TR123</t>
  </si>
  <si>
    <t>AD123</t>
  </si>
  <si>
    <t>MD01123</t>
  </si>
  <si>
    <t>PT124</t>
  </si>
  <si>
    <t>Dr. Lauren Clark Dds</t>
  </si>
  <si>
    <t>DR124</t>
  </si>
  <si>
    <t>Brian Wagner</t>
  </si>
  <si>
    <t>PLC Jimenez</t>
  </si>
  <si>
    <t>TR124</t>
  </si>
  <si>
    <t>AD124</t>
  </si>
  <si>
    <t>MD04124</t>
  </si>
  <si>
    <t>PT125</t>
  </si>
  <si>
    <t>Terry Thomas</t>
  </si>
  <si>
    <t>DR125</t>
  </si>
  <si>
    <t>Lucas Cole</t>
  </si>
  <si>
    <t>Cantu-Berry</t>
  </si>
  <si>
    <t>TR125</t>
  </si>
  <si>
    <t>AD125</t>
  </si>
  <si>
    <t>MD00125</t>
  </si>
  <si>
    <t>PT126</t>
  </si>
  <si>
    <t>Jason Baker</t>
  </si>
  <si>
    <t>DR126</t>
  </si>
  <si>
    <t>Julia Yoder</t>
  </si>
  <si>
    <t>Wright-Alexander</t>
  </si>
  <si>
    <t>TR126</t>
  </si>
  <si>
    <t>AD126</t>
  </si>
  <si>
    <t>MD01126</t>
  </si>
  <si>
    <t>PT127</t>
  </si>
  <si>
    <t>Jessica Gutierrez</t>
  </si>
  <si>
    <t>DR127</t>
  </si>
  <si>
    <t>Crystal Chavez</t>
  </si>
  <si>
    <t>Guzman-Carlson</t>
  </si>
  <si>
    <t>TR127</t>
  </si>
  <si>
    <t>AD127</t>
  </si>
  <si>
    <t>MD04127</t>
  </si>
  <si>
    <t>PT128</t>
  </si>
  <si>
    <t>Courtney Hodges</t>
  </si>
  <si>
    <t>DR128</t>
  </si>
  <si>
    <t>Brenda Lopez</t>
  </si>
  <si>
    <t>Meyer-Hill</t>
  </si>
  <si>
    <t>TR128</t>
  </si>
  <si>
    <t>AD128</t>
  </si>
  <si>
    <t>MD02128</t>
  </si>
  <si>
    <t>PT129</t>
  </si>
  <si>
    <t>Anthony Reyes</t>
  </si>
  <si>
    <t>DR129</t>
  </si>
  <si>
    <t>Michael Cole</t>
  </si>
  <si>
    <t>Dudley-Atkinson</t>
  </si>
  <si>
    <t>TR129</t>
  </si>
  <si>
    <t>AD129</t>
  </si>
  <si>
    <t>MD03129</t>
  </si>
  <si>
    <t>PT130</t>
  </si>
  <si>
    <t>Leah Cross Dds</t>
  </si>
  <si>
    <t>DR130</t>
  </si>
  <si>
    <t>Michael Larson</t>
  </si>
  <si>
    <t>Kelly-Allen</t>
  </si>
  <si>
    <t>TR130</t>
  </si>
  <si>
    <t>AD130</t>
  </si>
  <si>
    <t>MD01130</t>
  </si>
  <si>
    <t>PT131</t>
  </si>
  <si>
    <t>Paul Martinez</t>
  </si>
  <si>
    <t>DR131</t>
  </si>
  <si>
    <t>Tracey Spence</t>
  </si>
  <si>
    <t>Lewis Livingston, Lowe and</t>
  </si>
  <si>
    <t>TR131</t>
  </si>
  <si>
    <t>AD131</t>
  </si>
  <si>
    <t>MD02131</t>
  </si>
  <si>
    <t>PT132</t>
  </si>
  <si>
    <t>Denise Rodriguez</t>
  </si>
  <si>
    <t>DR132</t>
  </si>
  <si>
    <t>Susan Gibson</t>
  </si>
  <si>
    <t>Rodriguez Ltd</t>
  </si>
  <si>
    <t>TR132</t>
  </si>
  <si>
    <t>AD132</t>
  </si>
  <si>
    <t>MD00132</t>
  </si>
  <si>
    <t>PT133</t>
  </si>
  <si>
    <t>Ashley Erickson</t>
  </si>
  <si>
    <t>DR133</t>
  </si>
  <si>
    <t>Gerald Hooper</t>
  </si>
  <si>
    <t>and Johnson Moore, Branch</t>
  </si>
  <si>
    <t>TR133</t>
  </si>
  <si>
    <t>AD133</t>
  </si>
  <si>
    <t>MD03133</t>
  </si>
  <si>
    <t>PT134</t>
  </si>
  <si>
    <t>Sean Cardenas</t>
  </si>
  <si>
    <t>DR134</t>
  </si>
  <si>
    <t>Todd Sanchez</t>
  </si>
  <si>
    <t>Holmes and Hughes, Phillips</t>
  </si>
  <si>
    <t>TR134</t>
  </si>
  <si>
    <t>AD134</t>
  </si>
  <si>
    <t>MD02134</t>
  </si>
  <si>
    <t>PT135</t>
  </si>
  <si>
    <t>Alan Alvarez</t>
  </si>
  <si>
    <t>DR135</t>
  </si>
  <si>
    <t>Elizabeth Morales</t>
  </si>
  <si>
    <t>and Smith, Tucker Cross</t>
  </si>
  <si>
    <t>TR135</t>
  </si>
  <si>
    <t>AD135</t>
  </si>
  <si>
    <t>MD04135</t>
  </si>
  <si>
    <t>PT136</t>
  </si>
  <si>
    <t>Jessica Phillips</t>
  </si>
  <si>
    <t>DR136</t>
  </si>
  <si>
    <t>Kimberly Petersen</t>
  </si>
  <si>
    <t>Sons and Lozano</t>
  </si>
  <si>
    <t>TR136</t>
  </si>
  <si>
    <t>AD136</t>
  </si>
  <si>
    <t>MD00136</t>
  </si>
  <si>
    <t>PT137</t>
  </si>
  <si>
    <t>Timothy Coleman</t>
  </si>
  <si>
    <t>DR137</t>
  </si>
  <si>
    <t>Misty Garcia</t>
  </si>
  <si>
    <t>Russell Ltd</t>
  </si>
  <si>
    <t>TR137</t>
  </si>
  <si>
    <t>AD137</t>
  </si>
  <si>
    <t>MD04137</t>
  </si>
  <si>
    <t>PT138</t>
  </si>
  <si>
    <t>Christina Woods</t>
  </si>
  <si>
    <t>DR138</t>
  </si>
  <si>
    <t>Melissa Fernandez</t>
  </si>
  <si>
    <t>Jones Ltd</t>
  </si>
  <si>
    <t>TR138</t>
  </si>
  <si>
    <t>AD138</t>
  </si>
  <si>
    <t>MD00138</t>
  </si>
  <si>
    <t>PT139</t>
  </si>
  <si>
    <t>Melissa Scott</t>
  </si>
  <si>
    <t>DR139</t>
  </si>
  <si>
    <t>Kari Moore</t>
  </si>
  <si>
    <t>Gordon-Ward</t>
  </si>
  <si>
    <t>TR139</t>
  </si>
  <si>
    <t>AD139</t>
  </si>
  <si>
    <t>MD01139</t>
  </si>
  <si>
    <t>PT140</t>
  </si>
  <si>
    <t>Gary Hopkins</t>
  </si>
  <si>
    <t>DR140</t>
  </si>
  <si>
    <t>David Hubbard</t>
  </si>
  <si>
    <t>Barnes and Sons</t>
  </si>
  <si>
    <t>TR140</t>
  </si>
  <si>
    <t>AD140</t>
  </si>
  <si>
    <t>MD00140</t>
  </si>
  <si>
    <t>PT141</t>
  </si>
  <si>
    <t>April Valencia</t>
  </si>
  <si>
    <t>DR141</t>
  </si>
  <si>
    <t>Lonnie Morgan</t>
  </si>
  <si>
    <t>Levine-Miller</t>
  </si>
  <si>
    <t>TR141</t>
  </si>
  <si>
    <t>AD141</t>
  </si>
  <si>
    <t>MD02141</t>
  </si>
  <si>
    <t>PT142</t>
  </si>
  <si>
    <t>Rita Archer</t>
  </si>
  <si>
    <t>DR142</t>
  </si>
  <si>
    <t>Victoria Gonzales</t>
  </si>
  <si>
    <t>and Marquez Silva Smith,</t>
  </si>
  <si>
    <t>TR142</t>
  </si>
  <si>
    <t>AD142</t>
  </si>
  <si>
    <t>MD04142</t>
  </si>
  <si>
    <t>PT143</t>
  </si>
  <si>
    <t>Kim Pena</t>
  </si>
  <si>
    <t>DR143</t>
  </si>
  <si>
    <t>Cindy White</t>
  </si>
  <si>
    <t>Jackson-Copeland</t>
  </si>
  <si>
    <t>TR143</t>
  </si>
  <si>
    <t>AD143</t>
  </si>
  <si>
    <t>MD04143</t>
  </si>
  <si>
    <t>PT144</t>
  </si>
  <si>
    <t>Jason Foley</t>
  </si>
  <si>
    <t>DR144</t>
  </si>
  <si>
    <t>Douglas Li</t>
  </si>
  <si>
    <t>Perez and Ochoa White,</t>
  </si>
  <si>
    <t>TR144</t>
  </si>
  <si>
    <t>AD144</t>
  </si>
  <si>
    <t>MD00144</t>
  </si>
  <si>
    <t>PT145</t>
  </si>
  <si>
    <t>Shaun Guzman</t>
  </si>
  <si>
    <t>DR145</t>
  </si>
  <si>
    <t>Lori Mendoza</t>
  </si>
  <si>
    <t>Ltd Conrad</t>
  </si>
  <si>
    <t>TR145</t>
  </si>
  <si>
    <t>AD145</t>
  </si>
  <si>
    <t>MD02145</t>
  </si>
  <si>
    <t>PT146</t>
  </si>
  <si>
    <t>Matthew White</t>
  </si>
  <si>
    <t>DR146</t>
  </si>
  <si>
    <t>Ryan Ross</t>
  </si>
  <si>
    <t>Hampton-Thomas</t>
  </si>
  <si>
    <t>TR146</t>
  </si>
  <si>
    <t>AD146</t>
  </si>
  <si>
    <t>MD01146</t>
  </si>
  <si>
    <t>PT147</t>
  </si>
  <si>
    <t>Alexis Wilson</t>
  </si>
  <si>
    <t>DR147</t>
  </si>
  <si>
    <t>Brian Walton</t>
  </si>
  <si>
    <t>Thomas-Kelley</t>
  </si>
  <si>
    <t>TR147</t>
  </si>
  <si>
    <t>AD147</t>
  </si>
  <si>
    <t>MD00147</t>
  </si>
  <si>
    <t>PT148</t>
  </si>
  <si>
    <t>Jacqueline Marshall</t>
  </si>
  <si>
    <t>DR148</t>
  </si>
  <si>
    <t>Michael Berg</t>
  </si>
  <si>
    <t>Myers-Monroe</t>
  </si>
  <si>
    <t>TR148</t>
  </si>
  <si>
    <t>AD148</t>
  </si>
  <si>
    <t>MD03148</t>
  </si>
  <si>
    <t>PT149</t>
  </si>
  <si>
    <t>Robert Higgins</t>
  </si>
  <si>
    <t>DR149</t>
  </si>
  <si>
    <t>Scott Davis</t>
  </si>
  <si>
    <t>and Ford Lee, Rodriguez</t>
  </si>
  <si>
    <t>TR149</t>
  </si>
  <si>
    <t>AD149</t>
  </si>
  <si>
    <t>MD01149</t>
  </si>
  <si>
    <t>PT150</t>
  </si>
  <si>
    <t>Sierra Morton</t>
  </si>
  <si>
    <t>DR150</t>
  </si>
  <si>
    <t>Daniel Shelton</t>
  </si>
  <si>
    <t>Sons Garcia and</t>
  </si>
  <si>
    <t>TR150</t>
  </si>
  <si>
    <t>AD150</t>
  </si>
  <si>
    <t>MD01150</t>
  </si>
  <si>
    <t>PT151</t>
  </si>
  <si>
    <t>Natalie Stanton</t>
  </si>
  <si>
    <t>DR151</t>
  </si>
  <si>
    <t>Tara Moreno</t>
  </si>
  <si>
    <t>Perry Little, and Moore</t>
  </si>
  <si>
    <t>TR151</t>
  </si>
  <si>
    <t>AD151</t>
  </si>
  <si>
    <t>MD00151</t>
  </si>
  <si>
    <t>PT152</t>
  </si>
  <si>
    <t>Jessica Acevedo</t>
  </si>
  <si>
    <t>DR152</t>
  </si>
  <si>
    <t>Kristie Morgan</t>
  </si>
  <si>
    <t>Anderson Group</t>
  </si>
  <si>
    <t>TR152</t>
  </si>
  <si>
    <t>AD152</t>
  </si>
  <si>
    <t>MD03152</t>
  </si>
  <si>
    <t>PT153</t>
  </si>
  <si>
    <t>Jennifer Mcmillan</t>
  </si>
  <si>
    <t>DR153</t>
  </si>
  <si>
    <t>Joseph Jones</t>
  </si>
  <si>
    <t>Rodriguez and Sons</t>
  </si>
  <si>
    <t>TR153</t>
  </si>
  <si>
    <t>AD153</t>
  </si>
  <si>
    <t>MD01153</t>
  </si>
  <si>
    <t>PT154</t>
  </si>
  <si>
    <t>Christopher Mcclain</t>
  </si>
  <si>
    <t>DR154</t>
  </si>
  <si>
    <t>Maria Tran</t>
  </si>
  <si>
    <t>Thomas-Huber</t>
  </si>
  <si>
    <t>TR154</t>
  </si>
  <si>
    <t>AD154</t>
  </si>
  <si>
    <t>MD02154</t>
  </si>
  <si>
    <t>PT155</t>
  </si>
  <si>
    <t>Kevin Hicks</t>
  </si>
  <si>
    <t>DR155</t>
  </si>
  <si>
    <t>Kelly Murphy</t>
  </si>
  <si>
    <t>Robinson Inc</t>
  </si>
  <si>
    <t>TR155</t>
  </si>
  <si>
    <t>AD155</t>
  </si>
  <si>
    <t>MD01155</t>
  </si>
  <si>
    <t>PT156</t>
  </si>
  <si>
    <t>Melinda Richards</t>
  </si>
  <si>
    <t>DR156</t>
  </si>
  <si>
    <t>Katherine Brown</t>
  </si>
  <si>
    <t>Wood-Mathews</t>
  </si>
  <si>
    <t>TR156</t>
  </si>
  <si>
    <t>AD156</t>
  </si>
  <si>
    <t>MD03156</t>
  </si>
  <si>
    <t>PT157</t>
  </si>
  <si>
    <t>Robyn Miranda</t>
  </si>
  <si>
    <t>DR157</t>
  </si>
  <si>
    <t>Elizabeth Frank</t>
  </si>
  <si>
    <t>Walker and Gardner Fernandez,</t>
  </si>
  <si>
    <t>TR157</t>
  </si>
  <si>
    <t>AD157</t>
  </si>
  <si>
    <t>MD01157</t>
  </si>
  <si>
    <t>PT158</t>
  </si>
  <si>
    <t>Scott Castillo</t>
  </si>
  <si>
    <t>DR158</t>
  </si>
  <si>
    <t>Alyssa Edwards</t>
  </si>
  <si>
    <t>Smith and Johnston, Collins</t>
  </si>
  <si>
    <t>TR158</t>
  </si>
  <si>
    <t>AD158</t>
  </si>
  <si>
    <t>MD03158</t>
  </si>
  <si>
    <t>PT159</t>
  </si>
  <si>
    <t>John Garcia</t>
  </si>
  <si>
    <t>DR159</t>
  </si>
  <si>
    <t>Jesse Thomas</t>
  </si>
  <si>
    <t>Sons Miller and</t>
  </si>
  <si>
    <t>TR159</t>
  </si>
  <si>
    <t>AD159</t>
  </si>
  <si>
    <t>MD03159</t>
  </si>
  <si>
    <t>PT160</t>
  </si>
  <si>
    <t>Michael Taylor</t>
  </si>
  <si>
    <t>DR160</t>
  </si>
  <si>
    <t>Erica Mccormick</t>
  </si>
  <si>
    <t>Donaldson-Frey</t>
  </si>
  <si>
    <t>TR160</t>
  </si>
  <si>
    <t>AD160</t>
  </si>
  <si>
    <t>MD01160</t>
  </si>
  <si>
    <t>PT161</t>
  </si>
  <si>
    <t>Jeffrey Wood</t>
  </si>
  <si>
    <t>DR161</t>
  </si>
  <si>
    <t>Amber Holmes</t>
  </si>
  <si>
    <t>Brown-Yoder</t>
  </si>
  <si>
    <t>TR161</t>
  </si>
  <si>
    <t>AD161</t>
  </si>
  <si>
    <t>MD02161</t>
  </si>
  <si>
    <t>PT162</t>
  </si>
  <si>
    <t>Michael Smith</t>
  </si>
  <si>
    <t>DR162</t>
  </si>
  <si>
    <t>Austin Jackson</t>
  </si>
  <si>
    <t>Morgan Rios and Keller,</t>
  </si>
  <si>
    <t>TR162</t>
  </si>
  <si>
    <t>AD162</t>
  </si>
  <si>
    <t>MD02162</t>
  </si>
  <si>
    <t>PT163</t>
  </si>
  <si>
    <t>William Griffith</t>
  </si>
  <si>
    <t>DR163</t>
  </si>
  <si>
    <t>Shane Morris</t>
  </si>
  <si>
    <t>Gonzalez-King</t>
  </si>
  <si>
    <t>TR163</t>
  </si>
  <si>
    <t>AD163</t>
  </si>
  <si>
    <t>MD03163</t>
  </si>
  <si>
    <t>PT164</t>
  </si>
  <si>
    <t>Christina Lawrence</t>
  </si>
  <si>
    <t>DR164</t>
  </si>
  <si>
    <t>Brent Smith</t>
  </si>
  <si>
    <t>Wagner Ltd</t>
  </si>
  <si>
    <t>TR164</t>
  </si>
  <si>
    <t>AD164</t>
  </si>
  <si>
    <t>MD03164</t>
  </si>
  <si>
    <t>PT165</t>
  </si>
  <si>
    <t>Jessica Holmes</t>
  </si>
  <si>
    <t>DR165</t>
  </si>
  <si>
    <t>Kayla Davis</t>
  </si>
  <si>
    <t>and Brown White, Jones</t>
  </si>
  <si>
    <t>TR165</t>
  </si>
  <si>
    <t>AD165</t>
  </si>
  <si>
    <t>MD00165</t>
  </si>
  <si>
    <t>PT166</t>
  </si>
  <si>
    <t>Tracey Greene</t>
  </si>
  <si>
    <t>DR166</t>
  </si>
  <si>
    <t>Rose Zuniga</t>
  </si>
  <si>
    <t>James-Smith</t>
  </si>
  <si>
    <t>TR166</t>
  </si>
  <si>
    <t>AD166</t>
  </si>
  <si>
    <t>MD01166</t>
  </si>
  <si>
    <t>PT167</t>
  </si>
  <si>
    <t>Amanda Lopez</t>
  </si>
  <si>
    <t>DR167</t>
  </si>
  <si>
    <t>Ethan Wagner</t>
  </si>
  <si>
    <t>Hanson Group</t>
  </si>
  <si>
    <t>TR167</t>
  </si>
  <si>
    <t>AD167</t>
  </si>
  <si>
    <t>MD04167</t>
  </si>
  <si>
    <t>PT168</t>
  </si>
  <si>
    <t>Laura Peters</t>
  </si>
  <si>
    <t>DR168</t>
  </si>
  <si>
    <t>Phillip Williams</t>
  </si>
  <si>
    <t>Mcclain-Reed</t>
  </si>
  <si>
    <t>TR168</t>
  </si>
  <si>
    <t>AD168</t>
  </si>
  <si>
    <t>MD04168</t>
  </si>
  <si>
    <t>PT169</t>
  </si>
  <si>
    <t>Lauren Anderson</t>
  </si>
  <si>
    <t>DR169</t>
  </si>
  <si>
    <t>Maureen Hill</t>
  </si>
  <si>
    <t>Young-Smith</t>
  </si>
  <si>
    <t>TR169</t>
  </si>
  <si>
    <t>AD169</t>
  </si>
  <si>
    <t>MD00169</t>
  </si>
  <si>
    <t>PT170</t>
  </si>
  <si>
    <t>William Campos</t>
  </si>
  <si>
    <t>DR170</t>
  </si>
  <si>
    <t>Heidi Compton MD</t>
  </si>
  <si>
    <t>Hart-Brock</t>
  </si>
  <si>
    <t>TR170</t>
  </si>
  <si>
    <t>AD170</t>
  </si>
  <si>
    <t>MD03170</t>
  </si>
  <si>
    <t>PT171</t>
  </si>
  <si>
    <t>Jessica Gonzales</t>
  </si>
  <si>
    <t>DR171</t>
  </si>
  <si>
    <t>Kimberly Gonzalez</t>
  </si>
  <si>
    <t>Jones and Jones, Turner</t>
  </si>
  <si>
    <t>TR171</t>
  </si>
  <si>
    <t>AD171</t>
  </si>
  <si>
    <t>MD03171</t>
  </si>
  <si>
    <t>PT172</t>
  </si>
  <si>
    <t>Bruce Gonzales</t>
  </si>
  <si>
    <t>DR172</t>
  </si>
  <si>
    <t>Rebecca Morgan</t>
  </si>
  <si>
    <t>Spears-Shah</t>
  </si>
  <si>
    <t>TR172</t>
  </si>
  <si>
    <t>AD172</t>
  </si>
  <si>
    <t>MD03172</t>
  </si>
  <si>
    <t>PT173</t>
  </si>
  <si>
    <t>Robert Walsh</t>
  </si>
  <si>
    <t>DR173</t>
  </si>
  <si>
    <t>Sabrina Rogers</t>
  </si>
  <si>
    <t>and Anderson Smith Sanchez,</t>
  </si>
  <si>
    <t>TR173</t>
  </si>
  <si>
    <t>AD173</t>
  </si>
  <si>
    <t>MD00173</t>
  </si>
  <si>
    <t>PT174</t>
  </si>
  <si>
    <t>Lisa Lewis</t>
  </si>
  <si>
    <t>DR174</t>
  </si>
  <si>
    <t>Kevin Brown</t>
  </si>
  <si>
    <t>Tran, and Ferrell Garcia</t>
  </si>
  <si>
    <t>TR174</t>
  </si>
  <si>
    <t>AD174</t>
  </si>
  <si>
    <t>MD01174</t>
  </si>
  <si>
    <t>PT175</t>
  </si>
  <si>
    <t>William Ruiz</t>
  </si>
  <si>
    <t>DR175</t>
  </si>
  <si>
    <t>Sarah Cole</t>
  </si>
  <si>
    <t>Ltd Walton</t>
  </si>
  <si>
    <t>TR175</t>
  </si>
  <si>
    <t>AD175</t>
  </si>
  <si>
    <t>MD00175</t>
  </si>
  <si>
    <t>PT176</t>
  </si>
  <si>
    <t>Steven Baldwin</t>
  </si>
  <si>
    <t>DR176</t>
  </si>
  <si>
    <t>Jennifer Hall</t>
  </si>
  <si>
    <t>Group Rodriguez</t>
  </si>
  <si>
    <t>TR176</t>
  </si>
  <si>
    <t>AD176</t>
  </si>
  <si>
    <t>MD02176</t>
  </si>
  <si>
    <t>PT177</t>
  </si>
  <si>
    <t>Megan Colon</t>
  </si>
  <si>
    <t>DR177</t>
  </si>
  <si>
    <t>Emily Cruz</t>
  </si>
  <si>
    <t>Carr LLC</t>
  </si>
  <si>
    <t>TR177</t>
  </si>
  <si>
    <t>AD177</t>
  </si>
  <si>
    <t>MD00177</t>
  </si>
  <si>
    <t>PT178</t>
  </si>
  <si>
    <t>Kimberly Brooks</t>
  </si>
  <si>
    <t>DR178</t>
  </si>
  <si>
    <t>Michael Anderson</t>
  </si>
  <si>
    <t>Rodriguez-Guerra</t>
  </si>
  <si>
    <t>TR178</t>
  </si>
  <si>
    <t>AD178</t>
  </si>
  <si>
    <t>MD01178</t>
  </si>
  <si>
    <t>PT179</t>
  </si>
  <si>
    <t>Edward Smith Jr.</t>
  </si>
  <si>
    <t>DR179</t>
  </si>
  <si>
    <t>Natalie Sellers</t>
  </si>
  <si>
    <t>Sullivan Mullins, Macias and</t>
  </si>
  <si>
    <t>TR179</t>
  </si>
  <si>
    <t>AD179</t>
  </si>
  <si>
    <t>MD04179</t>
  </si>
  <si>
    <t>PT180</t>
  </si>
  <si>
    <t>Allison Cordova</t>
  </si>
  <si>
    <t>DR180</t>
  </si>
  <si>
    <t>Patrick Ochoa</t>
  </si>
  <si>
    <t>Ballard PLC</t>
  </si>
  <si>
    <t>TR180</t>
  </si>
  <si>
    <t>AD180</t>
  </si>
  <si>
    <t>MD04180</t>
  </si>
  <si>
    <t>PT181</t>
  </si>
  <si>
    <t>Linda Thomas</t>
  </si>
  <si>
    <t>DR181</t>
  </si>
  <si>
    <t>Daniel Rodgers</t>
  </si>
  <si>
    <t>Liu-Wilson</t>
  </si>
  <si>
    <t>TR181</t>
  </si>
  <si>
    <t>AD181</t>
  </si>
  <si>
    <t>MD03181</t>
  </si>
  <si>
    <t>PT182</t>
  </si>
  <si>
    <t>Parker Moore</t>
  </si>
  <si>
    <t>DR182</t>
  </si>
  <si>
    <t>Taylor Baldwin</t>
  </si>
  <si>
    <t>LLC Lewis</t>
  </si>
  <si>
    <t>TR182</t>
  </si>
  <si>
    <t>AD182</t>
  </si>
  <si>
    <t>MD04182</t>
  </si>
  <si>
    <t>PT183</t>
  </si>
  <si>
    <t>Tanya Soto</t>
  </si>
  <si>
    <t>DR183</t>
  </si>
  <si>
    <t>Adam Ross</t>
  </si>
  <si>
    <t>Stokes Chambers and Martin,</t>
  </si>
  <si>
    <t>TR183</t>
  </si>
  <si>
    <t>AD183</t>
  </si>
  <si>
    <t>MD04183</t>
  </si>
  <si>
    <t>PT184</t>
  </si>
  <si>
    <t>Michael Jordan</t>
  </si>
  <si>
    <t>DR184</t>
  </si>
  <si>
    <t>Amy Williams</t>
  </si>
  <si>
    <t>Hernandez-Green</t>
  </si>
  <si>
    <t>TR184</t>
  </si>
  <si>
    <t>AD184</t>
  </si>
  <si>
    <t>MD01184</t>
  </si>
  <si>
    <t>PT185</t>
  </si>
  <si>
    <t>Christina Martin</t>
  </si>
  <si>
    <t>DR185</t>
  </si>
  <si>
    <t>Martha Graham</t>
  </si>
  <si>
    <t>Inc Lee</t>
  </si>
  <si>
    <t>TR185</t>
  </si>
  <si>
    <t>AD185</t>
  </si>
  <si>
    <t>MD00185</t>
  </si>
  <si>
    <t>PT186</t>
  </si>
  <si>
    <t>Tracy Burke</t>
  </si>
  <si>
    <t>DR186</t>
  </si>
  <si>
    <t>Emily Thomas</t>
  </si>
  <si>
    <t>Wilkins Group</t>
  </si>
  <si>
    <t>TR186</t>
  </si>
  <si>
    <t>AD186</t>
  </si>
  <si>
    <t>MD04186</t>
  </si>
  <si>
    <t>PT187</t>
  </si>
  <si>
    <t>David Spence</t>
  </si>
  <si>
    <t>DR187</t>
  </si>
  <si>
    <t>Terrance Rosales</t>
  </si>
  <si>
    <t>Valentine Ltd</t>
  </si>
  <si>
    <t>TR187</t>
  </si>
  <si>
    <t>AD187</t>
  </si>
  <si>
    <t>MD03187</t>
  </si>
  <si>
    <t>PT188</t>
  </si>
  <si>
    <t>Joseph Foster</t>
  </si>
  <si>
    <t>DR188</t>
  </si>
  <si>
    <t>Daniel Smith</t>
  </si>
  <si>
    <t>Alvarado-Deleon</t>
  </si>
  <si>
    <t>TR188</t>
  </si>
  <si>
    <t>AD188</t>
  </si>
  <si>
    <t>MD03188</t>
  </si>
  <si>
    <t>PT189</t>
  </si>
  <si>
    <t>Nicholas Hall</t>
  </si>
  <si>
    <t>DR189</t>
  </si>
  <si>
    <t>Marissa Stevenson</t>
  </si>
  <si>
    <t>Alexander and Jensen Andrews,</t>
  </si>
  <si>
    <t>TR189</t>
  </si>
  <si>
    <t>AD189</t>
  </si>
  <si>
    <t>MD01189</t>
  </si>
  <si>
    <t>PT190</t>
  </si>
  <si>
    <t>Christina Macias</t>
  </si>
  <si>
    <t>DR190</t>
  </si>
  <si>
    <t>Katie Fitzpatrick</t>
  </si>
  <si>
    <t>and Black, Henson Rhodes</t>
  </si>
  <si>
    <t>TR190</t>
  </si>
  <si>
    <t>AD190</t>
  </si>
  <si>
    <t>MD01190</t>
  </si>
  <si>
    <t>PT191</t>
  </si>
  <si>
    <t>Scott Jones</t>
  </si>
  <si>
    <t>DR191</t>
  </si>
  <si>
    <t>Dennis Small</t>
  </si>
  <si>
    <t>Sons and Marshall</t>
  </si>
  <si>
    <t>TR191</t>
  </si>
  <si>
    <t>AD191</t>
  </si>
  <si>
    <t>MD02191</t>
  </si>
  <si>
    <t>PT192</t>
  </si>
  <si>
    <t>James Anderson</t>
  </si>
  <si>
    <t>DR192</t>
  </si>
  <si>
    <t>Chris Holt</t>
  </si>
  <si>
    <t>Rodriguez-Franco</t>
  </si>
  <si>
    <t>TR192</t>
  </si>
  <si>
    <t>AD192</t>
  </si>
  <si>
    <t>MD04192</t>
  </si>
  <si>
    <t>PT193</t>
  </si>
  <si>
    <t>Shaun Long</t>
  </si>
  <si>
    <t>DR193</t>
  </si>
  <si>
    <t>Jenny Griffith</t>
  </si>
  <si>
    <t>Fritz Henderson Stanton, and</t>
  </si>
  <si>
    <t>TR193</t>
  </si>
  <si>
    <t>AD193</t>
  </si>
  <si>
    <t>MD02193</t>
  </si>
  <si>
    <t>PT194</t>
  </si>
  <si>
    <t>Kristina Mora</t>
  </si>
  <si>
    <t>DR194</t>
  </si>
  <si>
    <t>Gregory Lambert</t>
  </si>
  <si>
    <t>West-Young</t>
  </si>
  <si>
    <t>TR194</t>
  </si>
  <si>
    <t>AD194</t>
  </si>
  <si>
    <t>MD00194</t>
  </si>
  <si>
    <t>PT195</t>
  </si>
  <si>
    <t>Joshua Richmond</t>
  </si>
  <si>
    <t>DR195</t>
  </si>
  <si>
    <t>Michael Armstrong</t>
  </si>
  <si>
    <t>Ltd Solis</t>
  </si>
  <si>
    <t>TR195</t>
  </si>
  <si>
    <t>AD195</t>
  </si>
  <si>
    <t>MD04195</t>
  </si>
  <si>
    <t>PT196</t>
  </si>
  <si>
    <t>Mark Lawrence</t>
  </si>
  <si>
    <t>DR196</t>
  </si>
  <si>
    <t>Melissa Terry</t>
  </si>
  <si>
    <t>Mcneil-Blake</t>
  </si>
  <si>
    <t>TR196</t>
  </si>
  <si>
    <t>AD196</t>
  </si>
  <si>
    <t>MD01196</t>
  </si>
  <si>
    <t>PT197</t>
  </si>
  <si>
    <t>John Ellis</t>
  </si>
  <si>
    <t>DR197</t>
  </si>
  <si>
    <t>Thomas Bruce</t>
  </si>
  <si>
    <t>Moore-Waters</t>
  </si>
  <si>
    <t>TR197</t>
  </si>
  <si>
    <t>AD197</t>
  </si>
  <si>
    <t>MD00197</t>
  </si>
  <si>
    <t>PT198</t>
  </si>
  <si>
    <t>Mrs. Tiffany Dennis</t>
  </si>
  <si>
    <t>DR198</t>
  </si>
  <si>
    <t>James James DVM</t>
  </si>
  <si>
    <t>Group Scott</t>
  </si>
  <si>
    <t>TR198</t>
  </si>
  <si>
    <t>AD198</t>
  </si>
  <si>
    <t>MD01198</t>
  </si>
  <si>
    <t>PT199</t>
  </si>
  <si>
    <t>Cynthia Huang</t>
  </si>
  <si>
    <t>DR199</t>
  </si>
  <si>
    <t>Sean Smith</t>
  </si>
  <si>
    <t>and Simmons Sons</t>
  </si>
  <si>
    <t>TR199</t>
  </si>
  <si>
    <t>AD199</t>
  </si>
  <si>
    <t>MD04199</t>
  </si>
  <si>
    <t>PT200</t>
  </si>
  <si>
    <t>Melissa Lawrence</t>
  </si>
  <si>
    <t>DR200</t>
  </si>
  <si>
    <t>John Hansen</t>
  </si>
  <si>
    <t>Humphrey and Browning Fitzgerald,</t>
  </si>
  <si>
    <t>TR200</t>
  </si>
  <si>
    <t>AD200</t>
  </si>
  <si>
    <t>MD04200</t>
  </si>
  <si>
    <t>PT201</t>
  </si>
  <si>
    <t>Steven Goodwin</t>
  </si>
  <si>
    <t>DR201</t>
  </si>
  <si>
    <t>Teresa Mccarthy</t>
  </si>
  <si>
    <t>Adams-Molina</t>
  </si>
  <si>
    <t>TR201</t>
  </si>
  <si>
    <t>AD201</t>
  </si>
  <si>
    <t>MD01201</t>
  </si>
  <si>
    <t>PT202</t>
  </si>
  <si>
    <t>Mary Hunt</t>
  </si>
  <si>
    <t>DR202</t>
  </si>
  <si>
    <t>Stephanie Barnett</t>
  </si>
  <si>
    <t>Guzman LLC</t>
  </si>
  <si>
    <t>TR202</t>
  </si>
  <si>
    <t>AD202</t>
  </si>
  <si>
    <t>MD04202</t>
  </si>
  <si>
    <t>PT203</t>
  </si>
  <si>
    <t>Eric Rivera</t>
  </si>
  <si>
    <t>DR203</t>
  </si>
  <si>
    <t>Mr. Luke Nunez Jr.</t>
  </si>
  <si>
    <t>Gonzalez-Pacheco</t>
  </si>
  <si>
    <t>TR203</t>
  </si>
  <si>
    <t>AD203</t>
  </si>
  <si>
    <t>MD04203</t>
  </si>
  <si>
    <t>PT204</t>
  </si>
  <si>
    <t>Alan Taylor</t>
  </si>
  <si>
    <t>DR204</t>
  </si>
  <si>
    <t>Stacy Stewart</t>
  </si>
  <si>
    <t>Hunt, Carlson and Cherry</t>
  </si>
  <si>
    <t>TR204</t>
  </si>
  <si>
    <t>AD204</t>
  </si>
  <si>
    <t>MD04204</t>
  </si>
  <si>
    <t>PT205</t>
  </si>
  <si>
    <t>Michael Campbell</t>
  </si>
  <si>
    <t>DR205</t>
  </si>
  <si>
    <t>Andrea Oneal</t>
  </si>
  <si>
    <t>Ltd Barnes</t>
  </si>
  <si>
    <t>TR205</t>
  </si>
  <si>
    <t>AD205</t>
  </si>
  <si>
    <t>MD02205</t>
  </si>
  <si>
    <t>PT206</t>
  </si>
  <si>
    <t>Ashley Webb Dds</t>
  </si>
  <si>
    <t>DR206</t>
  </si>
  <si>
    <t>Eric Coleman</t>
  </si>
  <si>
    <t>Gordon, Fox Lane and</t>
  </si>
  <si>
    <t>TR206</t>
  </si>
  <si>
    <t>AD206</t>
  </si>
  <si>
    <t>MD03206</t>
  </si>
  <si>
    <t>PT207</t>
  </si>
  <si>
    <t>Shannon Brown</t>
  </si>
  <si>
    <t>DR207</t>
  </si>
  <si>
    <t>Anthony Barnes</t>
  </si>
  <si>
    <t>Petersen Ltd</t>
  </si>
  <si>
    <t>TR207</t>
  </si>
  <si>
    <t>AD207</t>
  </si>
  <si>
    <t>MD01207</t>
  </si>
  <si>
    <t>PT208</t>
  </si>
  <si>
    <t>Lawrence Shepherd</t>
  </si>
  <si>
    <t>DR208</t>
  </si>
  <si>
    <t>Michael Hickman</t>
  </si>
  <si>
    <t>and Mcdonald Sons</t>
  </si>
  <si>
    <t>TR208</t>
  </si>
  <si>
    <t>AD208</t>
  </si>
  <si>
    <t>MD01208</t>
  </si>
  <si>
    <t>PT209</t>
  </si>
  <si>
    <t>Scott Wade</t>
  </si>
  <si>
    <t>DR209</t>
  </si>
  <si>
    <t>Dustin Wolf</t>
  </si>
  <si>
    <t>Smith, Elliott and Blackburn</t>
  </si>
  <si>
    <t>TR209</t>
  </si>
  <si>
    <t>AD209</t>
  </si>
  <si>
    <t>MD00209</t>
  </si>
  <si>
    <t>PT210</t>
  </si>
  <si>
    <t>Heather Curtis</t>
  </si>
  <si>
    <t>DR210</t>
  </si>
  <si>
    <t>Amanda Wells</t>
  </si>
  <si>
    <t>PLC Oliver</t>
  </si>
  <si>
    <t>TR210</t>
  </si>
  <si>
    <t>AD210</t>
  </si>
  <si>
    <t>MD03210</t>
  </si>
  <si>
    <t>PT211</t>
  </si>
  <si>
    <t>Kevin Jefferson</t>
  </si>
  <si>
    <t>DR211</t>
  </si>
  <si>
    <t>Jason Miller</t>
  </si>
  <si>
    <t>Griffin and Lyons Rivers,</t>
  </si>
  <si>
    <t>TR211</t>
  </si>
  <si>
    <t>AD211</t>
  </si>
  <si>
    <t>MD02211</t>
  </si>
  <si>
    <t>PT212</t>
  </si>
  <si>
    <t>David Griffin</t>
  </si>
  <si>
    <t>DR212</t>
  </si>
  <si>
    <t>Holly James</t>
  </si>
  <si>
    <t>Craig-Garcia</t>
  </si>
  <si>
    <t>TR212</t>
  </si>
  <si>
    <t>AD212</t>
  </si>
  <si>
    <t>MD01212</t>
  </si>
  <si>
    <t>PT213</t>
  </si>
  <si>
    <t>Grant George</t>
  </si>
  <si>
    <t>DR213</t>
  </si>
  <si>
    <t>April Cox</t>
  </si>
  <si>
    <t>Baker-Jones</t>
  </si>
  <si>
    <t>TR213</t>
  </si>
  <si>
    <t>AD213</t>
  </si>
  <si>
    <t>MD03213</t>
  </si>
  <si>
    <t>PT214</t>
  </si>
  <si>
    <t>Eric Stewart</t>
  </si>
  <si>
    <t>DR214</t>
  </si>
  <si>
    <t>Virginia Lynch</t>
  </si>
  <si>
    <t>Duffy-Kelly</t>
  </si>
  <si>
    <t>TR214</t>
  </si>
  <si>
    <t>AD214</t>
  </si>
  <si>
    <t>MD03214</t>
  </si>
  <si>
    <t>PT215</t>
  </si>
  <si>
    <t>Robert Pittman</t>
  </si>
  <si>
    <t>DR215</t>
  </si>
  <si>
    <t>Patricia Fuller</t>
  </si>
  <si>
    <t>Rodriguez-Becker</t>
  </si>
  <si>
    <t>TR215</t>
  </si>
  <si>
    <t>AD215</t>
  </si>
  <si>
    <t>MD04215</t>
  </si>
  <si>
    <t>PT216</t>
  </si>
  <si>
    <t>Sydney Cross</t>
  </si>
  <si>
    <t>DR216</t>
  </si>
  <si>
    <t>Michelle Ward</t>
  </si>
  <si>
    <t>Group Brown</t>
  </si>
  <si>
    <t>TR216</t>
  </si>
  <si>
    <t>AD216</t>
  </si>
  <si>
    <t>MD04216</t>
  </si>
  <si>
    <t>PT217</t>
  </si>
  <si>
    <t>David Crawford</t>
  </si>
  <si>
    <t>DR217</t>
  </si>
  <si>
    <t>Robin Adams</t>
  </si>
  <si>
    <t>Powers-Vincent</t>
  </si>
  <si>
    <t>TR217</t>
  </si>
  <si>
    <t>AD217</t>
  </si>
  <si>
    <t>MD01217</t>
  </si>
  <si>
    <t>PT218</t>
  </si>
  <si>
    <t>Leah Drake</t>
  </si>
  <si>
    <t>DR218</t>
  </si>
  <si>
    <t>Emily Morales</t>
  </si>
  <si>
    <t>and Ramos Brown Edwards,</t>
  </si>
  <si>
    <t>TR218</t>
  </si>
  <si>
    <t>AD218</t>
  </si>
  <si>
    <t>MD00218</t>
  </si>
  <si>
    <t>PT219</t>
  </si>
  <si>
    <t>Diana Hall</t>
  </si>
  <si>
    <t>DR219</t>
  </si>
  <si>
    <t>Adriana Morrow</t>
  </si>
  <si>
    <t>Johnson Group</t>
  </si>
  <si>
    <t>TR219</t>
  </si>
  <si>
    <t>AD219</t>
  </si>
  <si>
    <t>MD01219</t>
  </si>
  <si>
    <t>PT220</t>
  </si>
  <si>
    <t>Justin Le</t>
  </si>
  <si>
    <t>DR220</t>
  </si>
  <si>
    <t>Michael Mitchell</t>
  </si>
  <si>
    <t>Atkins Inc</t>
  </si>
  <si>
    <t>TR220</t>
  </si>
  <si>
    <t>AD220</t>
  </si>
  <si>
    <t>MD00220</t>
  </si>
  <si>
    <t>PT221</t>
  </si>
  <si>
    <t>Karen Price Dds</t>
  </si>
  <si>
    <t>DR221</t>
  </si>
  <si>
    <t>Caroline Choi</t>
  </si>
  <si>
    <t>Marshall LLC</t>
  </si>
  <si>
    <t>TR221</t>
  </si>
  <si>
    <t>AD221</t>
  </si>
  <si>
    <t>MD01221</t>
  </si>
  <si>
    <t>PT222</t>
  </si>
  <si>
    <t>Carolyn Steele</t>
  </si>
  <si>
    <t>DR222</t>
  </si>
  <si>
    <t>Michael Robinson</t>
  </si>
  <si>
    <t>Ltd Cruz</t>
  </si>
  <si>
    <t>TR222</t>
  </si>
  <si>
    <t>AD222</t>
  </si>
  <si>
    <t>MD00222</t>
  </si>
  <si>
    <t>PT223</t>
  </si>
  <si>
    <t>Lauren Ramirez</t>
  </si>
  <si>
    <t>DR223</t>
  </si>
  <si>
    <t>Harrison-Parker</t>
  </si>
  <si>
    <t>TR223</t>
  </si>
  <si>
    <t>AD223</t>
  </si>
  <si>
    <t>MD00223</t>
  </si>
  <si>
    <t>PT224</t>
  </si>
  <si>
    <t>Jacob Newman</t>
  </si>
  <si>
    <t>DR224</t>
  </si>
  <si>
    <t>Howard Obrien</t>
  </si>
  <si>
    <t>Lee-Clayton</t>
  </si>
  <si>
    <t>TR224</t>
  </si>
  <si>
    <t>AD224</t>
  </si>
  <si>
    <t>MD01224</t>
  </si>
  <si>
    <t>PT225</t>
  </si>
  <si>
    <t>Katherine Barnett</t>
  </si>
  <si>
    <t>DR225</t>
  </si>
  <si>
    <t>Faith Cook</t>
  </si>
  <si>
    <t>Mcdaniel and Sons</t>
  </si>
  <si>
    <t>TR225</t>
  </si>
  <si>
    <t>AD225</t>
  </si>
  <si>
    <t>MD03225</t>
  </si>
  <si>
    <t>PT226</t>
  </si>
  <si>
    <t>Jodi Martinez</t>
  </si>
  <si>
    <t>DR226</t>
  </si>
  <si>
    <t>Donna Colon</t>
  </si>
  <si>
    <t>Inc Lynch</t>
  </si>
  <si>
    <t>TR226</t>
  </si>
  <si>
    <t>AD226</t>
  </si>
  <si>
    <t>MD01226</t>
  </si>
  <si>
    <t>PT227</t>
  </si>
  <si>
    <t>Andrea Allen</t>
  </si>
  <si>
    <t>DR227</t>
  </si>
  <si>
    <t>David Lindsey</t>
  </si>
  <si>
    <t>and Mendoza Rich Morales,</t>
  </si>
  <si>
    <t>TR227</t>
  </si>
  <si>
    <t>AD227</t>
  </si>
  <si>
    <t>MD02227</t>
  </si>
  <si>
    <t>PT228</t>
  </si>
  <si>
    <t>Noah Baxter</t>
  </si>
  <si>
    <t>DR228</t>
  </si>
  <si>
    <t>Anthony Nixon</t>
  </si>
  <si>
    <t>Proctor-Jones</t>
  </si>
  <si>
    <t>TR228</t>
  </si>
  <si>
    <t>AD228</t>
  </si>
  <si>
    <t>MD00228</t>
  </si>
  <si>
    <t>PT229</t>
  </si>
  <si>
    <t>Hector Maxwell</t>
  </si>
  <si>
    <t>DR229</t>
  </si>
  <si>
    <t>Doris Hawkins</t>
  </si>
  <si>
    <t>and Ramirez Figueroa May,</t>
  </si>
  <si>
    <t>TR229</t>
  </si>
  <si>
    <t>AD229</t>
  </si>
  <si>
    <t>MD04229</t>
  </si>
  <si>
    <t>PT230</t>
  </si>
  <si>
    <t>Holly Walters</t>
  </si>
  <si>
    <t>DR230</t>
  </si>
  <si>
    <t>Caleb James</t>
  </si>
  <si>
    <t>Michael-Jenkins</t>
  </si>
  <si>
    <t>TR230</t>
  </si>
  <si>
    <t>AD230</t>
  </si>
  <si>
    <t>MD03230</t>
  </si>
  <si>
    <t>PT231</t>
  </si>
  <si>
    <t>Joseph Smith</t>
  </si>
  <si>
    <t>DR231</t>
  </si>
  <si>
    <t>Patricia Moore</t>
  </si>
  <si>
    <t>Hardy Inc</t>
  </si>
  <si>
    <t>TR231</t>
  </si>
  <si>
    <t>AD231</t>
  </si>
  <si>
    <t>MD03231</t>
  </si>
  <si>
    <t>PT232</t>
  </si>
  <si>
    <t>Albert Thomas</t>
  </si>
  <si>
    <t>DR232</t>
  </si>
  <si>
    <t>Matthew Gray</t>
  </si>
  <si>
    <t>Turner, and Williams Mercado</t>
  </si>
  <si>
    <t>TR232</t>
  </si>
  <si>
    <t>AD232</t>
  </si>
  <si>
    <t>MD00232</t>
  </si>
  <si>
    <t>PT233</t>
  </si>
  <si>
    <t>Jeffery Williamson</t>
  </si>
  <si>
    <t>DR233</t>
  </si>
  <si>
    <t>Justin Lowe</t>
  </si>
  <si>
    <t>PLC Williams</t>
  </si>
  <si>
    <t>TR233</t>
  </si>
  <si>
    <t>AD233</t>
  </si>
  <si>
    <t>MD01233</t>
  </si>
  <si>
    <t>PT234</t>
  </si>
  <si>
    <t>Jonathan Meadows</t>
  </si>
  <si>
    <t>DR234</t>
  </si>
  <si>
    <t>Danny Mcdonald</t>
  </si>
  <si>
    <t>TR234</t>
  </si>
  <si>
    <t>AD234</t>
  </si>
  <si>
    <t>MD02234</t>
  </si>
  <si>
    <t>PT235</t>
  </si>
  <si>
    <t>Kristin Bennett</t>
  </si>
  <si>
    <t>DR235</t>
  </si>
  <si>
    <t>Gina Weaver</t>
  </si>
  <si>
    <t>Merritt-Gray</t>
  </si>
  <si>
    <t>TR235</t>
  </si>
  <si>
    <t>AD235</t>
  </si>
  <si>
    <t>MD00235</t>
  </si>
  <si>
    <t>DR236</t>
  </si>
  <si>
    <t>Eddie Jackson</t>
  </si>
  <si>
    <t>Huang Travis Thomas, and</t>
  </si>
  <si>
    <t>TR236</t>
  </si>
  <si>
    <t>AD236</t>
  </si>
  <si>
    <t>MD02236</t>
  </si>
  <si>
    <t>PT236</t>
  </si>
  <si>
    <t>Joseph Carpenter</t>
  </si>
  <si>
    <t>DR237</t>
  </si>
  <si>
    <t>Miss Valerie Saunders MD</t>
  </si>
  <si>
    <t>Rodriguez-Zimmerman</t>
  </si>
  <si>
    <t>TR237</t>
  </si>
  <si>
    <t>AD237</t>
  </si>
  <si>
    <t>MD03237</t>
  </si>
  <si>
    <t>PT237</t>
  </si>
  <si>
    <t>Larry Mayer</t>
  </si>
  <si>
    <t>DR238</t>
  </si>
  <si>
    <t>Richard Petty</t>
  </si>
  <si>
    <t>Miller PLC</t>
  </si>
  <si>
    <t>TR238</t>
  </si>
  <si>
    <t>AD238</t>
  </si>
  <si>
    <t>MD02238</t>
  </si>
  <si>
    <t>PT238</t>
  </si>
  <si>
    <t>Clayton Peterson</t>
  </si>
  <si>
    <t>DR239</t>
  </si>
  <si>
    <t>Patricia Bean</t>
  </si>
  <si>
    <t>May, Mullins and Martin</t>
  </si>
  <si>
    <t>TR239</t>
  </si>
  <si>
    <t>AD239</t>
  </si>
  <si>
    <t>MD00239</t>
  </si>
  <si>
    <t>PT239</t>
  </si>
  <si>
    <t>Donald Alvarez</t>
  </si>
  <si>
    <t>DR240</t>
  </si>
  <si>
    <t>Ronald Jones</t>
  </si>
  <si>
    <t>Moore-Robbins</t>
  </si>
  <si>
    <t>TR240</t>
  </si>
  <si>
    <t>AD240</t>
  </si>
  <si>
    <t>MD01240</t>
  </si>
  <si>
    <t>PT240</t>
  </si>
  <si>
    <t>Sarah Lee</t>
  </si>
  <si>
    <t>DR241</t>
  </si>
  <si>
    <t>Jack Wall</t>
  </si>
  <si>
    <t>Ltd Howard</t>
  </si>
  <si>
    <t>TR241</t>
  </si>
  <si>
    <t>AD241</t>
  </si>
  <si>
    <t>MD02241</t>
  </si>
  <si>
    <t>PT241</t>
  </si>
  <si>
    <t>John Perez</t>
  </si>
  <si>
    <t>DR242</t>
  </si>
  <si>
    <t>Felicia Morrison</t>
  </si>
  <si>
    <t>Group Crosby</t>
  </si>
  <si>
    <t>TR242</t>
  </si>
  <si>
    <t>AD242</t>
  </si>
  <si>
    <t>MD04242</t>
  </si>
  <si>
    <t>PT242</t>
  </si>
  <si>
    <t>Timothy Jacobs</t>
  </si>
  <si>
    <t>DR243</t>
  </si>
  <si>
    <t>Crystal Schultz</t>
  </si>
  <si>
    <t>Cook Ltd</t>
  </si>
  <si>
    <t>TR243</t>
  </si>
  <si>
    <t>AD243</t>
  </si>
  <si>
    <t>MD03243</t>
  </si>
  <si>
    <t>PT243</t>
  </si>
  <si>
    <t>Nathan Small</t>
  </si>
  <si>
    <t>DR244</t>
  </si>
  <si>
    <t>Bailey Gonzalez</t>
  </si>
  <si>
    <t>Rivas, Mcconnell Hill and</t>
  </si>
  <si>
    <t>TR244</t>
  </si>
  <si>
    <t>AD244</t>
  </si>
  <si>
    <t>MD04244</t>
  </si>
  <si>
    <t>PT244</t>
  </si>
  <si>
    <t>Dustin Wright</t>
  </si>
  <si>
    <t>DR245</t>
  </si>
  <si>
    <t>Michael Guzman</t>
  </si>
  <si>
    <t>Conner-Flores</t>
  </si>
  <si>
    <t>TR245</t>
  </si>
  <si>
    <t>AD245</t>
  </si>
  <si>
    <t>MD02245</t>
  </si>
  <si>
    <t>PT245</t>
  </si>
  <si>
    <t>Jacob Williams</t>
  </si>
  <si>
    <t>DR246</t>
  </si>
  <si>
    <t>Elizabeth Flowers</t>
  </si>
  <si>
    <t>Suarez-Nelson</t>
  </si>
  <si>
    <t>TR246</t>
  </si>
  <si>
    <t>AD246</t>
  </si>
  <si>
    <t>MD01246</t>
  </si>
  <si>
    <t>PT246</t>
  </si>
  <si>
    <t>William Mccoy</t>
  </si>
  <si>
    <t>DR247</t>
  </si>
  <si>
    <t>Whitney Vaughan</t>
  </si>
  <si>
    <t>and Walker Glenn, Long</t>
  </si>
  <si>
    <t>TR247</t>
  </si>
  <si>
    <t>AD247</t>
  </si>
  <si>
    <t>MD03247</t>
  </si>
  <si>
    <t>PT247</t>
  </si>
  <si>
    <t>Dr. Matthew Wilkins</t>
  </si>
  <si>
    <t>DR248</t>
  </si>
  <si>
    <t>Seth Nelson</t>
  </si>
  <si>
    <t>PLC Anderson</t>
  </si>
  <si>
    <t>TR248</t>
  </si>
  <si>
    <t>AD248</t>
  </si>
  <si>
    <t>MD04248</t>
  </si>
  <si>
    <t>PT248</t>
  </si>
  <si>
    <t>Joseph Gonzalez</t>
  </si>
  <si>
    <t>DR249</t>
  </si>
  <si>
    <t>Erin Wright</t>
  </si>
  <si>
    <t>Blackwell-Gamble</t>
  </si>
  <si>
    <t>TR249</t>
  </si>
  <si>
    <t>AD249</t>
  </si>
  <si>
    <t>MD02249</t>
  </si>
  <si>
    <t>PT249</t>
  </si>
  <si>
    <t>Robert Fields</t>
  </si>
  <si>
    <t>DR250</t>
  </si>
  <si>
    <t>Jennifer Flores</t>
  </si>
  <si>
    <t>Wagner PLC</t>
  </si>
  <si>
    <t>TR250</t>
  </si>
  <si>
    <t>AD250</t>
  </si>
  <si>
    <t>MD02250</t>
  </si>
  <si>
    <t>PT250</t>
  </si>
  <si>
    <t>Lawrence Miranda</t>
  </si>
  <si>
    <t>DR251</t>
  </si>
  <si>
    <t>Brandi Knight</t>
  </si>
  <si>
    <t>Goodman-Kelly</t>
  </si>
  <si>
    <t>TR251</t>
  </si>
  <si>
    <t>AD251</t>
  </si>
  <si>
    <t>MD00251</t>
  </si>
  <si>
    <t>PT251</t>
  </si>
  <si>
    <t>Mitchell Carroll</t>
  </si>
  <si>
    <t>DR252</t>
  </si>
  <si>
    <t>Chad Irwin</t>
  </si>
  <si>
    <t>and Boyd Powell, Sims</t>
  </si>
  <si>
    <t>TR252</t>
  </si>
  <si>
    <t>AD252</t>
  </si>
  <si>
    <t>MD00252</t>
  </si>
  <si>
    <t>PT252</t>
  </si>
  <si>
    <t>Cody Nichols</t>
  </si>
  <si>
    <t>DR253</t>
  </si>
  <si>
    <t>Victoria Williams</t>
  </si>
  <si>
    <t>and Conrad Boyd, Burnett</t>
  </si>
  <si>
    <t>TR253</t>
  </si>
  <si>
    <t>AD253</t>
  </si>
  <si>
    <t>MD04253</t>
  </si>
  <si>
    <t>PT253</t>
  </si>
  <si>
    <t>Kelli Thompson</t>
  </si>
  <si>
    <t>DR254</t>
  </si>
  <si>
    <t>Travis Walton</t>
  </si>
  <si>
    <t>Ayala-Armstrong</t>
  </si>
  <si>
    <t>TR254</t>
  </si>
  <si>
    <t>AD254</t>
  </si>
  <si>
    <t>MD01254</t>
  </si>
  <si>
    <t>PT254</t>
  </si>
  <si>
    <t>Danielle Lopez</t>
  </si>
  <si>
    <t>DR255</t>
  </si>
  <si>
    <t>Catherine Hernandez</t>
  </si>
  <si>
    <t>and Lambert White, Vargas</t>
  </si>
  <si>
    <t>TR255</t>
  </si>
  <si>
    <t>AD255</t>
  </si>
  <si>
    <t>MD04255</t>
  </si>
  <si>
    <t>PT255</t>
  </si>
  <si>
    <t>Melinda Jones</t>
  </si>
  <si>
    <t>DR256</t>
  </si>
  <si>
    <t>Kristen Johnson</t>
  </si>
  <si>
    <t>Group Doyle</t>
  </si>
  <si>
    <t>TR256</t>
  </si>
  <si>
    <t>AD256</t>
  </si>
  <si>
    <t>MD00256</t>
  </si>
  <si>
    <t>PT256</t>
  </si>
  <si>
    <t>Kristin Smith</t>
  </si>
  <si>
    <t>DR257</t>
  </si>
  <si>
    <t>Tammy Chavez</t>
  </si>
  <si>
    <t>Henderson-Johnson</t>
  </si>
  <si>
    <t>TR257</t>
  </si>
  <si>
    <t>AD257</t>
  </si>
  <si>
    <t>MD02257</t>
  </si>
  <si>
    <t>PT257</t>
  </si>
  <si>
    <t>Stephanie Reynolds</t>
  </si>
  <si>
    <t>DR258</t>
  </si>
  <si>
    <t>Savannah Colon</t>
  </si>
  <si>
    <t>Baker Conrad and Andrews,</t>
  </si>
  <si>
    <t>TR258</t>
  </si>
  <si>
    <t>AD258</t>
  </si>
  <si>
    <t>MD03258</t>
  </si>
  <si>
    <t>PT258</t>
  </si>
  <si>
    <t>Anna Norman</t>
  </si>
  <si>
    <t>DR259</t>
  </si>
  <si>
    <t>Jessica Parks MD</t>
  </si>
  <si>
    <t>Perkins, Salazar and Johnson</t>
  </si>
  <si>
    <t>TR259</t>
  </si>
  <si>
    <t>AD259</t>
  </si>
  <si>
    <t>MD02259</t>
  </si>
  <si>
    <t>PT259</t>
  </si>
  <si>
    <t>Maria Hayes</t>
  </si>
  <si>
    <t>DR260</t>
  </si>
  <si>
    <t>Joshua Singleton</t>
  </si>
  <si>
    <t>Johnson-Perez</t>
  </si>
  <si>
    <t>TR260</t>
  </si>
  <si>
    <t>AD260</t>
  </si>
  <si>
    <t>MD02260</t>
  </si>
  <si>
    <t>PT260</t>
  </si>
  <si>
    <t>Tonya Riley Md</t>
  </si>
  <si>
    <t>DR261</t>
  </si>
  <si>
    <t>Vincent Ramirez</t>
  </si>
  <si>
    <t>Powell-Werner</t>
  </si>
  <si>
    <t>TR261</t>
  </si>
  <si>
    <t>AD261</t>
  </si>
  <si>
    <t>MD03261</t>
  </si>
  <si>
    <t>PT261</t>
  </si>
  <si>
    <t>Regina Dunn</t>
  </si>
  <si>
    <t>DR262</t>
  </si>
  <si>
    <t>Natasha Smith</t>
  </si>
  <si>
    <t>Morales Group</t>
  </si>
  <si>
    <t>TR262</t>
  </si>
  <si>
    <t>AD262</t>
  </si>
  <si>
    <t>MD03262</t>
  </si>
  <si>
    <t>PT262</t>
  </si>
  <si>
    <t>Michael Jacobs</t>
  </si>
  <si>
    <t>DR263</t>
  </si>
  <si>
    <t>John Sparks</t>
  </si>
  <si>
    <t>and Fernandez, Wilson Morrison</t>
  </si>
  <si>
    <t>TR263</t>
  </si>
  <si>
    <t>AD263</t>
  </si>
  <si>
    <t>MD00263</t>
  </si>
  <si>
    <t>PT263</t>
  </si>
  <si>
    <t>Jason Moore Md</t>
  </si>
  <si>
    <t>DR264</t>
  </si>
  <si>
    <t>Michelle Gutierrez</t>
  </si>
  <si>
    <t>Mayo and Sons</t>
  </si>
  <si>
    <t>TR264</t>
  </si>
  <si>
    <t>AD264</t>
  </si>
  <si>
    <t>MD01264</t>
  </si>
  <si>
    <t>PT264</t>
  </si>
  <si>
    <t>Eric Hall</t>
  </si>
  <si>
    <t>DR265</t>
  </si>
  <si>
    <t>Rachel Williams</t>
  </si>
  <si>
    <t>Huffman Hall Orozco, and</t>
  </si>
  <si>
    <t>TR265</t>
  </si>
  <si>
    <t>AD265</t>
  </si>
  <si>
    <t>MD01265</t>
  </si>
  <si>
    <t>PT265</t>
  </si>
  <si>
    <t>Malik Martinez</t>
  </si>
  <si>
    <t>DR266</t>
  </si>
  <si>
    <t>Sergio Shelton</t>
  </si>
  <si>
    <t>White-Buchanan</t>
  </si>
  <si>
    <t>TR266</t>
  </si>
  <si>
    <t>AD266</t>
  </si>
  <si>
    <t>MD02266</t>
  </si>
  <si>
    <t>PT266</t>
  </si>
  <si>
    <t>Lisa Kennedy</t>
  </si>
  <si>
    <t>DR267</t>
  </si>
  <si>
    <t>Mr. Michael White MD</t>
  </si>
  <si>
    <t>and Dixon Taylor Hunter,</t>
  </si>
  <si>
    <t>TR267</t>
  </si>
  <si>
    <t>AD267</t>
  </si>
  <si>
    <t>MD01267</t>
  </si>
  <si>
    <t>PT267</t>
  </si>
  <si>
    <t>Kristin Ochoa</t>
  </si>
  <si>
    <t>DR268</t>
  </si>
  <si>
    <t>Mary Drake</t>
  </si>
  <si>
    <t>Anderson and Medina, Sullivan</t>
  </si>
  <si>
    <t>TR268</t>
  </si>
  <si>
    <t>AD268</t>
  </si>
  <si>
    <t>MD04268</t>
  </si>
  <si>
    <t>PT268</t>
  </si>
  <si>
    <t>Joseph Zuniga</t>
  </si>
  <si>
    <t>DR269</t>
  </si>
  <si>
    <t>Tonya Wade</t>
  </si>
  <si>
    <t>PLC Dixon</t>
  </si>
  <si>
    <t>TR269</t>
  </si>
  <si>
    <t>AD269</t>
  </si>
  <si>
    <t>MD02269</t>
  </si>
  <si>
    <t>PT269</t>
  </si>
  <si>
    <t>Kyle Tyler</t>
  </si>
  <si>
    <t>DR270</t>
  </si>
  <si>
    <t>Charles Torres</t>
  </si>
  <si>
    <t>Bowman-Keith</t>
  </si>
  <si>
    <t>TR270</t>
  </si>
  <si>
    <t>AD270</t>
  </si>
  <si>
    <t>MD01270</t>
  </si>
  <si>
    <t>PT270</t>
  </si>
  <si>
    <t>Eric Duncan</t>
  </si>
  <si>
    <t>DR271</t>
  </si>
  <si>
    <t>Jennifer Freeman</t>
  </si>
  <si>
    <t>Tyler PLC</t>
  </si>
  <si>
    <t>TR271</t>
  </si>
  <si>
    <t>AD271</t>
  </si>
  <si>
    <t>MD02271</t>
  </si>
  <si>
    <t>PT271</t>
  </si>
  <si>
    <t>Rachel Romero</t>
  </si>
  <si>
    <t>DR272</t>
  </si>
  <si>
    <t>Reginald Becker</t>
  </si>
  <si>
    <t>Velazquez-Patton</t>
  </si>
  <si>
    <t>TR272</t>
  </si>
  <si>
    <t>AD272</t>
  </si>
  <si>
    <t>MD02272</t>
  </si>
  <si>
    <t>PT272</t>
  </si>
  <si>
    <t>DR273</t>
  </si>
  <si>
    <t>Charles Webb</t>
  </si>
  <si>
    <t>Bass Inc</t>
  </si>
  <si>
    <t>TR273</t>
  </si>
  <si>
    <t>AD273</t>
  </si>
  <si>
    <t>MD01273</t>
  </si>
  <si>
    <t>PT273</t>
  </si>
  <si>
    <t>Emily Clark</t>
  </si>
  <si>
    <t>DR274</t>
  </si>
  <si>
    <t>Emily Perez</t>
  </si>
  <si>
    <t>Newton, Smith Ruiz and</t>
  </si>
  <si>
    <t>TR274</t>
  </si>
  <si>
    <t>AD274</t>
  </si>
  <si>
    <t>MD03274</t>
  </si>
  <si>
    <t>PT274</t>
  </si>
  <si>
    <t>Daniel Mckinney</t>
  </si>
  <si>
    <t>DR275</t>
  </si>
  <si>
    <t>Rachel Thomas</t>
  </si>
  <si>
    <t>Graham-Fisher</t>
  </si>
  <si>
    <t>TR275</t>
  </si>
  <si>
    <t>AD275</t>
  </si>
  <si>
    <t>MD01275</t>
  </si>
  <si>
    <t>PT275</t>
  </si>
  <si>
    <t>Bonnie Williams</t>
  </si>
  <si>
    <t>DR276</t>
  </si>
  <si>
    <t>Christopher Flores</t>
  </si>
  <si>
    <t>Scott Ltd</t>
  </si>
  <si>
    <t>TR276</t>
  </si>
  <si>
    <t>AD276</t>
  </si>
  <si>
    <t>MD00276</t>
  </si>
  <si>
    <t>PT276</t>
  </si>
  <si>
    <t>Marcus Henry</t>
  </si>
  <si>
    <t>DR277</t>
  </si>
  <si>
    <t>Jennifer Stevenson</t>
  </si>
  <si>
    <t>Rosales-Sweeney</t>
  </si>
  <si>
    <t>TR277</t>
  </si>
  <si>
    <t>AD277</t>
  </si>
  <si>
    <t>MD00277</t>
  </si>
  <si>
    <t>PT277</t>
  </si>
  <si>
    <t>Katherine Hart</t>
  </si>
  <si>
    <t>DR278</t>
  </si>
  <si>
    <t>Matthew Garcia</t>
  </si>
  <si>
    <t>Larson Andrews, and Lynch</t>
  </si>
  <si>
    <t>TR278</t>
  </si>
  <si>
    <t>AD278</t>
  </si>
  <si>
    <t>MD01278</t>
  </si>
  <si>
    <t>PT278</t>
  </si>
  <si>
    <t>Michelle Pierce</t>
  </si>
  <si>
    <t>DR279</t>
  </si>
  <si>
    <t>Brett Meyer</t>
  </si>
  <si>
    <t>PLC York</t>
  </si>
  <si>
    <t>TR279</t>
  </si>
  <si>
    <t>AD279</t>
  </si>
  <si>
    <t>MD00279</t>
  </si>
  <si>
    <t>PT279</t>
  </si>
  <si>
    <t>Julie Mejia</t>
  </si>
  <si>
    <t>DR280</t>
  </si>
  <si>
    <t>David Murphy</t>
  </si>
  <si>
    <t>Kelly-Watson</t>
  </si>
  <si>
    <t>TR280</t>
  </si>
  <si>
    <t>AD280</t>
  </si>
  <si>
    <t>MD01280</t>
  </si>
  <si>
    <t>PT280</t>
  </si>
  <si>
    <t>Cameron Sanchez</t>
  </si>
  <si>
    <t>DR281</t>
  </si>
  <si>
    <t>Erin Henson</t>
  </si>
  <si>
    <t>Smith Gonzalez Robinson, and</t>
  </si>
  <si>
    <t>TR281</t>
  </si>
  <si>
    <t>AD281</t>
  </si>
  <si>
    <t>MD01281</t>
  </si>
  <si>
    <t>PT281</t>
  </si>
  <si>
    <t>David Vincent</t>
  </si>
  <si>
    <t>DR282</t>
  </si>
  <si>
    <t>Katrina Fuentes</t>
  </si>
  <si>
    <t>Cook-Taylor</t>
  </si>
  <si>
    <t>TR282</t>
  </si>
  <si>
    <t>AD282</t>
  </si>
  <si>
    <t>MD03282</t>
  </si>
  <si>
    <t>PT282</t>
  </si>
  <si>
    <t>Melissa Gomez</t>
  </si>
  <si>
    <t>DR283</t>
  </si>
  <si>
    <t>Harold Jackson</t>
  </si>
  <si>
    <t>Robinson-Reyes</t>
  </si>
  <si>
    <t>TR283</t>
  </si>
  <si>
    <t>AD283</t>
  </si>
  <si>
    <t>MD02283</t>
  </si>
  <si>
    <t>PT283</t>
  </si>
  <si>
    <t>Amanda Ponce</t>
  </si>
  <si>
    <t>DR284</t>
  </si>
  <si>
    <t>Christopher Merritt</t>
  </si>
  <si>
    <t>Reid Inc</t>
  </si>
  <si>
    <t>TR284</t>
  </si>
  <si>
    <t>AD284</t>
  </si>
  <si>
    <t>MD03284</t>
  </si>
  <si>
    <t>PT284</t>
  </si>
  <si>
    <t>Carol Gomez</t>
  </si>
  <si>
    <t>DR285</t>
  </si>
  <si>
    <t>Haley Kim</t>
  </si>
  <si>
    <t>Kemp and Taylor, Jones</t>
  </si>
  <si>
    <t>TR285</t>
  </si>
  <si>
    <t>AD285</t>
  </si>
  <si>
    <t>MD00285</t>
  </si>
  <si>
    <t>PT285</t>
  </si>
  <si>
    <t>Christopher Palmer</t>
  </si>
  <si>
    <t>DR286</t>
  </si>
  <si>
    <t>Dr. Steven Johnson</t>
  </si>
  <si>
    <t>Richards-Mack</t>
  </si>
  <si>
    <t>TR286</t>
  </si>
  <si>
    <t>AD286</t>
  </si>
  <si>
    <t>MD01286</t>
  </si>
  <si>
    <t>PT286</t>
  </si>
  <si>
    <t>Paul Hahn</t>
  </si>
  <si>
    <t>DR287</t>
  </si>
  <si>
    <t>Erin Cole</t>
  </si>
  <si>
    <t>and Smith Harmon, Marshall</t>
  </si>
  <si>
    <t>TR287</t>
  </si>
  <si>
    <t>AD287</t>
  </si>
  <si>
    <t>MD00287</t>
  </si>
  <si>
    <t>PT287</t>
  </si>
  <si>
    <t>Ashley Moore</t>
  </si>
  <si>
    <t>DR288</t>
  </si>
  <si>
    <t>Breanna Nielsen</t>
  </si>
  <si>
    <t>Velasquez and Walker Russo,</t>
  </si>
  <si>
    <t>TR288</t>
  </si>
  <si>
    <t>AD288</t>
  </si>
  <si>
    <t>MD00288</t>
  </si>
  <si>
    <t>PT288</t>
  </si>
  <si>
    <t>Linda Hamilton</t>
  </si>
  <si>
    <t>Harrington, and Owens Preston</t>
  </si>
  <si>
    <t>TR289</t>
  </si>
  <si>
    <t>AD289</t>
  </si>
  <si>
    <t>MD00289</t>
  </si>
  <si>
    <t>PT289</t>
  </si>
  <si>
    <t>Robin Cox</t>
  </si>
  <si>
    <t>DR289</t>
  </si>
  <si>
    <t>Frank Gonzalez</t>
  </si>
  <si>
    <t>Downs PLC</t>
  </si>
  <si>
    <t>TR290</t>
  </si>
  <si>
    <t>AD290</t>
  </si>
  <si>
    <t>MD02290</t>
  </si>
  <si>
    <t>PT290</t>
  </si>
  <si>
    <t>Anthony Hall</t>
  </si>
  <si>
    <t>DR290</t>
  </si>
  <si>
    <t>Matthew Williams</t>
  </si>
  <si>
    <t>Zhang Long Eaton, and</t>
  </si>
  <si>
    <t>TR291</t>
  </si>
  <si>
    <t>AD291</t>
  </si>
  <si>
    <t>MD01291</t>
  </si>
  <si>
    <t>PT291</t>
  </si>
  <si>
    <t>Robert Smith</t>
  </si>
  <si>
    <t>DR291</t>
  </si>
  <si>
    <t>Jonathan Gray</t>
  </si>
  <si>
    <t>PLC Mills</t>
  </si>
  <si>
    <t>TR292</t>
  </si>
  <si>
    <t>AD292</t>
  </si>
  <si>
    <t>MD04292</t>
  </si>
  <si>
    <t>PT292</t>
  </si>
  <si>
    <t>Derek Carter</t>
  </si>
  <si>
    <t>DR292</t>
  </si>
  <si>
    <t>Timothy Rodriguez</t>
  </si>
  <si>
    <t>Hoffman Cox Mcdonald, and</t>
  </si>
  <si>
    <t>TR293</t>
  </si>
  <si>
    <t>AD293</t>
  </si>
  <si>
    <t>MD00293</t>
  </si>
  <si>
    <t>PT293</t>
  </si>
  <si>
    <t>Heather May</t>
  </si>
  <si>
    <t>DR293</t>
  </si>
  <si>
    <t>Victor Welch</t>
  </si>
  <si>
    <t>Carpenter and Sons</t>
  </si>
  <si>
    <t>TR294</t>
  </si>
  <si>
    <t>AD294</t>
  </si>
  <si>
    <t>MD02294</t>
  </si>
  <si>
    <t>PT294</t>
  </si>
  <si>
    <t>Peter Gonzalez</t>
  </si>
  <si>
    <t>DR294</t>
  </si>
  <si>
    <t>Robert Adams MD</t>
  </si>
  <si>
    <t>Collins and Moore Chan,</t>
  </si>
  <si>
    <t>TR295</t>
  </si>
  <si>
    <t>AD295</t>
  </si>
  <si>
    <t>MD04295</t>
  </si>
  <si>
    <t>PT295</t>
  </si>
  <si>
    <t>Chris Fletcher</t>
  </si>
  <si>
    <t>DR295</t>
  </si>
  <si>
    <t>Andrew Jefferson</t>
  </si>
  <si>
    <t>and Wood Lewis, Monroe</t>
  </si>
  <si>
    <t>TR296</t>
  </si>
  <si>
    <t>AD296</t>
  </si>
  <si>
    <t>MD02296</t>
  </si>
  <si>
    <t>PT296</t>
  </si>
  <si>
    <t>Shirley Wilkinson</t>
  </si>
  <si>
    <t>DR296</t>
  </si>
  <si>
    <t>Sharon Hensley</t>
  </si>
  <si>
    <t>and Keller, Ortega Miller</t>
  </si>
  <si>
    <t>TR297</t>
  </si>
  <si>
    <t>AD297</t>
  </si>
  <si>
    <t>MD01297</t>
  </si>
  <si>
    <t>PT297</t>
  </si>
  <si>
    <t>Courtney Farrell</t>
  </si>
  <si>
    <t>DR297</t>
  </si>
  <si>
    <t>Eugene Branch</t>
  </si>
  <si>
    <t>Austin, and Reynolds Duran</t>
  </si>
  <si>
    <t>TR298</t>
  </si>
  <si>
    <t>AD298</t>
  </si>
  <si>
    <t>MD01298</t>
  </si>
  <si>
    <t>PT298</t>
  </si>
  <si>
    <t>Andrea Willis</t>
  </si>
  <si>
    <t>DR298</t>
  </si>
  <si>
    <t>Anthony Greer</t>
  </si>
  <si>
    <t>Lopez LLC</t>
  </si>
  <si>
    <t>TR299</t>
  </si>
  <si>
    <t>AD299</t>
  </si>
  <si>
    <t>MD01299</t>
  </si>
  <si>
    <t>PT299</t>
  </si>
  <si>
    <t>Chad Huff</t>
  </si>
  <si>
    <t>DR299</t>
  </si>
  <si>
    <t>Bob Moyer</t>
  </si>
  <si>
    <t>Clark-Tran</t>
  </si>
  <si>
    <t>TR300</t>
  </si>
  <si>
    <t>AD300</t>
  </si>
  <si>
    <t>MD00300</t>
  </si>
  <si>
    <t>PT300</t>
  </si>
  <si>
    <t>Devin Gilbert</t>
  </si>
  <si>
    <t>DR300</t>
  </si>
  <si>
    <t>Heather Shea</t>
  </si>
  <si>
    <t>Villanueva and Carter Hughes,</t>
  </si>
  <si>
    <t>TR301</t>
  </si>
  <si>
    <t>AD301</t>
  </si>
  <si>
    <t>MD01301</t>
  </si>
  <si>
    <t>PT301</t>
  </si>
  <si>
    <t>Donald Davis</t>
  </si>
  <si>
    <t>DR301</t>
  </si>
  <si>
    <t>Nicholas Stevenson</t>
  </si>
  <si>
    <t>Ltd Osborn</t>
  </si>
  <si>
    <t>TR302</t>
  </si>
  <si>
    <t>AD302</t>
  </si>
  <si>
    <t>MD00302</t>
  </si>
  <si>
    <t>PT302</t>
  </si>
  <si>
    <t>Kurt Murphy</t>
  </si>
  <si>
    <t>DR302</t>
  </si>
  <si>
    <t>Laura Guerra</t>
  </si>
  <si>
    <t>LLC Hodge</t>
  </si>
  <si>
    <t>TR303</t>
  </si>
  <si>
    <t>AD303</t>
  </si>
  <si>
    <t>MD03303</t>
  </si>
  <si>
    <t>PT303</t>
  </si>
  <si>
    <t>Sylvia West</t>
  </si>
  <si>
    <t>DR303</t>
  </si>
  <si>
    <t>Michele Bradford</t>
  </si>
  <si>
    <t>Lopez and Shepard Smith,</t>
  </si>
  <si>
    <t>TR304</t>
  </si>
  <si>
    <t>AD304</t>
  </si>
  <si>
    <t>MD02304</t>
  </si>
  <si>
    <t>PT304</t>
  </si>
  <si>
    <t>Donald Vazquez</t>
  </si>
  <si>
    <t>DR304</t>
  </si>
  <si>
    <t>Mr. Jesse Cook</t>
  </si>
  <si>
    <t>Moss and Meadows Jones,</t>
  </si>
  <si>
    <t>TR305</t>
  </si>
  <si>
    <t>AD305</t>
  </si>
  <si>
    <t>MD01305</t>
  </si>
  <si>
    <t>PT305</t>
  </si>
  <si>
    <t>Rebecca Rush</t>
  </si>
  <si>
    <t>DR305</t>
  </si>
  <si>
    <t>Heather Simon</t>
  </si>
  <si>
    <t>Young-Williams</t>
  </si>
  <si>
    <t>TR306</t>
  </si>
  <si>
    <t>AD306</t>
  </si>
  <si>
    <t>MD04306</t>
  </si>
  <si>
    <t>PT306</t>
  </si>
  <si>
    <t>Christopher Curry</t>
  </si>
  <si>
    <t>DR306</t>
  </si>
  <si>
    <t>Larry Mendez</t>
  </si>
  <si>
    <t>Bailey Morgan Frey, and</t>
  </si>
  <si>
    <t>TR307</t>
  </si>
  <si>
    <t>AD307</t>
  </si>
  <si>
    <t>MD01307</t>
  </si>
  <si>
    <t>PT307</t>
  </si>
  <si>
    <t>Michael Edwards</t>
  </si>
  <si>
    <t>DR307</t>
  </si>
  <si>
    <t>Taylor Smith</t>
  </si>
  <si>
    <t>Neal Price and Smith,</t>
  </si>
  <si>
    <t>TR308</t>
  </si>
  <si>
    <t>AD308</t>
  </si>
  <si>
    <t>MD00308</t>
  </si>
  <si>
    <t>PT308</t>
  </si>
  <si>
    <t>Christopher Arnold</t>
  </si>
  <si>
    <t>DR308</t>
  </si>
  <si>
    <t>Ian Singleton</t>
  </si>
  <si>
    <t>and Johnson Hobbs Owens,</t>
  </si>
  <si>
    <t>TR309</t>
  </si>
  <si>
    <t>AD309</t>
  </si>
  <si>
    <t>MD01309</t>
  </si>
  <si>
    <t>PT309</t>
  </si>
  <si>
    <t>Rachel Hickman</t>
  </si>
  <si>
    <t>DR309</t>
  </si>
  <si>
    <t>Angela Burton</t>
  </si>
  <si>
    <t>Melton Inc</t>
  </si>
  <si>
    <t>TR310</t>
  </si>
  <si>
    <t>AD310</t>
  </si>
  <si>
    <t>MD02310</t>
  </si>
  <si>
    <t>PT310</t>
  </si>
  <si>
    <t>Ashley Gray</t>
  </si>
  <si>
    <t>DR310</t>
  </si>
  <si>
    <t>Lisa Payne</t>
  </si>
  <si>
    <t>and Weber Sons</t>
  </si>
  <si>
    <t>TR311</t>
  </si>
  <si>
    <t>AD311</t>
  </si>
  <si>
    <t>MD02311</t>
  </si>
  <si>
    <t>PT311</t>
  </si>
  <si>
    <t>Elizabeth Perez</t>
  </si>
  <si>
    <t>DR311</t>
  </si>
  <si>
    <t>Sara Perry</t>
  </si>
  <si>
    <t>Chung Rodriguez Bradley, and</t>
  </si>
  <si>
    <t>TR312</t>
  </si>
  <si>
    <t>AD312</t>
  </si>
  <si>
    <t>MD01312</t>
  </si>
  <si>
    <t>PT312</t>
  </si>
  <si>
    <t>Angel Randolph Dds</t>
  </si>
  <si>
    <t>DR312</t>
  </si>
  <si>
    <t>Ann Brown</t>
  </si>
  <si>
    <t>White Wilson and Farmer,</t>
  </si>
  <si>
    <t>TR313</t>
  </si>
  <si>
    <t>AD313</t>
  </si>
  <si>
    <t>MD02313</t>
  </si>
  <si>
    <t>PT313</t>
  </si>
  <si>
    <t>Mark Saunders</t>
  </si>
  <si>
    <t>DR313</t>
  </si>
  <si>
    <t>David Marshall</t>
  </si>
  <si>
    <t>Group Thompson</t>
  </si>
  <si>
    <t>TR314</t>
  </si>
  <si>
    <t>AD314</t>
  </si>
  <si>
    <t>MD01314</t>
  </si>
  <si>
    <t>PT314</t>
  </si>
  <si>
    <t>Christian Lang</t>
  </si>
  <si>
    <t>DR314</t>
  </si>
  <si>
    <t>Shirley Dawson</t>
  </si>
  <si>
    <t>and Sons Rangel</t>
  </si>
  <si>
    <t>TR315</t>
  </si>
  <si>
    <t>AD315</t>
  </si>
  <si>
    <t>MD04315</t>
  </si>
  <si>
    <t>PT315</t>
  </si>
  <si>
    <t>Pam Perkins</t>
  </si>
  <si>
    <t>DR315</t>
  </si>
  <si>
    <t>Susan Hernandez</t>
  </si>
  <si>
    <t>Travis, and Richardson Hampton</t>
  </si>
  <si>
    <t>TR316</t>
  </si>
  <si>
    <t>AD316</t>
  </si>
  <si>
    <t>MD01316</t>
  </si>
  <si>
    <t>PT316</t>
  </si>
  <si>
    <t>Kayla Greene</t>
  </si>
  <si>
    <t>DR316</t>
  </si>
  <si>
    <t>Gina Edwards</t>
  </si>
  <si>
    <t>and Wilson Matthews, Faulkner</t>
  </si>
  <si>
    <t>TR317</t>
  </si>
  <si>
    <t>AD317</t>
  </si>
  <si>
    <t>MD01317</t>
  </si>
  <si>
    <t>PT317</t>
  </si>
  <si>
    <t>Michael David</t>
  </si>
  <si>
    <t>DR317</t>
  </si>
  <si>
    <t>Laura Howell</t>
  </si>
  <si>
    <t>Group Bailey</t>
  </si>
  <si>
    <t>TR318</t>
  </si>
  <si>
    <t>AD318</t>
  </si>
  <si>
    <t>MD04318</t>
  </si>
  <si>
    <t>PT318</t>
  </si>
  <si>
    <t>Alexis Mccall</t>
  </si>
  <si>
    <t>DR318</t>
  </si>
  <si>
    <t>Scott Beltran</t>
  </si>
  <si>
    <t>Rosales-Johnson</t>
  </si>
  <si>
    <t>TR319</t>
  </si>
  <si>
    <t>AD319</t>
  </si>
  <si>
    <t>MD02319</t>
  </si>
  <si>
    <t>PT319</t>
  </si>
  <si>
    <t>Mr. Brandon Perez Md</t>
  </si>
  <si>
    <t>DR319</t>
  </si>
  <si>
    <t>William Campbell</t>
  </si>
  <si>
    <t>Bush-Brown</t>
  </si>
  <si>
    <t>TR320</t>
  </si>
  <si>
    <t>AD320</t>
  </si>
  <si>
    <t>MD03320</t>
  </si>
  <si>
    <t>PT320</t>
  </si>
  <si>
    <t>Dr. Jeffrey Cole</t>
  </si>
  <si>
    <t>DR320</t>
  </si>
  <si>
    <t>Ethan Brock</t>
  </si>
  <si>
    <t>Saunders-Smith</t>
  </si>
  <si>
    <t>TR321</t>
  </si>
  <si>
    <t>AD321</t>
  </si>
  <si>
    <t>MD01321</t>
  </si>
  <si>
    <t>PT321</t>
  </si>
  <si>
    <t>Matthew Brown</t>
  </si>
  <si>
    <t>DR321</t>
  </si>
  <si>
    <t>Nicholas Gomez</t>
  </si>
  <si>
    <t>and Mckay, Morrow Myers</t>
  </si>
  <si>
    <t>TR322</t>
  </si>
  <si>
    <t>AD322</t>
  </si>
  <si>
    <t>MD04322</t>
  </si>
  <si>
    <t>PT322</t>
  </si>
  <si>
    <t>Robert Sexton</t>
  </si>
  <si>
    <t>DR322</t>
  </si>
  <si>
    <t>Richard Buchanan</t>
  </si>
  <si>
    <t>Sherman-Martinez</t>
  </si>
  <si>
    <t>TR323</t>
  </si>
  <si>
    <t>AD323</t>
  </si>
  <si>
    <t>MD03323</t>
  </si>
  <si>
    <t>PT323</t>
  </si>
  <si>
    <t>Ashley Vasquez</t>
  </si>
  <si>
    <t>DR323</t>
  </si>
  <si>
    <t>David Gonzalez</t>
  </si>
  <si>
    <t>Baker, Weber Patton and</t>
  </si>
  <si>
    <t>TR324</t>
  </si>
  <si>
    <t>AD324</t>
  </si>
  <si>
    <t>MD01324</t>
  </si>
  <si>
    <t>PT324</t>
  </si>
  <si>
    <t>Michelle Flynn</t>
  </si>
  <si>
    <t>DR324</t>
  </si>
  <si>
    <t>Kristin Schmitt</t>
  </si>
  <si>
    <t>and Fitzgerald Shaw, Edwards</t>
  </si>
  <si>
    <t>TR325</t>
  </si>
  <si>
    <t>AD325</t>
  </si>
  <si>
    <t>MD04325</t>
  </si>
  <si>
    <t>PT325</t>
  </si>
  <si>
    <t>Steven Tran</t>
  </si>
  <si>
    <t>DR325</t>
  </si>
  <si>
    <t>Kelly King</t>
  </si>
  <si>
    <t>Kim-Higgins</t>
  </si>
  <si>
    <t>TR326</t>
  </si>
  <si>
    <t>AD326</t>
  </si>
  <si>
    <t>MD01326</t>
  </si>
  <si>
    <t>PT326</t>
  </si>
  <si>
    <t>James Miller</t>
  </si>
  <si>
    <t>DR326</t>
  </si>
  <si>
    <t>Jeffery Morgan</t>
  </si>
  <si>
    <t>Morgan, Kramer Munoz and</t>
  </si>
  <si>
    <t>TR327</t>
  </si>
  <si>
    <t>AD327</t>
  </si>
  <si>
    <t>MD00327</t>
  </si>
  <si>
    <t>PT327</t>
  </si>
  <si>
    <t>Bonnie Hill</t>
  </si>
  <si>
    <t>DR327</t>
  </si>
  <si>
    <t>Patricia Fowler</t>
  </si>
  <si>
    <t>Harvey Group</t>
  </si>
  <si>
    <t>TR328</t>
  </si>
  <si>
    <t>AD328</t>
  </si>
  <si>
    <t>MD00328</t>
  </si>
  <si>
    <t>PT328</t>
  </si>
  <si>
    <t>Anthony Davis</t>
  </si>
  <si>
    <t>DR328</t>
  </si>
  <si>
    <t>David Patterson</t>
  </si>
  <si>
    <t>Mercer-Rogers</t>
  </si>
  <si>
    <t>TR329</t>
  </si>
  <si>
    <t>AD329</t>
  </si>
  <si>
    <t>MD03329</t>
  </si>
  <si>
    <t>PT329</t>
  </si>
  <si>
    <t>David Sheppard</t>
  </si>
  <si>
    <t>DR329</t>
  </si>
  <si>
    <t>Daisy Eaton</t>
  </si>
  <si>
    <t>Duran Sons and</t>
  </si>
  <si>
    <t>TR330</t>
  </si>
  <si>
    <t>AD330</t>
  </si>
  <si>
    <t>MD00330</t>
  </si>
  <si>
    <t>PT330</t>
  </si>
  <si>
    <t>Jodi Lang</t>
  </si>
  <si>
    <t>DR330</t>
  </si>
  <si>
    <t>Benjamin Bryant</t>
  </si>
  <si>
    <t>Vaughan Parker and Wagner,</t>
  </si>
  <si>
    <t>TR331</t>
  </si>
  <si>
    <t>AD331</t>
  </si>
  <si>
    <t>MD01331</t>
  </si>
  <si>
    <t>PT331</t>
  </si>
  <si>
    <t>Vanessa Taylor</t>
  </si>
  <si>
    <t>DR331</t>
  </si>
  <si>
    <t>Cynthia Velazquez</t>
  </si>
  <si>
    <t>Lee-Jacobson</t>
  </si>
  <si>
    <t>TR332</t>
  </si>
  <si>
    <t>AD332</t>
  </si>
  <si>
    <t>MD01332</t>
  </si>
  <si>
    <t>PT332</t>
  </si>
  <si>
    <t>Wayne Lynch</t>
  </si>
  <si>
    <t>DR332</t>
  </si>
  <si>
    <t>William Brock</t>
  </si>
  <si>
    <t>Hayes Robbins and Gallagher,</t>
  </si>
  <si>
    <t>TR333</t>
  </si>
  <si>
    <t>AD333</t>
  </si>
  <si>
    <t>MD00333</t>
  </si>
  <si>
    <t>PT333</t>
  </si>
  <si>
    <t>Yesenia Mcfarland</t>
  </si>
  <si>
    <t>DR333</t>
  </si>
  <si>
    <t>Douglas Lambert</t>
  </si>
  <si>
    <t>Evans and Byrd, Smith</t>
  </si>
  <si>
    <t>TR334</t>
  </si>
  <si>
    <t>AD334</t>
  </si>
  <si>
    <t>MD01334</t>
  </si>
  <si>
    <t>PT334</t>
  </si>
  <si>
    <t>Kenneth Wilson</t>
  </si>
  <si>
    <t>DR334</t>
  </si>
  <si>
    <t>Alex Mcknight</t>
  </si>
  <si>
    <t>and Howell Sons</t>
  </si>
  <si>
    <t>TR335</t>
  </si>
  <si>
    <t>AD335</t>
  </si>
  <si>
    <t>MD01335</t>
  </si>
  <si>
    <t>PT335</t>
  </si>
  <si>
    <t>Jillian Marks</t>
  </si>
  <si>
    <t>DR335</t>
  </si>
  <si>
    <t>Gregory Fox</t>
  </si>
  <si>
    <t>Clements and Scott, Peters</t>
  </si>
  <si>
    <t>TR336</t>
  </si>
  <si>
    <t>AD336</t>
  </si>
  <si>
    <t>MD01336</t>
  </si>
  <si>
    <t>PT336</t>
  </si>
  <si>
    <t>Michelle Cruz Dds</t>
  </si>
  <si>
    <t>DR336</t>
  </si>
  <si>
    <t>Carrie Navarro</t>
  </si>
  <si>
    <t>Gomez-Olson</t>
  </si>
  <si>
    <t>TR337</t>
  </si>
  <si>
    <t>AD337</t>
  </si>
  <si>
    <t>MD01337</t>
  </si>
  <si>
    <t>PT337</t>
  </si>
  <si>
    <t>Clarence Ford Jr.</t>
  </si>
  <si>
    <t>DR337</t>
  </si>
  <si>
    <t>Laura Murillo</t>
  </si>
  <si>
    <t>and Medina Morgan, Whitehead</t>
  </si>
  <si>
    <t>TR338</t>
  </si>
  <si>
    <t>AD338</t>
  </si>
  <si>
    <t>MD03338</t>
  </si>
  <si>
    <t>PT338</t>
  </si>
  <si>
    <t>Donald Kane</t>
  </si>
  <si>
    <t>DR338</t>
  </si>
  <si>
    <t>Alyssa Walsh</t>
  </si>
  <si>
    <t>Miller LLC</t>
  </si>
  <si>
    <t>TR339</t>
  </si>
  <si>
    <t>AD339</t>
  </si>
  <si>
    <t>MD01339</t>
  </si>
  <si>
    <t>PT339</t>
  </si>
  <si>
    <t>Zachary Larsen</t>
  </si>
  <si>
    <t>DR339</t>
  </si>
  <si>
    <t>Jeff Barton</t>
  </si>
  <si>
    <t>Jones-Aguirre</t>
  </si>
  <si>
    <t>TR340</t>
  </si>
  <si>
    <t>AD340</t>
  </si>
  <si>
    <t>MD03340</t>
  </si>
  <si>
    <t>PT340</t>
  </si>
  <si>
    <t>Sheryl Martinez</t>
  </si>
  <si>
    <t>DR340</t>
  </si>
  <si>
    <t>Ricky Anderson</t>
  </si>
  <si>
    <t>PLC Gonzalez</t>
  </si>
  <si>
    <t>TR341</t>
  </si>
  <si>
    <t>AD341</t>
  </si>
  <si>
    <t>MD00341</t>
  </si>
  <si>
    <t>PT341</t>
  </si>
  <si>
    <t>Mr. Nathan Avila</t>
  </si>
  <si>
    <t>DR341</t>
  </si>
  <si>
    <t>John Hurst</t>
  </si>
  <si>
    <t>and Davies Sons</t>
  </si>
  <si>
    <t>TR342</t>
  </si>
  <si>
    <t>AD342</t>
  </si>
  <si>
    <t>MD03342</t>
  </si>
  <si>
    <t>PT342</t>
  </si>
  <si>
    <t>Anne Anthony</t>
  </si>
  <si>
    <t>DR342</t>
  </si>
  <si>
    <t>Cristina Wyatt</t>
  </si>
  <si>
    <t>Soto-Richmond</t>
  </si>
  <si>
    <t>TR343</t>
  </si>
  <si>
    <t>AD343</t>
  </si>
  <si>
    <t>MD02343</t>
  </si>
  <si>
    <t>PT343</t>
  </si>
  <si>
    <t>Holly Lambert</t>
  </si>
  <si>
    <t>DR343</t>
  </si>
  <si>
    <t>Christina Fowler</t>
  </si>
  <si>
    <t>and Morrison Ho Woods,</t>
  </si>
  <si>
    <t>TR344</t>
  </si>
  <si>
    <t>AD344</t>
  </si>
  <si>
    <t>MD00344</t>
  </si>
  <si>
    <t>PT344</t>
  </si>
  <si>
    <t>James Rasmussen</t>
  </si>
  <si>
    <t>DR344</t>
  </si>
  <si>
    <t>Gary Barr</t>
  </si>
  <si>
    <t>Lewis and Sons</t>
  </si>
  <si>
    <t>TR345</t>
  </si>
  <si>
    <t>AD345</t>
  </si>
  <si>
    <t>MD02345</t>
  </si>
  <si>
    <t>PT345</t>
  </si>
  <si>
    <t>Sarah Cannon</t>
  </si>
  <si>
    <t>DR345</t>
  </si>
  <si>
    <t>Frederick Whitney</t>
  </si>
  <si>
    <t>Wood-Sandoval</t>
  </si>
  <si>
    <t>TR346</t>
  </si>
  <si>
    <t>AD346</t>
  </si>
  <si>
    <t>MD00346</t>
  </si>
  <si>
    <t>PT346</t>
  </si>
  <si>
    <t>Melinda Tanner</t>
  </si>
  <si>
    <t>DR346</t>
  </si>
  <si>
    <t>Mary Miller</t>
  </si>
  <si>
    <t>Ball LLC</t>
  </si>
  <si>
    <t>TR347</t>
  </si>
  <si>
    <t>AD347</t>
  </si>
  <si>
    <t>MD01347</t>
  </si>
  <si>
    <t>PT347</t>
  </si>
  <si>
    <t>Laurie Joseph</t>
  </si>
  <si>
    <t>DR347</t>
  </si>
  <si>
    <t>Evan Lewis</t>
  </si>
  <si>
    <t>Scott LLC</t>
  </si>
  <si>
    <t>TR348</t>
  </si>
  <si>
    <t>AD348</t>
  </si>
  <si>
    <t>MD03348</t>
  </si>
  <si>
    <t>PT348</t>
  </si>
  <si>
    <t>Stephanie Hunter</t>
  </si>
  <si>
    <t>DR348</t>
  </si>
  <si>
    <t>Adrienne Howard</t>
  </si>
  <si>
    <t>and Wright, Long Schroeder</t>
  </si>
  <si>
    <t>TR349</t>
  </si>
  <si>
    <t>AD349</t>
  </si>
  <si>
    <t>MD01349</t>
  </si>
  <si>
    <t>PT349</t>
  </si>
  <si>
    <t>Gina Davis</t>
  </si>
  <si>
    <t>DR349</t>
  </si>
  <si>
    <t>Daniel Jones</t>
  </si>
  <si>
    <t>Ltd Crawford</t>
  </si>
  <si>
    <t>TR350</t>
  </si>
  <si>
    <t>AD350</t>
  </si>
  <si>
    <t>MD00350</t>
  </si>
  <si>
    <t>PT350</t>
  </si>
  <si>
    <t>Christopher Shea Jr.</t>
  </si>
  <si>
    <t>DR350</t>
  </si>
  <si>
    <t>Craig Wolfe</t>
  </si>
  <si>
    <t>Group Moore</t>
  </si>
  <si>
    <t>TR351</t>
  </si>
  <si>
    <t>AD351</t>
  </si>
  <si>
    <t>MD03351</t>
  </si>
  <si>
    <t>PT351</t>
  </si>
  <si>
    <t>Mrs. Sabrina Ball</t>
  </si>
  <si>
    <t>DR351</t>
  </si>
  <si>
    <t>Burch-Marks</t>
  </si>
  <si>
    <t>TR352</t>
  </si>
  <si>
    <t>AD352</t>
  </si>
  <si>
    <t>MD03352</t>
  </si>
  <si>
    <t>PT352</t>
  </si>
  <si>
    <t>Joyce Mccormick</t>
  </si>
  <si>
    <t>Koch-Alvarado</t>
  </si>
  <si>
    <t>TR353</t>
  </si>
  <si>
    <t>AD353</t>
  </si>
  <si>
    <t>MD02353</t>
  </si>
  <si>
    <t>PT353</t>
  </si>
  <si>
    <t>Devin Bell</t>
  </si>
  <si>
    <t>DR352</t>
  </si>
  <si>
    <t>Trevor Evans</t>
  </si>
  <si>
    <t>Garcia Edwards and Daniel,</t>
  </si>
  <si>
    <t>TR354</t>
  </si>
  <si>
    <t>AD354</t>
  </si>
  <si>
    <t>MD03354</t>
  </si>
  <si>
    <t>PT354</t>
  </si>
  <si>
    <t>Allison Ramirez</t>
  </si>
  <si>
    <t>DR353</t>
  </si>
  <si>
    <t>Mark Johnson</t>
  </si>
  <si>
    <t>Carter-Camacho</t>
  </si>
  <si>
    <t>TR355</t>
  </si>
  <si>
    <t>AD355</t>
  </si>
  <si>
    <t>MD04355</t>
  </si>
  <si>
    <t>PT355</t>
  </si>
  <si>
    <t>Laura Romero</t>
  </si>
  <si>
    <t>DR354</t>
  </si>
  <si>
    <t>James Hays</t>
  </si>
  <si>
    <t>Malone LLC</t>
  </si>
  <si>
    <t>TR356</t>
  </si>
  <si>
    <t>AD356</t>
  </si>
  <si>
    <t>MD04356</t>
  </si>
  <si>
    <t>PT356</t>
  </si>
  <si>
    <t>Toni Faulkner</t>
  </si>
  <si>
    <t>DR355</t>
  </si>
  <si>
    <t>Nicholas Ferguson</t>
  </si>
  <si>
    <t>Zamora PLC</t>
  </si>
  <si>
    <t>TR357</t>
  </si>
  <si>
    <t>AD357</t>
  </si>
  <si>
    <t>MD03357</t>
  </si>
  <si>
    <t>PT357</t>
  </si>
  <si>
    <t>Patricia Turner</t>
  </si>
  <si>
    <t>DR356</t>
  </si>
  <si>
    <t>Mr. Jeffrey Powell</t>
  </si>
  <si>
    <t>Ltd Hernandez</t>
  </si>
  <si>
    <t>TR358</t>
  </si>
  <si>
    <t>AD358</t>
  </si>
  <si>
    <t>MD03358</t>
  </si>
  <si>
    <t>PT358</t>
  </si>
  <si>
    <t>Nathan Ray</t>
  </si>
  <si>
    <t>DR357</t>
  </si>
  <si>
    <t>Timothy Carter</t>
  </si>
  <si>
    <t>Gomez Ray, and Jones</t>
  </si>
  <si>
    <t>TR359</t>
  </si>
  <si>
    <t>AD359</t>
  </si>
  <si>
    <t>MD04359</t>
  </si>
  <si>
    <t>PT359</t>
  </si>
  <si>
    <t>Ryan Sanchez</t>
  </si>
  <si>
    <t>DR358</t>
  </si>
  <si>
    <t>Jennifer Gonzales</t>
  </si>
  <si>
    <t>Davis, Ray and Thompson</t>
  </si>
  <si>
    <t>TR360</t>
  </si>
  <si>
    <t>AD360</t>
  </si>
  <si>
    <t>MD01360</t>
  </si>
  <si>
    <t>PT360</t>
  </si>
  <si>
    <t>Thomas Dennis</t>
  </si>
  <si>
    <t>DR359</t>
  </si>
  <si>
    <t>Leonard Chen</t>
  </si>
  <si>
    <t>Mckinney-Edwards</t>
  </si>
  <si>
    <t>TR361</t>
  </si>
  <si>
    <t>AD361</t>
  </si>
  <si>
    <t>MD00361</t>
  </si>
  <si>
    <t>PT361</t>
  </si>
  <si>
    <t>Mr. Timothy Flores</t>
  </si>
  <si>
    <t>DR360</t>
  </si>
  <si>
    <t>Margaret Ramos</t>
  </si>
  <si>
    <t>Parker-Shannon</t>
  </si>
  <si>
    <t>TR362</t>
  </si>
  <si>
    <t>AD362</t>
  </si>
  <si>
    <t>MD00362</t>
  </si>
  <si>
    <t>PT362</t>
  </si>
  <si>
    <t>Wendy Levine</t>
  </si>
  <si>
    <t>DR361</t>
  </si>
  <si>
    <t>Joy Davis</t>
  </si>
  <si>
    <t>Lawrence LLC</t>
  </si>
  <si>
    <t>TR363</t>
  </si>
  <si>
    <t>AD363</t>
  </si>
  <si>
    <t>MD01363</t>
  </si>
  <si>
    <t>PT363</t>
  </si>
  <si>
    <t>Nicole Gonzalez</t>
  </si>
  <si>
    <t>DR362</t>
  </si>
  <si>
    <t>Mary Mckee</t>
  </si>
  <si>
    <t>and Thompson Burke, Harrington</t>
  </si>
  <si>
    <t>TR364</t>
  </si>
  <si>
    <t>AD364</t>
  </si>
  <si>
    <t>MD02364</t>
  </si>
  <si>
    <t>PT364</t>
  </si>
  <si>
    <t>Michael Ellison</t>
  </si>
  <si>
    <t>DR363</t>
  </si>
  <si>
    <t>John Evans</t>
  </si>
  <si>
    <t>Johnson Goodman Clark, and</t>
  </si>
  <si>
    <t>TR365</t>
  </si>
  <si>
    <t>AD365</t>
  </si>
  <si>
    <t>MD02365</t>
  </si>
  <si>
    <t>PT365</t>
  </si>
  <si>
    <t>Brandon Davis</t>
  </si>
  <si>
    <t>DR364</t>
  </si>
  <si>
    <t>Benjamin Payne</t>
  </si>
  <si>
    <t>Doyle Hess, and Dudley</t>
  </si>
  <si>
    <t>TR366</t>
  </si>
  <si>
    <t>AD366</t>
  </si>
  <si>
    <t>MD00366</t>
  </si>
  <si>
    <t>PT366</t>
  </si>
  <si>
    <t>Vanessa Garcia</t>
  </si>
  <si>
    <t>DR365</t>
  </si>
  <si>
    <t>Jeanne Allen</t>
  </si>
  <si>
    <t>Bass PLC</t>
  </si>
  <si>
    <t>TR367</t>
  </si>
  <si>
    <t>AD367</t>
  </si>
  <si>
    <t>MD04367</t>
  </si>
  <si>
    <t>PT367</t>
  </si>
  <si>
    <t>Autumn Peck</t>
  </si>
  <si>
    <t>DR366</t>
  </si>
  <si>
    <t>Kelly Jackson</t>
  </si>
  <si>
    <t>Willis and Hunt Pope,</t>
  </si>
  <si>
    <t>TR368</t>
  </si>
  <si>
    <t>AD368</t>
  </si>
  <si>
    <t>MD02368</t>
  </si>
  <si>
    <t>PT368</t>
  </si>
  <si>
    <t>Nathaniel Reynolds</t>
  </si>
  <si>
    <t>DR367</t>
  </si>
  <si>
    <t>Michael Barber</t>
  </si>
  <si>
    <t>Gray, Hensley and Hanson</t>
  </si>
  <si>
    <t>TR369</t>
  </si>
  <si>
    <t>AD369</t>
  </si>
  <si>
    <t>MD03369</t>
  </si>
  <si>
    <t>PT369</t>
  </si>
  <si>
    <t>Joyce Moody</t>
  </si>
  <si>
    <t>DR368</t>
  </si>
  <si>
    <t>Steven Clark</t>
  </si>
  <si>
    <t>Moore-Woods</t>
  </si>
  <si>
    <t>TR370</t>
  </si>
  <si>
    <t>AD370</t>
  </si>
  <si>
    <t>MD00370</t>
  </si>
  <si>
    <t>PT370</t>
  </si>
  <si>
    <t>Mark Fuentes</t>
  </si>
  <si>
    <t>DR369</t>
  </si>
  <si>
    <t>Amy Bailey</t>
  </si>
  <si>
    <t>Moore-Franco</t>
  </si>
  <si>
    <t>TR371</t>
  </si>
  <si>
    <t>AD371</t>
  </si>
  <si>
    <t>MD02371</t>
  </si>
  <si>
    <t>PT371</t>
  </si>
  <si>
    <t>Brett Ferguson</t>
  </si>
  <si>
    <t>DR370</t>
  </si>
  <si>
    <t>Cody Houston</t>
  </si>
  <si>
    <t>Hamilton and Sons</t>
  </si>
  <si>
    <t>TR372</t>
  </si>
  <si>
    <t>AD372</t>
  </si>
  <si>
    <t>MD04372</t>
  </si>
  <si>
    <t>PT372</t>
  </si>
  <si>
    <t>Travis Simmons</t>
  </si>
  <si>
    <t>DR371</t>
  </si>
  <si>
    <t>Gregory Nichols</t>
  </si>
  <si>
    <t>Burke Group</t>
  </si>
  <si>
    <t>TR373</t>
  </si>
  <si>
    <t>AD373</t>
  </si>
  <si>
    <t>MD01373</t>
  </si>
  <si>
    <t>PT373</t>
  </si>
  <si>
    <t>Jeremy Frye</t>
  </si>
  <si>
    <t>DR372</t>
  </si>
  <si>
    <t>Christopher Odom</t>
  </si>
  <si>
    <t>Anderson LLC</t>
  </si>
  <si>
    <t>TR374</t>
  </si>
  <si>
    <t>AD374</t>
  </si>
  <si>
    <t>MD00374</t>
  </si>
  <si>
    <t>PT374</t>
  </si>
  <si>
    <t>Cameron Miller</t>
  </si>
  <si>
    <t>DR373</t>
  </si>
  <si>
    <t>Raymond Bell</t>
  </si>
  <si>
    <t>Sims-Jimenez</t>
  </si>
  <si>
    <t>TR375</t>
  </si>
  <si>
    <t>AD375</t>
  </si>
  <si>
    <t>MD04375</t>
  </si>
  <si>
    <t>PT375</t>
  </si>
  <si>
    <t>William Williams Dds</t>
  </si>
  <si>
    <t>DR374</t>
  </si>
  <si>
    <t>Autumn Fitzgerald</t>
  </si>
  <si>
    <t>Holloway PLC</t>
  </si>
  <si>
    <t>TR376</t>
  </si>
  <si>
    <t>AD376</t>
  </si>
  <si>
    <t>MD01376</t>
  </si>
  <si>
    <t>PT376</t>
  </si>
  <si>
    <t>Tracie Wright</t>
  </si>
  <si>
    <t>DR375</t>
  </si>
  <si>
    <t>James Armstrong</t>
  </si>
  <si>
    <t>Cain-Stone</t>
  </si>
  <si>
    <t>TR377</t>
  </si>
  <si>
    <t>AD377</t>
  </si>
  <si>
    <t>MD01377</t>
  </si>
  <si>
    <t>PT377</t>
  </si>
  <si>
    <t>David Reyes</t>
  </si>
  <si>
    <t>DR376</t>
  </si>
  <si>
    <t>Darius Schaefer</t>
  </si>
  <si>
    <t>Garner Group</t>
  </si>
  <si>
    <t>TR378</t>
  </si>
  <si>
    <t>AD378</t>
  </si>
  <si>
    <t>MD04378</t>
  </si>
  <si>
    <t>PT378</t>
  </si>
  <si>
    <t>Paige King</t>
  </si>
  <si>
    <t>DR377</t>
  </si>
  <si>
    <t>Katherine Dunn</t>
  </si>
  <si>
    <t>Ltd Logan</t>
  </si>
  <si>
    <t>TR379</t>
  </si>
  <si>
    <t>AD379</t>
  </si>
  <si>
    <t>MD01379</t>
  </si>
  <si>
    <t>PT379</t>
  </si>
  <si>
    <t>James Garcia</t>
  </si>
  <si>
    <t>DR378</t>
  </si>
  <si>
    <t>Katherine Flynn</t>
  </si>
  <si>
    <t>Bishop PLC</t>
  </si>
  <si>
    <t>TR380</t>
  </si>
  <si>
    <t>AD380</t>
  </si>
  <si>
    <t>MD03380</t>
  </si>
  <si>
    <t>PT380</t>
  </si>
  <si>
    <t>Lori Harvey</t>
  </si>
  <si>
    <t>DR379</t>
  </si>
  <si>
    <t>Julian Perkins</t>
  </si>
  <si>
    <t>Lewis-Mitchell</t>
  </si>
  <si>
    <t>TR381</t>
  </si>
  <si>
    <t>AD381</t>
  </si>
  <si>
    <t>MD04381</t>
  </si>
  <si>
    <t>PT381</t>
  </si>
  <si>
    <t>Amy Wang</t>
  </si>
  <si>
    <t>DR380</t>
  </si>
  <si>
    <t>Holly Taylor</t>
  </si>
  <si>
    <t>and Campbell Sons</t>
  </si>
  <si>
    <t>TR382</t>
  </si>
  <si>
    <t>AD382</t>
  </si>
  <si>
    <t>MD01382</t>
  </si>
  <si>
    <t>PT382</t>
  </si>
  <si>
    <t>Jordan Vargas</t>
  </si>
  <si>
    <t>DR381</t>
  </si>
  <si>
    <t>Mark King</t>
  </si>
  <si>
    <t>James PLC</t>
  </si>
  <si>
    <t>TR383</t>
  </si>
  <si>
    <t>AD383</t>
  </si>
  <si>
    <t>MD00383</t>
  </si>
  <si>
    <t>PT383</t>
  </si>
  <si>
    <t>Gordon Kelly</t>
  </si>
  <si>
    <t>DR382</t>
  </si>
  <si>
    <t>Shelby Johnson</t>
  </si>
  <si>
    <t>Colon-Meyer</t>
  </si>
  <si>
    <t>TR384</t>
  </si>
  <si>
    <t>AD384</t>
  </si>
  <si>
    <t>MD04384</t>
  </si>
  <si>
    <t>PT384</t>
  </si>
  <si>
    <t>Nathan Scott</t>
  </si>
  <si>
    <t>DR383</t>
  </si>
  <si>
    <t>Angela Logan MD</t>
  </si>
  <si>
    <t>and Woods Liu, Berry</t>
  </si>
  <si>
    <t>TR385</t>
  </si>
  <si>
    <t>AD385</t>
  </si>
  <si>
    <t>MD02385</t>
  </si>
  <si>
    <t>PT385</t>
  </si>
  <si>
    <t>Lisa Green</t>
  </si>
  <si>
    <t>DR384</t>
  </si>
  <si>
    <t>Gloria Schultz</t>
  </si>
  <si>
    <t>LLC Clayton</t>
  </si>
  <si>
    <t>TR386</t>
  </si>
  <si>
    <t>AD386</t>
  </si>
  <si>
    <t>MD01386</t>
  </si>
  <si>
    <t>PT386</t>
  </si>
  <si>
    <t>Amy Combs</t>
  </si>
  <si>
    <t>DR385</t>
  </si>
  <si>
    <t>Victor Morales</t>
  </si>
  <si>
    <t>Le-Hawkins</t>
  </si>
  <si>
    <t>TR387</t>
  </si>
  <si>
    <t>AD387</t>
  </si>
  <si>
    <t>MD00387</t>
  </si>
  <si>
    <t>PT387</t>
  </si>
  <si>
    <t>Kelly Sanford</t>
  </si>
  <si>
    <t>DR386</t>
  </si>
  <si>
    <t>Nancy Vaughn</t>
  </si>
  <si>
    <t>Martinez Taylor Lopez, and</t>
  </si>
  <si>
    <t>TR388</t>
  </si>
  <si>
    <t>AD388</t>
  </si>
  <si>
    <t>MD04388</t>
  </si>
  <si>
    <t>PT388</t>
  </si>
  <si>
    <t>Mrs. Jessica Black Md</t>
  </si>
  <si>
    <t>DR387</t>
  </si>
  <si>
    <t>Christopher Rivera</t>
  </si>
  <si>
    <t>Williams Group</t>
  </si>
  <si>
    <t>TR389</t>
  </si>
  <si>
    <t>AD389</t>
  </si>
  <si>
    <t>MD01389</t>
  </si>
  <si>
    <t>PT389</t>
  </si>
  <si>
    <t>Robert Gould</t>
  </si>
  <si>
    <t>DR388</t>
  </si>
  <si>
    <t>Brittany Rocha</t>
  </si>
  <si>
    <t>Schmidt-Douglas</t>
  </si>
  <si>
    <t>TR390</t>
  </si>
  <si>
    <t>AD390</t>
  </si>
  <si>
    <t>MD01390</t>
  </si>
  <si>
    <t>PT390</t>
  </si>
  <si>
    <t>Christine Vargas</t>
  </si>
  <si>
    <t>DR389</t>
  </si>
  <si>
    <t>Patricia Hall</t>
  </si>
  <si>
    <t>Ltd Fleming</t>
  </si>
  <si>
    <t>TR391</t>
  </si>
  <si>
    <t>AD391</t>
  </si>
  <si>
    <t>MD00391</t>
  </si>
  <si>
    <t>PT391</t>
  </si>
  <si>
    <t>Barbara Diaz</t>
  </si>
  <si>
    <t>DR390</t>
  </si>
  <si>
    <t>Christopher Hudson</t>
  </si>
  <si>
    <t>Smith Brown Wallace, and</t>
  </si>
  <si>
    <t>TR392</t>
  </si>
  <si>
    <t>AD392</t>
  </si>
  <si>
    <t>MD04392</t>
  </si>
  <si>
    <t>PT392</t>
  </si>
  <si>
    <t>John Washington</t>
  </si>
  <si>
    <t>DR391</t>
  </si>
  <si>
    <t>Walter Perez</t>
  </si>
  <si>
    <t>Boyer Inc</t>
  </si>
  <si>
    <t>TR393</t>
  </si>
  <si>
    <t>AD393</t>
  </si>
  <si>
    <t>MD01393</t>
  </si>
  <si>
    <t>PT393</t>
  </si>
  <si>
    <t>Devin Stewart</t>
  </si>
  <si>
    <t>DR392</t>
  </si>
  <si>
    <t>Jonathan Chang</t>
  </si>
  <si>
    <t>Miranda-Collins</t>
  </si>
  <si>
    <t>TR394</t>
  </si>
  <si>
    <t>AD394</t>
  </si>
  <si>
    <t>MD04394</t>
  </si>
  <si>
    <t>PT394</t>
  </si>
  <si>
    <t>James Roberts</t>
  </si>
  <si>
    <t>DR393</t>
  </si>
  <si>
    <t>Maria Ritter</t>
  </si>
  <si>
    <t>Hoffman and Sons</t>
  </si>
  <si>
    <t>TR395</t>
  </si>
  <si>
    <t>AD395</t>
  </si>
  <si>
    <t>MD01395</t>
  </si>
  <si>
    <t>PT395</t>
  </si>
  <si>
    <t>James Yates</t>
  </si>
  <si>
    <t>DR394</t>
  </si>
  <si>
    <t>Elizabeth Snyder</t>
  </si>
  <si>
    <t>Group Ortega</t>
  </si>
  <si>
    <t>TR396</t>
  </si>
  <si>
    <t>AD396</t>
  </si>
  <si>
    <t>MD01396</t>
  </si>
  <si>
    <t>PT396</t>
  </si>
  <si>
    <t>Peter Nichols</t>
  </si>
  <si>
    <t>DR395</t>
  </si>
  <si>
    <t>Dennis Harris</t>
  </si>
  <si>
    <t>Mitchell, Vasquez and Chaney</t>
  </si>
  <si>
    <t>TR397</t>
  </si>
  <si>
    <t>AD397</t>
  </si>
  <si>
    <t>MD03397</t>
  </si>
  <si>
    <t>PT397</t>
  </si>
  <si>
    <t>Karen Price</t>
  </si>
  <si>
    <t>DR396</t>
  </si>
  <si>
    <t>Caroline Fields</t>
  </si>
  <si>
    <t>Villa-Simpson</t>
  </si>
  <si>
    <t>TR398</t>
  </si>
  <si>
    <t>AD398</t>
  </si>
  <si>
    <t>MD04398</t>
  </si>
  <si>
    <t>PT398</t>
  </si>
  <si>
    <t>Christopher Jones</t>
  </si>
  <si>
    <t>DR397</t>
  </si>
  <si>
    <t>Joseph Rivera</t>
  </si>
  <si>
    <t>LLC Haynes</t>
  </si>
  <si>
    <t>TR399</t>
  </si>
  <si>
    <t>AD399</t>
  </si>
  <si>
    <t>MD03399</t>
  </si>
  <si>
    <t>City_Name</t>
  </si>
  <si>
    <t>City_Code</t>
  </si>
  <si>
    <t>Hospital_ID</t>
  </si>
  <si>
    <t>Hospital_Name</t>
  </si>
  <si>
    <t>Hospital_Address</t>
  </si>
  <si>
    <t>Doctor_Specialty</t>
  </si>
  <si>
    <t>Patient_DOB</t>
  </si>
  <si>
    <t>($) Billing Amount</t>
  </si>
  <si>
    <t>Jakarta</t>
  </si>
  <si>
    <t>JKT</t>
  </si>
  <si>
    <t>HC001</t>
  </si>
  <si>
    <t>Bethsaida</t>
  </si>
  <si>
    <t>Jl. Kebon Jeruk</t>
  </si>
  <si>
    <t>Endocrinologist</t>
  </si>
  <si>
    <t>AXA Mandiri</t>
  </si>
  <si>
    <t>BCALife</t>
  </si>
  <si>
    <t>BPJS</t>
  </si>
  <si>
    <t>Sequis</t>
  </si>
  <si>
    <t>Oncologist</t>
  </si>
  <si>
    <t>Asuransi Sinarmas</t>
  </si>
  <si>
    <t>Prudential</t>
  </si>
  <si>
    <t>Pulmonologist</t>
  </si>
  <si>
    <t>Allianz</t>
  </si>
  <si>
    <t>Internist</t>
  </si>
  <si>
    <t>Manulife</t>
  </si>
  <si>
    <t>Standard Chartered</t>
  </si>
  <si>
    <t>SunLife</t>
  </si>
  <si>
    <t>HC002</t>
  </si>
  <si>
    <t>Eka Hospital</t>
  </si>
  <si>
    <t>Jl. Soedirman</t>
  </si>
  <si>
    <t>Rheumatologist</t>
  </si>
  <si>
    <t>AIA</t>
  </si>
  <si>
    <t>Bandung</t>
  </si>
  <si>
    <t>BDG</t>
  </si>
  <si>
    <t>HC003</t>
  </si>
  <si>
    <t>Mitra Keluarga</t>
  </si>
  <si>
    <t>Jl. Pungkur</t>
  </si>
  <si>
    <t>HC004</t>
  </si>
  <si>
    <t>Royal Taruma</t>
  </si>
  <si>
    <t>Jl. Teuku Umar</t>
  </si>
  <si>
    <t>Tangerang</t>
  </si>
  <si>
    <t>TGR</t>
  </si>
  <si>
    <t>HC005</t>
  </si>
  <si>
    <t>RS PIK</t>
  </si>
  <si>
    <t>Jl. M.T. Haryono</t>
  </si>
  <si>
    <t>HC006</t>
  </si>
  <si>
    <t>RSCM</t>
  </si>
  <si>
    <t>Jl. Gulingan</t>
  </si>
  <si>
    <t>Daniel Wijaya</t>
  </si>
  <si>
    <t>Grace Natalia</t>
  </si>
  <si>
    <t>Richard Lee</t>
  </si>
  <si>
    <t>HC007</t>
  </si>
  <si>
    <t>Siloam</t>
  </si>
  <si>
    <t>Jl. Soekarni</t>
  </si>
  <si>
    <t>HC008</t>
  </si>
  <si>
    <t>St. Carolus Hospital</t>
  </si>
  <si>
    <t>Jl. Bumi Serpong Damai</t>
  </si>
  <si>
    <t>Bekasi</t>
  </si>
  <si>
    <t>BKS</t>
  </si>
  <si>
    <t>HC009</t>
  </si>
  <si>
    <t>St. John Hospital</t>
  </si>
  <si>
    <t>Jl. Turuni</t>
  </si>
  <si>
    <t>Edi</t>
  </si>
  <si>
    <t>HC010</t>
  </si>
  <si>
    <t>YARSI Hospital</t>
  </si>
  <si>
    <t>Jl. Cut Nyak DIen</t>
  </si>
  <si>
    <t>Bambang Sutrisno</t>
  </si>
  <si>
    <t>Jonathan Utama</t>
  </si>
  <si>
    <t xml:space="preserve">City_Name </t>
  </si>
  <si>
    <t xml:space="preserve">Hospital_ID </t>
  </si>
  <si>
    <t xml:space="preserve">Doctor_ID </t>
  </si>
  <si>
    <t xml:space="preserve">Patient_ID </t>
  </si>
  <si>
    <t>Visit_Date</t>
  </si>
  <si>
    <t>Discharge_Date</t>
  </si>
  <si>
    <t>Admission_Type</t>
  </si>
  <si>
    <t>Room_Number</t>
  </si>
  <si>
    <t>Admission_MedicalCondition</t>
  </si>
  <si>
    <t>Test_Results</t>
  </si>
  <si>
    <t>KUNJUNGAN CHECKUP PASIEN</t>
  </si>
  <si>
    <t>PASIEN</t>
  </si>
  <si>
    <t>Admission_id (PK)</t>
  </si>
  <si>
    <t>Hospital_ID (FK)</t>
  </si>
  <si>
    <t>Doctor_ID (FK)</t>
  </si>
  <si>
    <t>Patient_ID (FK)</t>
  </si>
  <si>
    <t>Patient_ID (PK)</t>
  </si>
  <si>
    <t>RUMAH SAKIT</t>
  </si>
  <si>
    <t>DOKTER</t>
  </si>
  <si>
    <t>ADMISI</t>
  </si>
  <si>
    <t>Hospital_ID (PK)</t>
  </si>
  <si>
    <t>Doctor_ID (PK)</t>
  </si>
  <si>
    <t>Medical_id (FK)</t>
  </si>
  <si>
    <t>Test _Results</t>
  </si>
  <si>
    <t>Transaction_id (FK)</t>
  </si>
  <si>
    <t xml:space="preserve">($) Billing_Amount </t>
  </si>
  <si>
    <t>Insurance_Provider</t>
  </si>
  <si>
    <t>KOTA</t>
  </si>
  <si>
    <t>City_Code (PK)</t>
  </si>
  <si>
    <t>City_Code (FK)</t>
  </si>
  <si>
    <t>PROSES PEMBAYARAN</t>
  </si>
  <si>
    <t>PROSES PENGOBATAN</t>
  </si>
  <si>
    <t>PENGOBATAN</t>
  </si>
  <si>
    <t>PEMBAYARAN</t>
  </si>
  <si>
    <t>Admission_id (FK)</t>
  </si>
  <si>
    <t>Medical_id (PK)</t>
  </si>
  <si>
    <t>Transaction_id (PK)</t>
  </si>
  <si>
    <t>($) Billing_Amount</t>
  </si>
  <si>
    <t>PK</t>
  </si>
  <si>
    <t>FK</t>
  </si>
  <si>
    <t xml:space="preserve"> </t>
  </si>
  <si>
    <t>TO-DO:
- Bikin table (DONE)
- BIkin ERD (DONE)
- Flowchart Database
- Scenario</t>
  </si>
  <si>
    <t xml:space="preserve"> BUAT RAPIHIN DOANG G ADA MAKSUD LEBIH (RELATION TABLE) -&gt; BUAT MINIMAL 2 TRANSIVITE DEPENDENCIES DOANG</t>
  </si>
  <si>
    <t>MAU LANGSUNG TABEL MEDICAL JADI PRIMARY KEY JUGA BOLEH</t>
  </si>
  <si>
    <t>Billing_Amount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</si>
</sst>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1F1F1F"/>
      <name val="Arial"/>
      <scheme val="minor"/>
    </font>
    <font>
      <b/>
      <color theme="1"/>
      <name val="Arial"/>
      <scheme val="minor"/>
    </font>
    <font>
      <b/>
      <sz val="10.0"/>
      <color rgb="FF1F1F1F"/>
      <name val="Arial"/>
      <scheme val="minor"/>
    </font>
    <font/>
    <font>
      <b/>
      <color theme="1"/>
      <name val="Arial"/>
    </font>
    <font>
      <b/>
      <color rgb="FF1F1F1F"/>
      <name val="Arial"/>
    </font>
    <font>
      <b/>
      <sz val="15.0"/>
      <color theme="1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3" fontId="3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3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3" numFmtId="0" xfId="0" applyFont="1"/>
    <xf borderId="0" fillId="3" fontId="1" numFmtId="0" xfId="0" applyFont="1"/>
    <xf borderId="1" fillId="0" fontId="1" numFmtId="4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2" fillId="4" fontId="3" numFmtId="0" xfId="0" applyAlignment="1" applyBorder="1" applyFill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5" fontId="6" numFmtId="0" xfId="0" applyAlignment="1" applyBorder="1" applyFill="1" applyFont="1">
      <alignment horizontal="center" readingOrder="0" vertical="bottom"/>
    </xf>
    <xf borderId="1" fillId="6" fontId="6" numFmtId="0" xfId="0" applyAlignment="1" applyBorder="1" applyFill="1" applyFont="1">
      <alignment horizontal="center" readingOrder="0" vertical="bottom"/>
    </xf>
    <xf borderId="1" fillId="6" fontId="7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1" fillId="5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2" fontId="0" numFmtId="0" xfId="0" applyBorder="1" applyFont="1"/>
    <xf borderId="1" fillId="0" fontId="0" numFmtId="164" xfId="0" applyAlignment="1" applyBorder="1" applyFont="1" applyNumberFormat="1">
      <alignment horizontal="left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5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7" fontId="6" numFmtId="0" xfId="0" applyAlignment="1" applyBorder="1" applyFill="1" applyFon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1" fillId="7" fontId="3" numFmtId="0" xfId="0" applyAlignment="1" applyBorder="1" applyFont="1">
      <alignment horizontal="center" readingOrder="0"/>
    </xf>
    <xf borderId="1" fillId="7" fontId="7" numFmtId="0" xfId="0" applyAlignment="1" applyBorder="1" applyFont="1">
      <alignment horizontal="center" readingOrder="0" vertical="bottom"/>
    </xf>
    <xf borderId="5" fillId="5" fontId="4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2" fontId="4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1" fillId="0" fontId="1" numFmtId="0" xfId="0" applyBorder="1" applyFont="1"/>
    <xf borderId="0" fillId="4" fontId="3" numFmtId="0" xfId="0" applyAlignment="1" applyFont="1">
      <alignment horizontal="center" readingOrder="0"/>
    </xf>
    <xf borderId="1" fillId="7" fontId="6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5" fontId="6" numFmtId="0" xfId="0" applyAlignment="1" applyFont="1">
      <alignment horizontal="center" vertical="bottom"/>
    </xf>
    <xf borderId="0" fillId="5" fontId="7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5" fontId="3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6" numFmtId="0" xfId="0" applyAlignment="1" applyFont="1">
      <alignment horizontal="center" vertical="bottom"/>
    </xf>
    <xf borderId="0" fillId="6" fontId="6" numFmtId="0" xfId="0" applyAlignment="1" applyFont="1">
      <alignment horizontal="center" vertical="bottom"/>
    </xf>
    <xf borderId="0" fillId="5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7.63"/>
    <col customWidth="1" min="3" max="3" width="10.13"/>
    <col customWidth="1" min="4" max="4" width="12.63"/>
    <col customWidth="1" min="5" max="5" width="15.0"/>
    <col customWidth="1" min="6" max="6" width="19.88"/>
    <col customWidth="1" min="7" max="7" width="14.5"/>
    <col customWidth="1" min="8" max="9" width="20.63"/>
    <col customWidth="1" min="10" max="10" width="27.63"/>
    <col customWidth="1" min="11" max="11" width="15.0"/>
    <col customWidth="1" min="12" max="12" width="11.63"/>
    <col customWidth="1" min="13" max="13" width="11.88"/>
    <col customWidth="1" min="14" max="14" width="12.75"/>
    <col customWidth="1" min="15" max="15" width="12.5"/>
    <col customWidth="1" min="16" max="16" width="10.38"/>
    <col customWidth="1" min="17" max="17" width="10.13"/>
    <col customWidth="1" min="18" max="18" width="14.0"/>
    <col customWidth="1" min="20" max="20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3" t="s">
        <v>20</v>
      </c>
      <c r="B2" s="3" t="s">
        <v>21</v>
      </c>
      <c r="C2" s="1">
        <v>30.0</v>
      </c>
      <c r="D2" s="1" t="s">
        <v>22</v>
      </c>
      <c r="E2" s="1" t="s">
        <v>23</v>
      </c>
      <c r="F2" s="1" t="s">
        <v>24</v>
      </c>
      <c r="G2" s="4">
        <v>45322.0</v>
      </c>
      <c r="H2" s="3" t="s">
        <v>25</v>
      </c>
      <c r="I2" s="1" t="s">
        <v>26</v>
      </c>
      <c r="J2" s="1" t="s">
        <v>27</v>
      </c>
      <c r="K2" s="1" t="s">
        <v>28</v>
      </c>
      <c r="L2" s="1">
        <v>18856.2813059781</v>
      </c>
      <c r="M2" s="1">
        <v>328.0</v>
      </c>
      <c r="N2" s="1" t="s">
        <v>29</v>
      </c>
      <c r="O2" s="4">
        <v>45324.0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</row>
    <row r="3">
      <c r="A3" s="3" t="s">
        <v>35</v>
      </c>
      <c r="B3" s="3" t="s">
        <v>36</v>
      </c>
      <c r="C3" s="1">
        <v>62.0</v>
      </c>
      <c r="D3" s="1" t="s">
        <v>22</v>
      </c>
      <c r="E3" s="1" t="s">
        <v>37</v>
      </c>
      <c r="F3" s="1" t="s">
        <v>38</v>
      </c>
      <c r="G3" s="4">
        <v>43697.0</v>
      </c>
      <c r="H3" s="3" t="s">
        <v>39</v>
      </c>
      <c r="I3" s="1" t="s">
        <v>40</v>
      </c>
      <c r="J3" s="1" t="s">
        <v>41</v>
      </c>
      <c r="K3" s="1" t="s">
        <v>42</v>
      </c>
      <c r="L3" s="1">
        <v>33643.3272865778</v>
      </c>
      <c r="M3" s="1">
        <v>265.0</v>
      </c>
      <c r="N3" s="1" t="s">
        <v>43</v>
      </c>
      <c r="O3" s="4">
        <v>43703.0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</row>
    <row r="4">
      <c r="A4" s="3" t="s">
        <v>49</v>
      </c>
      <c r="B4" s="3" t="s">
        <v>50</v>
      </c>
      <c r="C4" s="1">
        <v>76.0</v>
      </c>
      <c r="D4" s="1" t="s">
        <v>51</v>
      </c>
      <c r="E4" s="1" t="s">
        <v>52</v>
      </c>
      <c r="F4" s="1" t="s">
        <v>38</v>
      </c>
      <c r="G4" s="4">
        <v>44826.0</v>
      </c>
      <c r="H4" s="3" t="s">
        <v>53</v>
      </c>
      <c r="I4" s="1" t="s">
        <v>54</v>
      </c>
      <c r="J4" s="1" t="s">
        <v>55</v>
      </c>
      <c r="K4" s="1" t="s">
        <v>56</v>
      </c>
      <c r="L4" s="1">
        <v>27955.0960788424</v>
      </c>
      <c r="M4" s="1">
        <v>205.0</v>
      </c>
      <c r="N4" s="1" t="s">
        <v>43</v>
      </c>
      <c r="O4" s="4">
        <v>44841.0</v>
      </c>
      <c r="P4" s="1" t="s">
        <v>57</v>
      </c>
      <c r="Q4" s="1" t="s">
        <v>31</v>
      </c>
      <c r="R4" s="1" t="s">
        <v>58</v>
      </c>
      <c r="S4" s="1" t="s">
        <v>59</v>
      </c>
      <c r="T4" s="1" t="s">
        <v>60</v>
      </c>
    </row>
    <row r="5">
      <c r="A5" s="3" t="s">
        <v>61</v>
      </c>
      <c r="B5" s="3" t="s">
        <v>62</v>
      </c>
      <c r="C5" s="1">
        <v>28.0</v>
      </c>
      <c r="D5" s="1" t="s">
        <v>51</v>
      </c>
      <c r="E5" s="1" t="s">
        <v>63</v>
      </c>
      <c r="F5" s="1" t="s">
        <v>64</v>
      </c>
      <c r="G5" s="4">
        <v>44153.0</v>
      </c>
      <c r="H5" s="3" t="s">
        <v>65</v>
      </c>
      <c r="I5" s="1" t="s">
        <v>66</v>
      </c>
      <c r="J5" s="1" t="s">
        <v>67</v>
      </c>
      <c r="K5" s="1" t="s">
        <v>42</v>
      </c>
      <c r="L5" s="1">
        <v>37909.7824098752</v>
      </c>
      <c r="M5" s="1">
        <v>450.0</v>
      </c>
      <c r="N5" s="1" t="s">
        <v>68</v>
      </c>
      <c r="O5" s="4">
        <v>44183.0</v>
      </c>
      <c r="P5" s="1" t="s">
        <v>44</v>
      </c>
      <c r="Q5" s="1" t="s">
        <v>69</v>
      </c>
      <c r="R5" s="1" t="s">
        <v>70</v>
      </c>
      <c r="S5" s="1" t="s">
        <v>71</v>
      </c>
      <c r="T5" s="1" t="s">
        <v>72</v>
      </c>
    </row>
    <row r="6">
      <c r="A6" s="3" t="s">
        <v>73</v>
      </c>
      <c r="B6" s="3" t="s">
        <v>74</v>
      </c>
      <c r="C6" s="1">
        <v>43.0</v>
      </c>
      <c r="D6" s="1" t="s">
        <v>51</v>
      </c>
      <c r="E6" s="1" t="s">
        <v>75</v>
      </c>
      <c r="F6" s="1" t="s">
        <v>24</v>
      </c>
      <c r="G6" s="4">
        <v>44823.0</v>
      </c>
      <c r="H6" s="3" t="s">
        <v>76</v>
      </c>
      <c r="I6" s="1" t="s">
        <v>77</v>
      </c>
      <c r="J6" s="1" t="s">
        <v>78</v>
      </c>
      <c r="K6" s="1" t="s">
        <v>56</v>
      </c>
      <c r="L6" s="1">
        <v>14238.3178139376</v>
      </c>
      <c r="M6" s="1">
        <v>458.0</v>
      </c>
      <c r="N6" s="1" t="s">
        <v>29</v>
      </c>
      <c r="O6" s="4">
        <v>44843.0</v>
      </c>
      <c r="P6" s="1" t="s">
        <v>79</v>
      </c>
      <c r="Q6" s="1" t="s">
        <v>69</v>
      </c>
      <c r="R6" s="1" t="s">
        <v>80</v>
      </c>
      <c r="S6" s="1" t="s">
        <v>81</v>
      </c>
      <c r="T6" s="1" t="s">
        <v>82</v>
      </c>
    </row>
    <row r="7">
      <c r="A7" s="3" t="s">
        <v>83</v>
      </c>
      <c r="B7" s="3" t="s">
        <v>84</v>
      </c>
      <c r="C7" s="1">
        <v>36.0</v>
      </c>
      <c r="D7" s="1" t="s">
        <v>22</v>
      </c>
      <c r="E7" s="1" t="s">
        <v>37</v>
      </c>
      <c r="F7" s="1" t="s">
        <v>85</v>
      </c>
      <c r="G7" s="4">
        <v>45280.0</v>
      </c>
      <c r="H7" s="3" t="s">
        <v>86</v>
      </c>
      <c r="I7" s="1" t="s">
        <v>87</v>
      </c>
      <c r="J7" s="1" t="s">
        <v>88</v>
      </c>
      <c r="K7" s="1" t="s">
        <v>89</v>
      </c>
      <c r="L7" s="1">
        <v>48145.1109510418</v>
      </c>
      <c r="M7" s="1">
        <v>389.0</v>
      </c>
      <c r="N7" s="1" t="s">
        <v>29</v>
      </c>
      <c r="O7" s="4">
        <v>45284.0</v>
      </c>
      <c r="P7" s="1" t="s">
        <v>44</v>
      </c>
      <c r="Q7" s="1" t="s">
        <v>31</v>
      </c>
      <c r="R7" s="1" t="s">
        <v>90</v>
      </c>
      <c r="S7" s="1" t="s">
        <v>91</v>
      </c>
      <c r="T7" s="1" t="s">
        <v>92</v>
      </c>
    </row>
    <row r="8">
      <c r="A8" s="3" t="s">
        <v>93</v>
      </c>
      <c r="B8" s="3" t="s">
        <v>94</v>
      </c>
      <c r="C8" s="1">
        <v>21.0</v>
      </c>
      <c r="D8" s="1" t="s">
        <v>51</v>
      </c>
      <c r="E8" s="1" t="s">
        <v>95</v>
      </c>
      <c r="F8" s="1" t="s">
        <v>64</v>
      </c>
      <c r="G8" s="4">
        <v>44138.0</v>
      </c>
      <c r="H8" s="3" t="s">
        <v>96</v>
      </c>
      <c r="I8" s="1" t="s">
        <v>97</v>
      </c>
      <c r="J8" s="1" t="s">
        <v>98</v>
      </c>
      <c r="K8" s="1" t="s">
        <v>42</v>
      </c>
      <c r="L8" s="1">
        <v>19580.8723448609</v>
      </c>
      <c r="M8" s="1">
        <v>389.0</v>
      </c>
      <c r="N8" s="1" t="s">
        <v>43</v>
      </c>
      <c r="O8" s="4">
        <v>44150.0</v>
      </c>
      <c r="P8" s="1" t="s">
        <v>30</v>
      </c>
      <c r="Q8" s="1" t="s">
        <v>45</v>
      </c>
      <c r="R8" s="1" t="s">
        <v>99</v>
      </c>
      <c r="S8" s="1" t="s">
        <v>100</v>
      </c>
      <c r="T8" s="1" t="s">
        <v>101</v>
      </c>
    </row>
    <row r="9">
      <c r="A9" s="3" t="s">
        <v>102</v>
      </c>
      <c r="B9" s="3" t="s">
        <v>103</v>
      </c>
      <c r="C9" s="1">
        <v>20.0</v>
      </c>
      <c r="D9" s="1" t="s">
        <v>51</v>
      </c>
      <c r="E9" s="1" t="s">
        <v>37</v>
      </c>
      <c r="F9" s="1" t="s">
        <v>24</v>
      </c>
      <c r="G9" s="4">
        <v>44558.0</v>
      </c>
      <c r="H9" s="3" t="s">
        <v>104</v>
      </c>
      <c r="I9" s="1" t="s">
        <v>105</v>
      </c>
      <c r="J9" s="1" t="s">
        <v>106</v>
      </c>
      <c r="K9" s="1" t="s">
        <v>107</v>
      </c>
      <c r="L9" s="1">
        <v>45820.4627215945</v>
      </c>
      <c r="M9" s="1">
        <v>277.0</v>
      </c>
      <c r="N9" s="1" t="s">
        <v>43</v>
      </c>
      <c r="O9" s="4">
        <v>44568.0</v>
      </c>
      <c r="P9" s="1" t="s">
        <v>30</v>
      </c>
      <c r="Q9" s="1" t="s">
        <v>45</v>
      </c>
      <c r="R9" s="1" t="s">
        <v>108</v>
      </c>
      <c r="S9" s="1" t="s">
        <v>109</v>
      </c>
      <c r="T9" s="1" t="s">
        <v>110</v>
      </c>
    </row>
    <row r="10">
      <c r="A10" s="3" t="s">
        <v>111</v>
      </c>
      <c r="B10" s="3" t="s">
        <v>112</v>
      </c>
      <c r="C10" s="1">
        <v>82.0</v>
      </c>
      <c r="D10" s="1" t="s">
        <v>22</v>
      </c>
      <c r="E10" s="1" t="s">
        <v>75</v>
      </c>
      <c r="F10" s="1" t="s">
        <v>85</v>
      </c>
      <c r="G10" s="4">
        <v>44013.0</v>
      </c>
      <c r="H10" s="3" t="s">
        <v>113</v>
      </c>
      <c r="I10" s="1" t="s">
        <v>114</v>
      </c>
      <c r="J10" s="1" t="s">
        <v>115</v>
      </c>
      <c r="K10" s="1" t="s">
        <v>107</v>
      </c>
      <c r="L10" s="1">
        <v>50119.2227915485</v>
      </c>
      <c r="M10" s="1">
        <v>316.0</v>
      </c>
      <c r="N10" s="1" t="s">
        <v>68</v>
      </c>
      <c r="O10" s="4">
        <v>44026.0</v>
      </c>
      <c r="P10" s="1" t="s">
        <v>57</v>
      </c>
      <c r="Q10" s="1" t="s">
        <v>69</v>
      </c>
      <c r="R10" s="1" t="s">
        <v>116</v>
      </c>
      <c r="S10" s="1" t="s">
        <v>117</v>
      </c>
      <c r="T10" s="1" t="s">
        <v>118</v>
      </c>
    </row>
    <row r="11">
      <c r="A11" s="3" t="s">
        <v>119</v>
      </c>
      <c r="B11" s="3" t="s">
        <v>120</v>
      </c>
      <c r="C11" s="1">
        <v>58.0</v>
      </c>
      <c r="D11" s="1" t="s">
        <v>51</v>
      </c>
      <c r="E11" s="1" t="s">
        <v>95</v>
      </c>
      <c r="F11" s="1" t="s">
        <v>24</v>
      </c>
      <c r="G11" s="4">
        <v>44339.0</v>
      </c>
      <c r="H11" s="3" t="s">
        <v>121</v>
      </c>
      <c r="I11" s="1" t="s">
        <v>122</v>
      </c>
      <c r="J11" s="1" t="s">
        <v>123</v>
      </c>
      <c r="K11" s="1" t="s">
        <v>89</v>
      </c>
      <c r="L11" s="1">
        <v>19784.6310622107</v>
      </c>
      <c r="M11" s="1">
        <v>249.0</v>
      </c>
      <c r="N11" s="1" t="s">
        <v>68</v>
      </c>
      <c r="O11" s="4">
        <v>44369.0</v>
      </c>
      <c r="P11" s="1" t="s">
        <v>30</v>
      </c>
      <c r="Q11" s="1" t="s">
        <v>45</v>
      </c>
      <c r="R11" s="1" t="s">
        <v>124</v>
      </c>
      <c r="S11" s="1" t="s">
        <v>125</v>
      </c>
      <c r="T11" s="1" t="s">
        <v>126</v>
      </c>
    </row>
    <row r="12">
      <c r="A12" s="3" t="s">
        <v>127</v>
      </c>
      <c r="B12" s="3" t="s">
        <v>128</v>
      </c>
      <c r="C12" s="1">
        <v>72.0</v>
      </c>
      <c r="D12" s="1" t="s">
        <v>22</v>
      </c>
      <c r="E12" s="1" t="s">
        <v>63</v>
      </c>
      <c r="F12" s="1" t="s">
        <v>24</v>
      </c>
      <c r="G12" s="4">
        <v>43940.0</v>
      </c>
      <c r="H12" s="3" t="s">
        <v>129</v>
      </c>
      <c r="I12" s="1" t="s">
        <v>130</v>
      </c>
      <c r="J12" s="1" t="s">
        <v>131</v>
      </c>
      <c r="K12" s="1" t="s">
        <v>42</v>
      </c>
      <c r="L12" s="1">
        <v>12576.7956090502</v>
      </c>
      <c r="M12" s="1">
        <v>394.0</v>
      </c>
      <c r="N12" s="1" t="s">
        <v>29</v>
      </c>
      <c r="O12" s="4">
        <v>43943.0</v>
      </c>
      <c r="P12" s="1" t="s">
        <v>30</v>
      </c>
      <c r="Q12" s="1" t="s">
        <v>31</v>
      </c>
      <c r="R12" s="1" t="s">
        <v>132</v>
      </c>
      <c r="S12" s="1" t="s">
        <v>133</v>
      </c>
      <c r="T12" s="1" t="s">
        <v>134</v>
      </c>
    </row>
    <row r="13">
      <c r="A13" s="3" t="s">
        <v>135</v>
      </c>
      <c r="B13" s="3" t="s">
        <v>136</v>
      </c>
      <c r="C13" s="1">
        <v>38.0</v>
      </c>
      <c r="D13" s="1" t="s">
        <v>51</v>
      </c>
      <c r="E13" s="1" t="s">
        <v>52</v>
      </c>
      <c r="F13" s="1" t="s">
        <v>137</v>
      </c>
      <c r="G13" s="4">
        <v>45151.0</v>
      </c>
      <c r="H13" s="3" t="s">
        <v>138</v>
      </c>
      <c r="I13" s="1" t="s">
        <v>139</v>
      </c>
      <c r="J13" s="1" t="s">
        <v>140</v>
      </c>
      <c r="K13" s="1" t="s">
        <v>42</v>
      </c>
      <c r="L13" s="1">
        <v>7999.58687960418</v>
      </c>
      <c r="M13" s="1">
        <v>288.0</v>
      </c>
      <c r="N13" s="1" t="s">
        <v>29</v>
      </c>
      <c r="O13" s="4">
        <v>45174.0</v>
      </c>
      <c r="P13" s="1" t="s">
        <v>141</v>
      </c>
      <c r="Q13" s="1" t="s">
        <v>45</v>
      </c>
      <c r="R13" s="1" t="s">
        <v>142</v>
      </c>
      <c r="S13" s="1" t="s">
        <v>143</v>
      </c>
      <c r="T13" s="1" t="s">
        <v>144</v>
      </c>
    </row>
    <row r="14">
      <c r="A14" s="3" t="s">
        <v>145</v>
      </c>
      <c r="B14" s="3" t="s">
        <v>146</v>
      </c>
      <c r="C14" s="1">
        <v>75.0</v>
      </c>
      <c r="D14" s="1" t="s">
        <v>51</v>
      </c>
      <c r="E14" s="1" t="s">
        <v>37</v>
      </c>
      <c r="F14" s="1" t="s">
        <v>64</v>
      </c>
      <c r="G14" s="4">
        <v>43811.0</v>
      </c>
      <c r="H14" s="3" t="s">
        <v>147</v>
      </c>
      <c r="I14" s="1" t="s">
        <v>148</v>
      </c>
      <c r="J14" s="1" t="s">
        <v>149</v>
      </c>
      <c r="K14" s="1" t="s">
        <v>107</v>
      </c>
      <c r="L14" s="1">
        <v>43282.2833577043</v>
      </c>
      <c r="M14" s="1">
        <v>134.0</v>
      </c>
      <c r="N14" s="1" t="s">
        <v>43</v>
      </c>
      <c r="O14" s="4">
        <v>43827.0</v>
      </c>
      <c r="P14" s="1" t="s">
        <v>79</v>
      </c>
      <c r="Q14" s="1" t="s">
        <v>69</v>
      </c>
      <c r="R14" s="1" t="s">
        <v>150</v>
      </c>
      <c r="S14" s="1" t="s">
        <v>151</v>
      </c>
      <c r="T14" s="1" t="s">
        <v>152</v>
      </c>
    </row>
    <row r="15">
      <c r="A15" s="3" t="s">
        <v>153</v>
      </c>
      <c r="B15" s="3" t="s">
        <v>154</v>
      </c>
      <c r="C15" s="1">
        <v>68.0</v>
      </c>
      <c r="D15" s="1" t="s">
        <v>51</v>
      </c>
      <c r="E15" s="1" t="s">
        <v>75</v>
      </c>
      <c r="F15" s="1" t="s">
        <v>85</v>
      </c>
      <c r="G15" s="4">
        <v>43973.0</v>
      </c>
      <c r="H15" s="3" t="s">
        <v>155</v>
      </c>
      <c r="I15" s="1" t="s">
        <v>156</v>
      </c>
      <c r="J15" s="1" t="s">
        <v>157</v>
      </c>
      <c r="K15" s="1" t="s">
        <v>89</v>
      </c>
      <c r="L15" s="1">
        <v>33207.7066337296</v>
      </c>
      <c r="M15" s="1">
        <v>309.0</v>
      </c>
      <c r="N15" s="1" t="s">
        <v>29</v>
      </c>
      <c r="O15" s="4">
        <v>44001.0</v>
      </c>
      <c r="P15" s="1" t="s">
        <v>141</v>
      </c>
      <c r="Q15" s="1" t="s">
        <v>31</v>
      </c>
      <c r="R15" s="1" t="s">
        <v>158</v>
      </c>
      <c r="S15" s="1" t="s">
        <v>159</v>
      </c>
      <c r="T15" s="1" t="s">
        <v>160</v>
      </c>
    </row>
    <row r="16">
      <c r="A16" s="3" t="s">
        <v>161</v>
      </c>
      <c r="B16" s="3" t="s">
        <v>162</v>
      </c>
      <c r="C16" s="1">
        <v>44.0</v>
      </c>
      <c r="D16" s="1" t="s">
        <v>51</v>
      </c>
      <c r="E16" s="1" t="s">
        <v>75</v>
      </c>
      <c r="F16" s="1" t="s">
        <v>24</v>
      </c>
      <c r="G16" s="4">
        <v>44477.0</v>
      </c>
      <c r="H16" s="3" t="s">
        <v>163</v>
      </c>
      <c r="I16" s="1" t="s">
        <v>164</v>
      </c>
      <c r="J16" s="1" t="s">
        <v>165</v>
      </c>
      <c r="K16" s="1" t="s">
        <v>89</v>
      </c>
      <c r="L16" s="1">
        <v>40701.5992273087</v>
      </c>
      <c r="M16" s="1">
        <v>182.0</v>
      </c>
      <c r="N16" s="1" t="s">
        <v>29</v>
      </c>
      <c r="O16" s="4">
        <v>44482.0</v>
      </c>
      <c r="P16" s="1" t="s">
        <v>30</v>
      </c>
      <c r="Q16" s="1" t="s">
        <v>31</v>
      </c>
      <c r="R16" s="1" t="s">
        <v>166</v>
      </c>
      <c r="S16" s="1" t="s">
        <v>167</v>
      </c>
      <c r="T16" s="1" t="s">
        <v>168</v>
      </c>
    </row>
    <row r="17">
      <c r="A17" s="3" t="s">
        <v>169</v>
      </c>
      <c r="B17" s="1" t="s">
        <v>170</v>
      </c>
      <c r="C17" s="1">
        <v>46.0</v>
      </c>
      <c r="D17" s="1" t="s">
        <v>51</v>
      </c>
      <c r="E17" s="1" t="s">
        <v>95</v>
      </c>
      <c r="F17" s="1" t="s">
        <v>38</v>
      </c>
      <c r="G17" s="4">
        <v>44927.0</v>
      </c>
      <c r="H17" s="3" t="s">
        <v>171</v>
      </c>
      <c r="I17" s="1" t="s">
        <v>172</v>
      </c>
      <c r="J17" s="1" t="s">
        <v>173</v>
      </c>
      <c r="K17" s="1" t="s">
        <v>28</v>
      </c>
      <c r="L17" s="1">
        <v>12263.3574250213</v>
      </c>
      <c r="M17" s="1">
        <v>465.0</v>
      </c>
      <c r="N17" s="1" t="s">
        <v>68</v>
      </c>
      <c r="O17" s="4">
        <v>44937.0</v>
      </c>
      <c r="P17" s="1" t="s">
        <v>57</v>
      </c>
      <c r="Q17" s="1" t="s">
        <v>45</v>
      </c>
      <c r="R17" s="1" t="s">
        <v>174</v>
      </c>
      <c r="S17" s="1" t="s">
        <v>175</v>
      </c>
      <c r="T17" s="1" t="s">
        <v>176</v>
      </c>
    </row>
    <row r="18">
      <c r="A18" s="3" t="s">
        <v>177</v>
      </c>
      <c r="B18" s="3" t="s">
        <v>178</v>
      </c>
      <c r="C18" s="1">
        <v>63.0</v>
      </c>
      <c r="D18" s="1" t="s">
        <v>51</v>
      </c>
      <c r="E18" s="1" t="s">
        <v>37</v>
      </c>
      <c r="F18" s="1" t="s">
        <v>179</v>
      </c>
      <c r="G18" s="4">
        <v>44005.0</v>
      </c>
      <c r="H18" s="3" t="s">
        <v>180</v>
      </c>
      <c r="I18" s="1" t="s">
        <v>181</v>
      </c>
      <c r="J18" s="1" t="s">
        <v>182</v>
      </c>
      <c r="K18" s="1" t="s">
        <v>89</v>
      </c>
      <c r="L18" s="1">
        <v>24499.8479037365</v>
      </c>
      <c r="M18" s="1">
        <v>114.0</v>
      </c>
      <c r="N18" s="1" t="s">
        <v>68</v>
      </c>
      <c r="O18" s="4">
        <v>44026.0</v>
      </c>
      <c r="P18" s="1" t="s">
        <v>30</v>
      </c>
      <c r="Q18" s="1" t="s">
        <v>31</v>
      </c>
      <c r="R18" s="1" t="s">
        <v>183</v>
      </c>
      <c r="S18" s="1" t="s">
        <v>184</v>
      </c>
      <c r="T18" s="1" t="s">
        <v>185</v>
      </c>
    </row>
    <row r="19">
      <c r="A19" s="3" t="s">
        <v>186</v>
      </c>
      <c r="B19" s="1" t="s">
        <v>187</v>
      </c>
      <c r="C19" s="1">
        <v>38.0</v>
      </c>
      <c r="D19" s="1" t="s">
        <v>22</v>
      </c>
      <c r="E19" s="1" t="s">
        <v>95</v>
      </c>
      <c r="F19" s="1" t="s">
        <v>38</v>
      </c>
      <c r="G19" s="4">
        <v>43898.0</v>
      </c>
      <c r="H19" s="3" t="s">
        <v>188</v>
      </c>
      <c r="I19" s="1" t="s">
        <v>189</v>
      </c>
      <c r="J19" s="1" t="s">
        <v>190</v>
      </c>
      <c r="K19" s="1" t="s">
        <v>107</v>
      </c>
      <c r="L19" s="1">
        <v>17440.4654441246</v>
      </c>
      <c r="M19" s="1">
        <v>449.0</v>
      </c>
      <c r="N19" s="1" t="s">
        <v>29</v>
      </c>
      <c r="O19" s="4">
        <v>43923.0</v>
      </c>
      <c r="P19" s="1" t="s">
        <v>30</v>
      </c>
      <c r="Q19" s="1" t="s">
        <v>69</v>
      </c>
      <c r="R19" s="1" t="s">
        <v>191</v>
      </c>
      <c r="S19" s="1" t="s">
        <v>192</v>
      </c>
      <c r="T19" s="1" t="s">
        <v>193</v>
      </c>
    </row>
    <row r="20">
      <c r="A20" s="3" t="s">
        <v>194</v>
      </c>
      <c r="B20" s="3" t="s">
        <v>195</v>
      </c>
      <c r="C20" s="1">
        <v>34.0</v>
      </c>
      <c r="D20" s="1" t="s">
        <v>51</v>
      </c>
      <c r="E20" s="1" t="s">
        <v>52</v>
      </c>
      <c r="F20" s="1" t="s">
        <v>137</v>
      </c>
      <c r="G20" s="4">
        <v>44259.0</v>
      </c>
      <c r="H20" s="3" t="s">
        <v>196</v>
      </c>
      <c r="I20" s="1" t="s">
        <v>197</v>
      </c>
      <c r="J20" s="1" t="s">
        <v>198</v>
      </c>
      <c r="K20" s="1" t="s">
        <v>28</v>
      </c>
      <c r="L20" s="1">
        <v>18843.0230178341</v>
      </c>
      <c r="M20" s="1">
        <v>260.0</v>
      </c>
      <c r="N20" s="1" t="s">
        <v>68</v>
      </c>
      <c r="O20" s="4">
        <v>44269.0</v>
      </c>
      <c r="P20" s="1" t="s">
        <v>57</v>
      </c>
      <c r="Q20" s="1" t="s">
        <v>69</v>
      </c>
      <c r="R20" s="1" t="s">
        <v>199</v>
      </c>
      <c r="S20" s="1" t="s">
        <v>200</v>
      </c>
      <c r="T20" s="1" t="s">
        <v>201</v>
      </c>
    </row>
    <row r="21">
      <c r="A21" s="3" t="s">
        <v>202</v>
      </c>
      <c r="B21" s="3" t="s">
        <v>203</v>
      </c>
      <c r="C21" s="1">
        <v>63.0</v>
      </c>
      <c r="D21" s="1" t="s">
        <v>22</v>
      </c>
      <c r="E21" s="1" t="s">
        <v>204</v>
      </c>
      <c r="F21" s="1" t="s">
        <v>85</v>
      </c>
      <c r="G21" s="4">
        <v>44880.0</v>
      </c>
      <c r="H21" s="3" t="s">
        <v>205</v>
      </c>
      <c r="I21" s="1" t="s">
        <v>206</v>
      </c>
      <c r="J21" s="1" t="s">
        <v>207</v>
      </c>
      <c r="K21" s="1" t="s">
        <v>107</v>
      </c>
      <c r="L21" s="1">
        <v>23762.2035790595</v>
      </c>
      <c r="M21" s="1">
        <v>465.0</v>
      </c>
      <c r="N21" s="1" t="s">
        <v>68</v>
      </c>
      <c r="O21" s="4">
        <v>44887.0</v>
      </c>
      <c r="P21" s="1" t="s">
        <v>79</v>
      </c>
      <c r="Q21" s="1" t="s">
        <v>31</v>
      </c>
      <c r="R21" s="1" t="s">
        <v>208</v>
      </c>
      <c r="S21" s="1" t="s">
        <v>209</v>
      </c>
      <c r="T21" s="1" t="s">
        <v>210</v>
      </c>
    </row>
    <row r="22">
      <c r="A22" s="3" t="s">
        <v>211</v>
      </c>
      <c r="B22" s="3" t="s">
        <v>212</v>
      </c>
      <c r="C22" s="1">
        <v>67.0</v>
      </c>
      <c r="D22" s="1" t="s">
        <v>51</v>
      </c>
      <c r="E22" s="1" t="s">
        <v>52</v>
      </c>
      <c r="F22" s="1" t="s">
        <v>85</v>
      </c>
      <c r="G22" s="4">
        <v>45105.0</v>
      </c>
      <c r="H22" s="3" t="s">
        <v>213</v>
      </c>
      <c r="I22" s="1" t="s">
        <v>214</v>
      </c>
      <c r="J22" s="1" t="s">
        <v>215</v>
      </c>
      <c r="K22" s="1" t="s">
        <v>28</v>
      </c>
      <c r="L22" s="1">
        <v>42.5145885533243</v>
      </c>
      <c r="M22" s="1">
        <v>115.0</v>
      </c>
      <c r="N22" s="1" t="s">
        <v>68</v>
      </c>
      <c r="O22" s="4">
        <v>45109.0</v>
      </c>
      <c r="P22" s="1" t="s">
        <v>57</v>
      </c>
      <c r="Q22" s="1" t="s">
        <v>31</v>
      </c>
      <c r="R22" s="1" t="s">
        <v>216</v>
      </c>
      <c r="S22" s="1" t="s">
        <v>217</v>
      </c>
      <c r="T22" s="1" t="s">
        <v>218</v>
      </c>
    </row>
    <row r="23">
      <c r="A23" s="3" t="s">
        <v>219</v>
      </c>
      <c r="B23" s="3" t="s">
        <v>220</v>
      </c>
      <c r="C23" s="1">
        <v>48.0</v>
      </c>
      <c r="D23" s="1" t="s">
        <v>22</v>
      </c>
      <c r="E23" s="1" t="s">
        <v>204</v>
      </c>
      <c r="F23" s="1" t="s">
        <v>85</v>
      </c>
      <c r="G23" s="4">
        <v>43851.0</v>
      </c>
      <c r="H23" s="3" t="s">
        <v>221</v>
      </c>
      <c r="I23" s="1" t="s">
        <v>222</v>
      </c>
      <c r="J23" s="1" t="s">
        <v>223</v>
      </c>
      <c r="K23" s="1" t="s">
        <v>56</v>
      </c>
      <c r="L23" s="1">
        <v>17695.9116223438</v>
      </c>
      <c r="M23" s="1">
        <v>295.0</v>
      </c>
      <c r="N23" s="1" t="s">
        <v>29</v>
      </c>
      <c r="O23" s="4">
        <v>43870.0</v>
      </c>
      <c r="P23" s="1" t="s">
        <v>141</v>
      </c>
      <c r="Q23" s="1" t="s">
        <v>31</v>
      </c>
      <c r="R23" s="1" t="s">
        <v>224</v>
      </c>
      <c r="S23" s="1" t="s">
        <v>225</v>
      </c>
      <c r="T23" s="1" t="s">
        <v>226</v>
      </c>
    </row>
    <row r="24">
      <c r="A24" s="3" t="s">
        <v>227</v>
      </c>
      <c r="B24" s="3" t="s">
        <v>228</v>
      </c>
      <c r="C24" s="1">
        <v>58.0</v>
      </c>
      <c r="D24" s="1" t="s">
        <v>51</v>
      </c>
      <c r="E24" s="1" t="s">
        <v>63</v>
      </c>
      <c r="F24" s="1" t="s">
        <v>179</v>
      </c>
      <c r="G24" s="4">
        <v>44693.0</v>
      </c>
      <c r="H24" s="3" t="s">
        <v>229</v>
      </c>
      <c r="I24" s="1" t="s">
        <v>230</v>
      </c>
      <c r="J24" s="1" t="s">
        <v>231</v>
      </c>
      <c r="K24" s="1" t="s">
        <v>56</v>
      </c>
      <c r="L24" s="1">
        <v>5998.10290819591</v>
      </c>
      <c r="M24" s="1">
        <v>327.0</v>
      </c>
      <c r="N24" s="1" t="s">
        <v>29</v>
      </c>
      <c r="O24" s="4">
        <v>44722.0</v>
      </c>
      <c r="P24" s="1" t="s">
        <v>141</v>
      </c>
      <c r="Q24" s="1" t="s">
        <v>45</v>
      </c>
      <c r="R24" s="1" t="s">
        <v>232</v>
      </c>
      <c r="S24" s="1" t="s">
        <v>233</v>
      </c>
      <c r="T24" s="1" t="s">
        <v>234</v>
      </c>
    </row>
    <row r="25">
      <c r="A25" s="3" t="s">
        <v>235</v>
      </c>
      <c r="B25" s="1" t="s">
        <v>236</v>
      </c>
      <c r="C25" s="1">
        <v>59.0</v>
      </c>
      <c r="D25" s="1" t="s">
        <v>22</v>
      </c>
      <c r="E25" s="1" t="s">
        <v>37</v>
      </c>
      <c r="F25" s="1" t="s">
        <v>85</v>
      </c>
      <c r="G25" s="4">
        <v>44410.0</v>
      </c>
      <c r="H25" s="3" t="s">
        <v>237</v>
      </c>
      <c r="I25" s="1" t="s">
        <v>238</v>
      </c>
      <c r="J25" s="1" t="s">
        <v>239</v>
      </c>
      <c r="K25" s="1" t="s">
        <v>56</v>
      </c>
      <c r="L25" s="1">
        <v>25250.0524282161</v>
      </c>
      <c r="M25" s="1">
        <v>119.0</v>
      </c>
      <c r="N25" s="1" t="s">
        <v>29</v>
      </c>
      <c r="O25" s="4">
        <v>44420.0</v>
      </c>
      <c r="P25" s="1" t="s">
        <v>141</v>
      </c>
      <c r="Q25" s="1" t="s">
        <v>45</v>
      </c>
      <c r="R25" s="1" t="s">
        <v>240</v>
      </c>
      <c r="S25" s="1" t="s">
        <v>241</v>
      </c>
      <c r="T25" s="1" t="s">
        <v>242</v>
      </c>
    </row>
    <row r="26">
      <c r="A26" s="3" t="s">
        <v>243</v>
      </c>
      <c r="B26" s="3" t="s">
        <v>244</v>
      </c>
      <c r="C26" s="1">
        <v>72.0</v>
      </c>
      <c r="D26" s="1" t="s">
        <v>51</v>
      </c>
      <c r="E26" s="1" t="s">
        <v>75</v>
      </c>
      <c r="F26" s="1" t="s">
        <v>137</v>
      </c>
      <c r="G26" s="4">
        <v>43966.0</v>
      </c>
      <c r="H26" s="3" t="s">
        <v>245</v>
      </c>
      <c r="I26" s="1" t="s">
        <v>246</v>
      </c>
      <c r="J26" s="1" t="s">
        <v>247</v>
      </c>
      <c r="K26" s="1" t="s">
        <v>42</v>
      </c>
      <c r="L26" s="1">
        <v>33211.295419012</v>
      </c>
      <c r="M26" s="1">
        <v>109.0</v>
      </c>
      <c r="N26" s="1" t="s">
        <v>43</v>
      </c>
      <c r="O26" s="4">
        <v>43990.0</v>
      </c>
      <c r="P26" s="1" t="s">
        <v>30</v>
      </c>
      <c r="Q26" s="1" t="s">
        <v>45</v>
      </c>
      <c r="R26" s="1" t="s">
        <v>248</v>
      </c>
      <c r="S26" s="1" t="s">
        <v>249</v>
      </c>
      <c r="T26" s="1" t="s">
        <v>250</v>
      </c>
    </row>
    <row r="27">
      <c r="A27" s="3" t="s">
        <v>251</v>
      </c>
      <c r="B27" s="3" t="s">
        <v>252</v>
      </c>
      <c r="C27" s="1">
        <v>73.0</v>
      </c>
      <c r="D27" s="1" t="s">
        <v>22</v>
      </c>
      <c r="E27" s="1" t="s">
        <v>75</v>
      </c>
      <c r="F27" s="1" t="s">
        <v>38</v>
      </c>
      <c r="G27" s="4">
        <v>43966.0</v>
      </c>
      <c r="H27" s="3" t="s">
        <v>253</v>
      </c>
      <c r="I27" s="1" t="s">
        <v>254</v>
      </c>
      <c r="J27" s="1" t="s">
        <v>255</v>
      </c>
      <c r="K27" s="1" t="s">
        <v>42</v>
      </c>
      <c r="L27" s="1">
        <v>19746.8320076043</v>
      </c>
      <c r="M27" s="1">
        <v>162.0</v>
      </c>
      <c r="N27" s="1" t="s">
        <v>29</v>
      </c>
      <c r="O27" s="4">
        <v>43971.0</v>
      </c>
      <c r="P27" s="1" t="s">
        <v>57</v>
      </c>
      <c r="Q27" s="1" t="s">
        <v>69</v>
      </c>
      <c r="R27" s="1" t="s">
        <v>256</v>
      </c>
      <c r="S27" s="1" t="s">
        <v>257</v>
      </c>
      <c r="T27" s="1" t="s">
        <v>258</v>
      </c>
    </row>
    <row r="28">
      <c r="A28" s="3" t="s">
        <v>259</v>
      </c>
      <c r="B28" s="3" t="s">
        <v>260</v>
      </c>
      <c r="C28" s="1">
        <v>51.0</v>
      </c>
      <c r="D28" s="1" t="s">
        <v>51</v>
      </c>
      <c r="E28" s="1" t="s">
        <v>261</v>
      </c>
      <c r="F28" s="1" t="s">
        <v>85</v>
      </c>
      <c r="G28" s="4">
        <v>45283.0</v>
      </c>
      <c r="H28" s="3" t="s">
        <v>262</v>
      </c>
      <c r="I28" s="1" t="s">
        <v>263</v>
      </c>
      <c r="J28" s="1" t="s">
        <v>264</v>
      </c>
      <c r="K28" s="1" t="s">
        <v>28</v>
      </c>
      <c r="L28" s="1">
        <v>26786.5295553112</v>
      </c>
      <c r="M28" s="1">
        <v>401.0</v>
      </c>
      <c r="N28" s="1" t="s">
        <v>68</v>
      </c>
      <c r="O28" s="4">
        <v>45310.0</v>
      </c>
      <c r="P28" s="1" t="s">
        <v>44</v>
      </c>
      <c r="Q28" s="1" t="s">
        <v>31</v>
      </c>
      <c r="R28" s="1" t="s">
        <v>265</v>
      </c>
      <c r="S28" s="1" t="s">
        <v>266</v>
      </c>
      <c r="T28" s="1" t="s">
        <v>267</v>
      </c>
    </row>
    <row r="29">
      <c r="A29" s="3" t="s">
        <v>268</v>
      </c>
      <c r="B29" s="1" t="s">
        <v>269</v>
      </c>
      <c r="C29" s="1">
        <v>34.0</v>
      </c>
      <c r="D29" s="1" t="s">
        <v>51</v>
      </c>
      <c r="E29" s="1" t="s">
        <v>37</v>
      </c>
      <c r="F29" s="1" t="s">
        <v>64</v>
      </c>
      <c r="G29" s="4">
        <v>44733.0</v>
      </c>
      <c r="H29" s="3" t="s">
        <v>270</v>
      </c>
      <c r="I29" s="1" t="s">
        <v>271</v>
      </c>
      <c r="J29" s="1" t="s">
        <v>272</v>
      </c>
      <c r="K29" s="1" t="s">
        <v>89</v>
      </c>
      <c r="L29" s="1">
        <v>18834.8013411783</v>
      </c>
      <c r="M29" s="1">
        <v>157.0</v>
      </c>
      <c r="N29" s="1" t="s">
        <v>43</v>
      </c>
      <c r="O29" s="4">
        <v>44742.0</v>
      </c>
      <c r="P29" s="1" t="s">
        <v>141</v>
      </c>
      <c r="Q29" s="1" t="s">
        <v>69</v>
      </c>
      <c r="R29" s="1" t="s">
        <v>273</v>
      </c>
      <c r="S29" s="1" t="s">
        <v>274</v>
      </c>
      <c r="T29" s="1" t="s">
        <v>275</v>
      </c>
    </row>
    <row r="30">
      <c r="A30" s="3" t="s">
        <v>276</v>
      </c>
      <c r="B30" s="3" t="s">
        <v>277</v>
      </c>
      <c r="C30" s="1">
        <v>38.0</v>
      </c>
      <c r="D30" s="1" t="s">
        <v>51</v>
      </c>
      <c r="E30" s="1" t="s">
        <v>261</v>
      </c>
      <c r="F30" s="1" t="s">
        <v>137</v>
      </c>
      <c r="G30" s="4">
        <v>44199.0</v>
      </c>
      <c r="H30" s="3" t="s">
        <v>278</v>
      </c>
      <c r="I30" s="1" t="s">
        <v>279</v>
      </c>
      <c r="J30" s="1" t="s">
        <v>280</v>
      </c>
      <c r="K30" s="1" t="s">
        <v>107</v>
      </c>
      <c r="L30" s="1">
        <v>32643.2993532771</v>
      </c>
      <c r="M30" s="1">
        <v>223.0</v>
      </c>
      <c r="N30" s="1" t="s">
        <v>43</v>
      </c>
      <c r="O30" s="4">
        <v>44212.0</v>
      </c>
      <c r="P30" s="1" t="s">
        <v>79</v>
      </c>
      <c r="Q30" s="1" t="s">
        <v>31</v>
      </c>
      <c r="R30" s="1" t="s">
        <v>281</v>
      </c>
      <c r="S30" s="1" t="s">
        <v>282</v>
      </c>
      <c r="T30" s="1" t="s">
        <v>283</v>
      </c>
    </row>
    <row r="31">
      <c r="A31" s="3" t="s">
        <v>284</v>
      </c>
      <c r="B31" s="3" t="s">
        <v>285</v>
      </c>
      <c r="C31" s="1">
        <v>63.0</v>
      </c>
      <c r="D31" s="1" t="s">
        <v>51</v>
      </c>
      <c r="E31" s="1" t="s">
        <v>204</v>
      </c>
      <c r="F31" s="1" t="s">
        <v>137</v>
      </c>
      <c r="G31" s="4">
        <v>45202.0</v>
      </c>
      <c r="H31" s="3" t="s">
        <v>286</v>
      </c>
      <c r="I31" s="1" t="s">
        <v>287</v>
      </c>
      <c r="J31" s="1" t="s">
        <v>288</v>
      </c>
      <c r="K31" s="1" t="s">
        <v>56</v>
      </c>
      <c r="L31" s="1">
        <v>5767.01105381601</v>
      </c>
      <c r="M31" s="1">
        <v>293.0</v>
      </c>
      <c r="N31" s="1" t="s">
        <v>68</v>
      </c>
      <c r="O31" s="4">
        <v>45211.0</v>
      </c>
      <c r="P31" s="1" t="s">
        <v>30</v>
      </c>
      <c r="Q31" s="1" t="s">
        <v>69</v>
      </c>
      <c r="R31" s="1" t="s">
        <v>289</v>
      </c>
      <c r="S31" s="1" t="s">
        <v>290</v>
      </c>
      <c r="T31" s="1" t="s">
        <v>291</v>
      </c>
    </row>
    <row r="32">
      <c r="A32" s="3" t="s">
        <v>292</v>
      </c>
      <c r="B32" s="3" t="s">
        <v>293</v>
      </c>
      <c r="C32" s="1">
        <v>34.0</v>
      </c>
      <c r="D32" s="1" t="s">
        <v>22</v>
      </c>
      <c r="E32" s="1" t="s">
        <v>23</v>
      </c>
      <c r="F32" s="1" t="s">
        <v>85</v>
      </c>
      <c r="G32" s="4">
        <v>43695.0</v>
      </c>
      <c r="H32" s="3" t="s">
        <v>294</v>
      </c>
      <c r="I32" s="1" t="s">
        <v>295</v>
      </c>
      <c r="J32" s="1" t="s">
        <v>296</v>
      </c>
      <c r="K32" s="1" t="s">
        <v>107</v>
      </c>
      <c r="L32" s="1">
        <v>47909.1288098749</v>
      </c>
      <c r="M32" s="1">
        <v>371.0</v>
      </c>
      <c r="N32" s="1" t="s">
        <v>29</v>
      </c>
      <c r="O32" s="4">
        <v>43709.0</v>
      </c>
      <c r="P32" s="1" t="s">
        <v>44</v>
      </c>
      <c r="Q32" s="1" t="s">
        <v>45</v>
      </c>
      <c r="R32" s="1" t="s">
        <v>297</v>
      </c>
      <c r="S32" s="1" t="s">
        <v>298</v>
      </c>
      <c r="T32" s="1" t="s">
        <v>299</v>
      </c>
    </row>
    <row r="33">
      <c r="A33" s="3" t="s">
        <v>300</v>
      </c>
      <c r="B33" s="3" t="s">
        <v>301</v>
      </c>
      <c r="C33" s="1">
        <v>23.0</v>
      </c>
      <c r="D33" s="1" t="s">
        <v>51</v>
      </c>
      <c r="E33" s="1" t="s">
        <v>37</v>
      </c>
      <c r="F33" s="1" t="s">
        <v>179</v>
      </c>
      <c r="G33" s="4">
        <v>43772.0</v>
      </c>
      <c r="H33" s="3" t="s">
        <v>302</v>
      </c>
      <c r="I33" s="1" t="s">
        <v>303</v>
      </c>
      <c r="J33" s="1" t="s">
        <v>304</v>
      </c>
      <c r="K33" s="1" t="s">
        <v>89</v>
      </c>
      <c r="L33" s="1">
        <v>25835.3235946882</v>
      </c>
      <c r="M33" s="1">
        <v>108.0</v>
      </c>
      <c r="N33" s="1" t="s">
        <v>29</v>
      </c>
      <c r="O33" s="4">
        <v>43798.0</v>
      </c>
      <c r="P33" s="1" t="s">
        <v>79</v>
      </c>
      <c r="Q33" s="1" t="s">
        <v>69</v>
      </c>
      <c r="R33" s="1" t="s">
        <v>305</v>
      </c>
      <c r="S33" s="1" t="s">
        <v>306</v>
      </c>
      <c r="T33" s="1" t="s">
        <v>307</v>
      </c>
    </row>
    <row r="34">
      <c r="A34" s="3" t="s">
        <v>308</v>
      </c>
      <c r="B34" s="3" t="s">
        <v>309</v>
      </c>
      <c r="C34" s="1">
        <v>78.0</v>
      </c>
      <c r="D34" s="1" t="s">
        <v>22</v>
      </c>
      <c r="E34" s="1" t="s">
        <v>95</v>
      </c>
      <c r="F34" s="1" t="s">
        <v>179</v>
      </c>
      <c r="G34" s="4">
        <v>45064.0</v>
      </c>
      <c r="H34" s="3" t="s">
        <v>310</v>
      </c>
      <c r="I34" s="1" t="s">
        <v>311</v>
      </c>
      <c r="J34" s="1" t="s">
        <v>312</v>
      </c>
      <c r="K34" s="1" t="s">
        <v>42</v>
      </c>
      <c r="L34" s="1">
        <v>17993.2262000155</v>
      </c>
      <c r="M34" s="1">
        <v>245.0</v>
      </c>
      <c r="N34" s="1" t="s">
        <v>68</v>
      </c>
      <c r="O34" s="4">
        <v>45092.0</v>
      </c>
      <c r="P34" s="1" t="s">
        <v>79</v>
      </c>
      <c r="Q34" s="1" t="s">
        <v>31</v>
      </c>
      <c r="R34" s="1" t="s">
        <v>313</v>
      </c>
      <c r="S34" s="1" t="s">
        <v>314</v>
      </c>
      <c r="T34" s="1" t="s">
        <v>315</v>
      </c>
    </row>
    <row r="35">
      <c r="A35" s="3" t="s">
        <v>316</v>
      </c>
      <c r="B35" s="3" t="s">
        <v>317</v>
      </c>
      <c r="C35" s="1">
        <v>43.0</v>
      </c>
      <c r="D35" s="1" t="s">
        <v>22</v>
      </c>
      <c r="E35" s="1" t="s">
        <v>95</v>
      </c>
      <c r="F35" s="1" t="s">
        <v>24</v>
      </c>
      <c r="G35" s="4">
        <v>45070.0</v>
      </c>
      <c r="H35" s="3" t="s">
        <v>318</v>
      </c>
      <c r="I35" s="1" t="s">
        <v>319</v>
      </c>
      <c r="J35" s="1" t="s">
        <v>320</v>
      </c>
      <c r="K35" s="1" t="s">
        <v>42</v>
      </c>
      <c r="L35" s="1">
        <v>21185.9535303942</v>
      </c>
      <c r="M35" s="1">
        <v>494.0</v>
      </c>
      <c r="N35" s="1" t="s">
        <v>68</v>
      </c>
      <c r="O35" s="4">
        <v>45080.0</v>
      </c>
      <c r="P35" s="1" t="s">
        <v>44</v>
      </c>
      <c r="Q35" s="1" t="s">
        <v>31</v>
      </c>
      <c r="R35" s="1" t="s">
        <v>321</v>
      </c>
      <c r="S35" s="1" t="s">
        <v>322</v>
      </c>
      <c r="T35" s="1" t="s">
        <v>323</v>
      </c>
    </row>
    <row r="36">
      <c r="A36" s="3" t="s">
        <v>324</v>
      </c>
      <c r="B36" s="3" t="s">
        <v>325</v>
      </c>
      <c r="C36" s="1">
        <v>30.0</v>
      </c>
      <c r="D36" s="1" t="s">
        <v>51</v>
      </c>
      <c r="E36" s="1" t="s">
        <v>75</v>
      </c>
      <c r="F36" s="1" t="s">
        <v>64</v>
      </c>
      <c r="G36" s="4">
        <v>43847.0</v>
      </c>
      <c r="H36" s="3" t="s">
        <v>326</v>
      </c>
      <c r="I36" s="1" t="s">
        <v>327</v>
      </c>
      <c r="J36" s="1" t="s">
        <v>328</v>
      </c>
      <c r="K36" s="1" t="s">
        <v>28</v>
      </c>
      <c r="L36" s="1">
        <v>8408.94935429195</v>
      </c>
      <c r="M36" s="1">
        <v>285.0</v>
      </c>
      <c r="N36" s="1" t="s">
        <v>43</v>
      </c>
      <c r="O36" s="4">
        <v>43871.0</v>
      </c>
      <c r="P36" s="1" t="s">
        <v>141</v>
      </c>
      <c r="Q36" s="1" t="s">
        <v>31</v>
      </c>
      <c r="R36" s="1" t="s">
        <v>329</v>
      </c>
      <c r="S36" s="1" t="s">
        <v>330</v>
      </c>
      <c r="T36" s="1" t="s">
        <v>331</v>
      </c>
    </row>
    <row r="37">
      <c r="A37" s="3" t="s">
        <v>332</v>
      </c>
      <c r="B37" s="3" t="s">
        <v>333</v>
      </c>
      <c r="C37" s="1">
        <v>25.0</v>
      </c>
      <c r="D37" s="1" t="s">
        <v>51</v>
      </c>
      <c r="E37" s="1" t="s">
        <v>75</v>
      </c>
      <c r="F37" s="1" t="s">
        <v>85</v>
      </c>
      <c r="G37" s="4">
        <v>44203.0</v>
      </c>
      <c r="H37" s="3" t="s">
        <v>334</v>
      </c>
      <c r="I37" s="1" t="s">
        <v>335</v>
      </c>
      <c r="J37" s="1" t="s">
        <v>336</v>
      </c>
      <c r="K37" s="1" t="s">
        <v>42</v>
      </c>
      <c r="L37" s="1">
        <v>45453.4185456651</v>
      </c>
      <c r="M37" s="1">
        <v>228.0</v>
      </c>
      <c r="N37" s="1" t="s">
        <v>68</v>
      </c>
      <c r="O37" s="4">
        <v>44222.0</v>
      </c>
      <c r="P37" s="1" t="s">
        <v>141</v>
      </c>
      <c r="Q37" s="1" t="s">
        <v>69</v>
      </c>
      <c r="R37" s="1" t="s">
        <v>337</v>
      </c>
      <c r="S37" s="1" t="s">
        <v>338</v>
      </c>
      <c r="T37" s="1" t="s">
        <v>339</v>
      </c>
    </row>
    <row r="38">
      <c r="A38" s="3" t="s">
        <v>340</v>
      </c>
      <c r="B38" s="3" t="s">
        <v>341</v>
      </c>
      <c r="C38" s="1">
        <v>33.0</v>
      </c>
      <c r="D38" s="1" t="s">
        <v>22</v>
      </c>
      <c r="E38" s="1" t="s">
        <v>75</v>
      </c>
      <c r="F38" s="1" t="s">
        <v>64</v>
      </c>
      <c r="G38" s="4">
        <v>43752.0</v>
      </c>
      <c r="H38" s="3" t="s">
        <v>342</v>
      </c>
      <c r="I38" s="1" t="s">
        <v>343</v>
      </c>
      <c r="J38" s="1" t="s">
        <v>344</v>
      </c>
      <c r="K38" s="1" t="s">
        <v>56</v>
      </c>
      <c r="L38" s="1">
        <v>4397.77699541333</v>
      </c>
      <c r="M38" s="1">
        <v>481.0</v>
      </c>
      <c r="N38" s="1" t="s">
        <v>29</v>
      </c>
      <c r="O38" s="4">
        <v>43757.0</v>
      </c>
      <c r="P38" s="1" t="s">
        <v>30</v>
      </c>
      <c r="Q38" s="1" t="s">
        <v>45</v>
      </c>
      <c r="R38" s="1" t="s">
        <v>345</v>
      </c>
      <c r="S38" s="1" t="s">
        <v>346</v>
      </c>
      <c r="T38" s="1" t="s">
        <v>347</v>
      </c>
    </row>
    <row r="39">
      <c r="A39" s="3" t="s">
        <v>348</v>
      </c>
      <c r="B39" s="3" t="s">
        <v>349</v>
      </c>
      <c r="C39" s="1">
        <v>26.0</v>
      </c>
      <c r="D39" s="1" t="s">
        <v>51</v>
      </c>
      <c r="E39" s="1" t="s">
        <v>23</v>
      </c>
      <c r="F39" s="1" t="s">
        <v>137</v>
      </c>
      <c r="G39" s="4">
        <v>44549.0</v>
      </c>
      <c r="H39" s="3" t="s">
        <v>350</v>
      </c>
      <c r="I39" s="1" t="s">
        <v>351</v>
      </c>
      <c r="J39" s="1" t="s">
        <v>352</v>
      </c>
      <c r="K39" s="1" t="s">
        <v>56</v>
      </c>
      <c r="L39" s="1">
        <v>9380.32596752843</v>
      </c>
      <c r="M39" s="1">
        <v>212.0</v>
      </c>
      <c r="N39" s="1" t="s">
        <v>29</v>
      </c>
      <c r="O39" s="4">
        <v>44577.0</v>
      </c>
      <c r="P39" s="1" t="s">
        <v>44</v>
      </c>
      <c r="Q39" s="1" t="s">
        <v>31</v>
      </c>
      <c r="R39" s="1" t="s">
        <v>353</v>
      </c>
      <c r="S39" s="1" t="s">
        <v>354</v>
      </c>
      <c r="T39" s="1" t="s">
        <v>355</v>
      </c>
    </row>
    <row r="40">
      <c r="A40" s="3" t="s">
        <v>356</v>
      </c>
      <c r="B40" s="3" t="s">
        <v>357</v>
      </c>
      <c r="C40" s="1">
        <v>70.0</v>
      </c>
      <c r="D40" s="1" t="s">
        <v>51</v>
      </c>
      <c r="E40" s="1" t="s">
        <v>261</v>
      </c>
      <c r="F40" s="1" t="s">
        <v>64</v>
      </c>
      <c r="G40" s="4">
        <v>44632.0</v>
      </c>
      <c r="H40" s="3" t="s">
        <v>358</v>
      </c>
      <c r="I40" s="1" t="s">
        <v>359</v>
      </c>
      <c r="J40" s="1" t="s">
        <v>360</v>
      </c>
      <c r="K40" s="1" t="s">
        <v>107</v>
      </c>
      <c r="L40" s="1">
        <v>48290.6934073641</v>
      </c>
      <c r="M40" s="1">
        <v>113.0</v>
      </c>
      <c r="N40" s="1" t="s">
        <v>43</v>
      </c>
      <c r="O40" s="4">
        <v>44649.0</v>
      </c>
      <c r="P40" s="1" t="s">
        <v>141</v>
      </c>
      <c r="Q40" s="1" t="s">
        <v>69</v>
      </c>
      <c r="R40" s="1" t="s">
        <v>361</v>
      </c>
      <c r="S40" s="1" t="s">
        <v>362</v>
      </c>
      <c r="T40" s="1" t="s">
        <v>363</v>
      </c>
    </row>
    <row r="41">
      <c r="A41" s="3" t="s">
        <v>364</v>
      </c>
      <c r="B41" s="3" t="s">
        <v>365</v>
      </c>
      <c r="C41" s="1">
        <v>57.0</v>
      </c>
      <c r="D41" s="1" t="s">
        <v>51</v>
      </c>
      <c r="E41" s="1" t="s">
        <v>23</v>
      </c>
      <c r="F41" s="1" t="s">
        <v>38</v>
      </c>
      <c r="G41" s="4">
        <v>44213.0</v>
      </c>
      <c r="H41" s="3" t="s">
        <v>366</v>
      </c>
      <c r="I41" s="1" t="s">
        <v>367</v>
      </c>
      <c r="J41" s="1" t="s">
        <v>368</v>
      </c>
      <c r="K41" s="1" t="s">
        <v>42</v>
      </c>
      <c r="L41" s="1">
        <v>32973.9408329662</v>
      </c>
      <c r="M41" s="1">
        <v>272.0</v>
      </c>
      <c r="N41" s="1" t="s">
        <v>29</v>
      </c>
      <c r="O41" s="4">
        <v>44225.0</v>
      </c>
      <c r="P41" s="1" t="s">
        <v>79</v>
      </c>
      <c r="Q41" s="1" t="s">
        <v>69</v>
      </c>
      <c r="R41" s="1" t="s">
        <v>369</v>
      </c>
      <c r="S41" s="1" t="s">
        <v>370</v>
      </c>
      <c r="T41" s="1" t="s">
        <v>371</v>
      </c>
    </row>
    <row r="42">
      <c r="A42" s="3" t="s">
        <v>372</v>
      </c>
      <c r="B42" s="3" t="s">
        <v>373</v>
      </c>
      <c r="C42" s="1">
        <v>74.0</v>
      </c>
      <c r="D42" s="1" t="s">
        <v>51</v>
      </c>
      <c r="E42" s="1" t="s">
        <v>23</v>
      </c>
      <c r="F42" s="1" t="s">
        <v>137</v>
      </c>
      <c r="G42" s="4">
        <v>44454.0</v>
      </c>
      <c r="H42" s="3" t="s">
        <v>374</v>
      </c>
      <c r="I42" s="1" t="s">
        <v>375</v>
      </c>
      <c r="J42" s="1" t="s">
        <v>376</v>
      </c>
      <c r="K42" s="1" t="s">
        <v>107</v>
      </c>
      <c r="L42" s="1">
        <v>49943.2784987872</v>
      </c>
      <c r="M42" s="1">
        <v>478.0</v>
      </c>
      <c r="N42" s="1" t="s">
        <v>43</v>
      </c>
      <c r="O42" s="4">
        <v>44474.0</v>
      </c>
      <c r="P42" s="1" t="s">
        <v>141</v>
      </c>
      <c r="Q42" s="1" t="s">
        <v>31</v>
      </c>
      <c r="R42" s="1" t="s">
        <v>377</v>
      </c>
      <c r="S42" s="1" t="s">
        <v>378</v>
      </c>
      <c r="T42" s="1" t="s">
        <v>379</v>
      </c>
    </row>
    <row r="43">
      <c r="A43" s="3" t="s">
        <v>380</v>
      </c>
      <c r="B43" s="3" t="s">
        <v>381</v>
      </c>
      <c r="C43" s="1">
        <v>81.0</v>
      </c>
      <c r="D43" s="1" t="s">
        <v>22</v>
      </c>
      <c r="E43" s="1" t="s">
        <v>37</v>
      </c>
      <c r="F43" s="1" t="s">
        <v>137</v>
      </c>
      <c r="G43" s="4">
        <v>43857.0</v>
      </c>
      <c r="H43" s="3" t="s">
        <v>382</v>
      </c>
      <c r="I43" s="1" t="s">
        <v>383</v>
      </c>
      <c r="J43" s="1" t="s">
        <v>384</v>
      </c>
      <c r="K43" s="1" t="s">
        <v>107</v>
      </c>
      <c r="L43" s="1">
        <v>35633.9554543878</v>
      </c>
      <c r="M43" s="1">
        <v>196.0</v>
      </c>
      <c r="N43" s="1" t="s">
        <v>29</v>
      </c>
      <c r="O43" s="4">
        <v>43870.0</v>
      </c>
      <c r="P43" s="1" t="s">
        <v>57</v>
      </c>
      <c r="Q43" s="1" t="s">
        <v>31</v>
      </c>
      <c r="R43" s="1" t="s">
        <v>385</v>
      </c>
      <c r="S43" s="1" t="s">
        <v>386</v>
      </c>
      <c r="T43" s="1" t="s">
        <v>387</v>
      </c>
    </row>
    <row r="44">
      <c r="A44" s="3" t="s">
        <v>388</v>
      </c>
      <c r="B44" s="1" t="s">
        <v>389</v>
      </c>
      <c r="C44" s="1">
        <v>49.0</v>
      </c>
      <c r="D44" s="1" t="s">
        <v>51</v>
      </c>
      <c r="E44" s="1" t="s">
        <v>52</v>
      </c>
      <c r="F44" s="1" t="s">
        <v>85</v>
      </c>
      <c r="G44" s="4">
        <v>44736.0</v>
      </c>
      <c r="H44" s="3" t="s">
        <v>390</v>
      </c>
      <c r="I44" s="1" t="s">
        <v>391</v>
      </c>
      <c r="J44" s="1" t="s">
        <v>392</v>
      </c>
      <c r="K44" s="1" t="s">
        <v>107</v>
      </c>
      <c r="L44" s="1">
        <v>25966.3286102209</v>
      </c>
      <c r="M44" s="1">
        <v>418.0</v>
      </c>
      <c r="N44" s="1" t="s">
        <v>68</v>
      </c>
      <c r="O44" s="4">
        <v>44760.0</v>
      </c>
      <c r="P44" s="1" t="s">
        <v>30</v>
      </c>
      <c r="Q44" s="1" t="s">
        <v>31</v>
      </c>
      <c r="R44" s="1" t="s">
        <v>393</v>
      </c>
      <c r="S44" s="1" t="s">
        <v>394</v>
      </c>
      <c r="T44" s="1" t="s">
        <v>395</v>
      </c>
    </row>
    <row r="45">
      <c r="A45" s="3" t="s">
        <v>396</v>
      </c>
      <c r="B45" s="3" t="s">
        <v>397</v>
      </c>
      <c r="C45" s="1">
        <v>26.0</v>
      </c>
      <c r="D45" s="1" t="s">
        <v>51</v>
      </c>
      <c r="E45" s="1" t="s">
        <v>75</v>
      </c>
      <c r="F45" s="1" t="s">
        <v>38</v>
      </c>
      <c r="G45" s="4">
        <v>44356.0</v>
      </c>
      <c r="H45" s="3" t="s">
        <v>398</v>
      </c>
      <c r="I45" s="1" t="s">
        <v>399</v>
      </c>
      <c r="J45" s="1" t="s">
        <v>400</v>
      </c>
      <c r="K45" s="1" t="s">
        <v>89</v>
      </c>
      <c r="L45" s="1">
        <v>21784.4450707236</v>
      </c>
      <c r="M45" s="1">
        <v>410.0</v>
      </c>
      <c r="N45" s="1" t="s">
        <v>29</v>
      </c>
      <c r="O45" s="4">
        <v>44378.0</v>
      </c>
      <c r="P45" s="1" t="s">
        <v>30</v>
      </c>
      <c r="Q45" s="1" t="s">
        <v>31</v>
      </c>
      <c r="R45" s="1" t="s">
        <v>401</v>
      </c>
      <c r="S45" s="1" t="s">
        <v>402</v>
      </c>
      <c r="T45" s="1" t="s">
        <v>403</v>
      </c>
    </row>
    <row r="46">
      <c r="A46" s="3" t="s">
        <v>404</v>
      </c>
      <c r="B46" s="3" t="s">
        <v>405</v>
      </c>
      <c r="C46" s="1">
        <v>81.0</v>
      </c>
      <c r="D46" s="1" t="s">
        <v>51</v>
      </c>
      <c r="E46" s="1" t="s">
        <v>95</v>
      </c>
      <c r="F46" s="1" t="s">
        <v>24</v>
      </c>
      <c r="G46" s="4">
        <v>44066.0</v>
      </c>
      <c r="H46" s="3" t="s">
        <v>406</v>
      </c>
      <c r="I46" s="1" t="s">
        <v>407</v>
      </c>
      <c r="J46" s="1" t="s">
        <v>408</v>
      </c>
      <c r="K46" s="1" t="s">
        <v>42</v>
      </c>
      <c r="L46" s="1">
        <v>42684.5588845502</v>
      </c>
      <c r="M46" s="1">
        <v>328.0</v>
      </c>
      <c r="N46" s="1" t="s">
        <v>29</v>
      </c>
      <c r="O46" s="4">
        <v>44082.0</v>
      </c>
      <c r="P46" s="1" t="s">
        <v>79</v>
      </c>
      <c r="Q46" s="1" t="s">
        <v>69</v>
      </c>
      <c r="R46" s="1" t="s">
        <v>409</v>
      </c>
      <c r="S46" s="1" t="s">
        <v>410</v>
      </c>
      <c r="T46" s="1" t="s">
        <v>411</v>
      </c>
    </row>
    <row r="47">
      <c r="A47" s="3" t="s">
        <v>412</v>
      </c>
      <c r="B47" s="3" t="s">
        <v>413</v>
      </c>
      <c r="C47" s="1">
        <v>65.0</v>
      </c>
      <c r="D47" s="1" t="s">
        <v>22</v>
      </c>
      <c r="E47" s="1" t="s">
        <v>63</v>
      </c>
      <c r="F47" s="1" t="s">
        <v>24</v>
      </c>
      <c r="G47" s="4">
        <v>44846.0</v>
      </c>
      <c r="H47" s="3" t="s">
        <v>414</v>
      </c>
      <c r="I47" s="1" t="s">
        <v>415</v>
      </c>
      <c r="J47" s="1" t="s">
        <v>416</v>
      </c>
      <c r="K47" s="1" t="s">
        <v>42</v>
      </c>
      <c r="L47" s="1">
        <v>45585.8865599394</v>
      </c>
      <c r="M47" s="1">
        <v>300.0</v>
      </c>
      <c r="N47" s="1" t="s">
        <v>43</v>
      </c>
      <c r="O47" s="4">
        <v>44867.0</v>
      </c>
      <c r="P47" s="1" t="s">
        <v>79</v>
      </c>
      <c r="Q47" s="1" t="s">
        <v>31</v>
      </c>
      <c r="R47" s="1" t="s">
        <v>417</v>
      </c>
      <c r="S47" s="1" t="s">
        <v>418</v>
      </c>
      <c r="T47" s="1" t="s">
        <v>419</v>
      </c>
    </row>
    <row r="48">
      <c r="A48" s="3" t="s">
        <v>420</v>
      </c>
      <c r="B48" s="3" t="s">
        <v>421</v>
      </c>
      <c r="C48" s="1">
        <v>31.0</v>
      </c>
      <c r="D48" s="1" t="s">
        <v>51</v>
      </c>
      <c r="E48" s="1" t="s">
        <v>63</v>
      </c>
      <c r="F48" s="1" t="s">
        <v>137</v>
      </c>
      <c r="G48" s="4">
        <v>44531.0</v>
      </c>
      <c r="H48" s="3" t="s">
        <v>422</v>
      </c>
      <c r="I48" s="1" t="s">
        <v>423</v>
      </c>
      <c r="J48" s="1" t="s">
        <v>424</v>
      </c>
      <c r="K48" s="1" t="s">
        <v>107</v>
      </c>
      <c r="L48" s="1">
        <v>29615.4418636461</v>
      </c>
      <c r="M48" s="1">
        <v>211.0</v>
      </c>
      <c r="N48" s="1" t="s">
        <v>68</v>
      </c>
      <c r="O48" s="4">
        <v>44539.0</v>
      </c>
      <c r="P48" s="1" t="s">
        <v>30</v>
      </c>
      <c r="Q48" s="1" t="s">
        <v>31</v>
      </c>
      <c r="R48" s="1" t="s">
        <v>425</v>
      </c>
      <c r="S48" s="1" t="s">
        <v>426</v>
      </c>
      <c r="T48" s="1" t="s">
        <v>427</v>
      </c>
    </row>
    <row r="49">
      <c r="A49" s="3" t="s">
        <v>428</v>
      </c>
      <c r="B49" s="3" t="s">
        <v>429</v>
      </c>
      <c r="C49" s="1">
        <v>58.0</v>
      </c>
      <c r="D49" s="1" t="s">
        <v>22</v>
      </c>
      <c r="E49" s="1" t="s">
        <v>52</v>
      </c>
      <c r="F49" s="1" t="s">
        <v>64</v>
      </c>
      <c r="G49" s="4">
        <v>43955.0</v>
      </c>
      <c r="H49" s="3" t="s">
        <v>430</v>
      </c>
      <c r="I49" s="1" t="s">
        <v>431</v>
      </c>
      <c r="J49" s="1" t="s">
        <v>432</v>
      </c>
      <c r="K49" s="1" t="s">
        <v>107</v>
      </c>
      <c r="L49" s="1">
        <v>36992.2736882838</v>
      </c>
      <c r="M49" s="1">
        <v>413.0</v>
      </c>
      <c r="N49" s="1" t="s">
        <v>29</v>
      </c>
      <c r="O49" s="4">
        <v>43964.0</v>
      </c>
      <c r="P49" s="1" t="s">
        <v>57</v>
      </c>
      <c r="Q49" s="1" t="s">
        <v>31</v>
      </c>
      <c r="R49" s="1" t="s">
        <v>433</v>
      </c>
      <c r="S49" s="1" t="s">
        <v>434</v>
      </c>
      <c r="T49" s="1" t="s">
        <v>435</v>
      </c>
    </row>
    <row r="50">
      <c r="A50" s="3" t="s">
        <v>436</v>
      </c>
      <c r="B50" s="3" t="s">
        <v>437</v>
      </c>
      <c r="C50" s="1">
        <v>22.0</v>
      </c>
      <c r="D50" s="1" t="s">
        <v>22</v>
      </c>
      <c r="E50" s="1" t="s">
        <v>63</v>
      </c>
      <c r="F50" s="1" t="s">
        <v>137</v>
      </c>
      <c r="G50" s="4">
        <v>45178.0</v>
      </c>
      <c r="H50" s="3" t="s">
        <v>438</v>
      </c>
      <c r="I50" s="1" t="s">
        <v>439</v>
      </c>
      <c r="J50" s="1" t="s">
        <v>440</v>
      </c>
      <c r="K50" s="1" t="s">
        <v>89</v>
      </c>
      <c r="L50" s="1">
        <v>28051.4994839463</v>
      </c>
      <c r="M50" s="1">
        <v>157.0</v>
      </c>
      <c r="N50" s="1" t="s">
        <v>29</v>
      </c>
      <c r="O50" s="4">
        <v>45192.0</v>
      </c>
      <c r="P50" s="1" t="s">
        <v>44</v>
      </c>
      <c r="Q50" s="1" t="s">
        <v>69</v>
      </c>
      <c r="R50" s="1" t="s">
        <v>441</v>
      </c>
      <c r="S50" s="1" t="s">
        <v>442</v>
      </c>
      <c r="T50" s="1" t="s">
        <v>443</v>
      </c>
    </row>
    <row r="51">
      <c r="A51" s="3" t="s">
        <v>444</v>
      </c>
      <c r="B51" s="3" t="s">
        <v>445</v>
      </c>
      <c r="C51" s="1">
        <v>77.0</v>
      </c>
      <c r="D51" s="1" t="s">
        <v>51</v>
      </c>
      <c r="E51" s="1" t="s">
        <v>63</v>
      </c>
      <c r="F51" s="1" t="s">
        <v>85</v>
      </c>
      <c r="G51" s="4">
        <v>43665.0</v>
      </c>
      <c r="H51" s="3" t="s">
        <v>446</v>
      </c>
      <c r="I51" s="1" t="s">
        <v>447</v>
      </c>
      <c r="J51" s="1" t="s">
        <v>448</v>
      </c>
      <c r="K51" s="1" t="s">
        <v>107</v>
      </c>
      <c r="L51" s="1">
        <v>16320.2324472718</v>
      </c>
      <c r="M51" s="1">
        <v>138.0</v>
      </c>
      <c r="N51" s="1" t="s">
        <v>29</v>
      </c>
      <c r="O51" s="4">
        <v>43675.0</v>
      </c>
      <c r="P51" s="1" t="s">
        <v>44</v>
      </c>
      <c r="Q51" s="1" t="s">
        <v>69</v>
      </c>
      <c r="R51" s="1" t="s">
        <v>449</v>
      </c>
      <c r="S51" s="1" t="s">
        <v>450</v>
      </c>
      <c r="T51" s="1" t="s">
        <v>451</v>
      </c>
    </row>
    <row r="52">
      <c r="A52" s="3" t="s">
        <v>452</v>
      </c>
      <c r="B52" s="3" t="s">
        <v>453</v>
      </c>
      <c r="C52" s="1">
        <v>30.0</v>
      </c>
      <c r="D52" s="1" t="s">
        <v>22</v>
      </c>
      <c r="E52" s="1" t="s">
        <v>95</v>
      </c>
      <c r="F52" s="1" t="s">
        <v>137</v>
      </c>
      <c r="G52" s="4">
        <v>45387.0</v>
      </c>
      <c r="H52" s="3" t="s">
        <v>454</v>
      </c>
      <c r="I52" s="1" t="s">
        <v>455</v>
      </c>
      <c r="J52" s="1" t="s">
        <v>456</v>
      </c>
      <c r="K52" s="1" t="s">
        <v>42</v>
      </c>
      <c r="L52" s="1">
        <v>30590.5418063406</v>
      </c>
      <c r="M52" s="1">
        <v>456.0</v>
      </c>
      <c r="N52" s="1" t="s">
        <v>43</v>
      </c>
      <c r="O52" s="4">
        <v>45404.0</v>
      </c>
      <c r="P52" s="1" t="s">
        <v>30</v>
      </c>
      <c r="Q52" s="1" t="s">
        <v>45</v>
      </c>
      <c r="R52" s="1" t="s">
        <v>457</v>
      </c>
      <c r="S52" s="1" t="s">
        <v>458</v>
      </c>
      <c r="T52" s="1" t="s">
        <v>459</v>
      </c>
    </row>
    <row r="53">
      <c r="A53" s="3" t="s">
        <v>460</v>
      </c>
      <c r="B53" s="3" t="s">
        <v>461</v>
      </c>
      <c r="C53" s="1">
        <v>42.0</v>
      </c>
      <c r="D53" s="1" t="s">
        <v>51</v>
      </c>
      <c r="E53" s="1" t="s">
        <v>52</v>
      </c>
      <c r="F53" s="1" t="s">
        <v>24</v>
      </c>
      <c r="G53" s="4">
        <v>43631.0</v>
      </c>
      <c r="H53" s="3" t="s">
        <v>462</v>
      </c>
      <c r="I53" s="1" t="s">
        <v>463</v>
      </c>
      <c r="J53" s="1" t="s">
        <v>464</v>
      </c>
      <c r="K53" s="1" t="s">
        <v>56</v>
      </c>
      <c r="L53" s="1">
        <v>14681.0163601259</v>
      </c>
      <c r="M53" s="1">
        <v>234.0</v>
      </c>
      <c r="N53" s="1" t="s">
        <v>43</v>
      </c>
      <c r="O53" s="4">
        <v>43651.0</v>
      </c>
      <c r="P53" s="1" t="s">
        <v>44</v>
      </c>
      <c r="Q53" s="1" t="s">
        <v>69</v>
      </c>
      <c r="R53" s="1" t="s">
        <v>465</v>
      </c>
      <c r="S53" s="1" t="s">
        <v>466</v>
      </c>
      <c r="T53" s="1" t="s">
        <v>467</v>
      </c>
    </row>
    <row r="54">
      <c r="A54" s="3" t="s">
        <v>468</v>
      </c>
      <c r="B54" s="3" t="s">
        <v>469</v>
      </c>
      <c r="C54" s="1">
        <v>67.0</v>
      </c>
      <c r="D54" s="1" t="s">
        <v>51</v>
      </c>
      <c r="E54" s="1" t="s">
        <v>75</v>
      </c>
      <c r="F54" s="1" t="s">
        <v>24</v>
      </c>
      <c r="G54" s="4">
        <v>44863.0</v>
      </c>
      <c r="H54" s="3" t="s">
        <v>470</v>
      </c>
      <c r="I54" s="1" t="s">
        <v>471</v>
      </c>
      <c r="J54" s="1" t="s">
        <v>472</v>
      </c>
      <c r="K54" s="1" t="s">
        <v>56</v>
      </c>
      <c r="L54" s="1">
        <v>21879.5319110635</v>
      </c>
      <c r="M54" s="1">
        <v>492.0</v>
      </c>
      <c r="N54" s="1" t="s">
        <v>29</v>
      </c>
      <c r="O54" s="4">
        <v>44885.0</v>
      </c>
      <c r="P54" s="1" t="s">
        <v>79</v>
      </c>
      <c r="Q54" s="1" t="s">
        <v>45</v>
      </c>
      <c r="R54" s="1" t="s">
        <v>473</v>
      </c>
      <c r="S54" s="1" t="s">
        <v>474</v>
      </c>
      <c r="T54" s="1" t="s">
        <v>475</v>
      </c>
    </row>
    <row r="55">
      <c r="A55" s="3" t="s">
        <v>476</v>
      </c>
      <c r="B55" s="3" t="s">
        <v>477</v>
      </c>
      <c r="C55" s="1">
        <v>24.0</v>
      </c>
      <c r="D55" s="1" t="s">
        <v>51</v>
      </c>
      <c r="E55" s="1" t="s">
        <v>52</v>
      </c>
      <c r="F55" s="1" t="s">
        <v>38</v>
      </c>
      <c r="G55" s="4">
        <v>44659.0</v>
      </c>
      <c r="H55" s="3" t="s">
        <v>478</v>
      </c>
      <c r="I55" s="1" t="s">
        <v>479</v>
      </c>
      <c r="J55" s="1" t="s">
        <v>480</v>
      </c>
      <c r="K55" s="1" t="s">
        <v>89</v>
      </c>
      <c r="L55" s="1">
        <v>6767.63439654494</v>
      </c>
      <c r="M55" s="1">
        <v>180.0</v>
      </c>
      <c r="N55" s="1" t="s">
        <v>68</v>
      </c>
      <c r="O55" s="4">
        <v>44664.0</v>
      </c>
      <c r="P55" s="1" t="s">
        <v>141</v>
      </c>
      <c r="Q55" s="1" t="s">
        <v>69</v>
      </c>
      <c r="R55" s="1" t="s">
        <v>481</v>
      </c>
      <c r="S55" s="1" t="s">
        <v>482</v>
      </c>
      <c r="T55" s="1" t="s">
        <v>483</v>
      </c>
    </row>
    <row r="56">
      <c r="A56" s="3" t="s">
        <v>484</v>
      </c>
      <c r="B56" s="3" t="s">
        <v>485</v>
      </c>
      <c r="C56" s="1">
        <v>84.0</v>
      </c>
      <c r="D56" s="1" t="s">
        <v>51</v>
      </c>
      <c r="E56" s="1" t="s">
        <v>23</v>
      </c>
      <c r="F56" s="1" t="s">
        <v>85</v>
      </c>
      <c r="G56" s="4">
        <v>45155.0</v>
      </c>
      <c r="H56" s="3" t="s">
        <v>486</v>
      </c>
      <c r="I56" s="1" t="s">
        <v>487</v>
      </c>
      <c r="J56" s="1" t="s">
        <v>488</v>
      </c>
      <c r="K56" s="1" t="s">
        <v>107</v>
      </c>
      <c r="L56" s="1">
        <v>19973.4629261595</v>
      </c>
      <c r="M56" s="1">
        <v>250.0</v>
      </c>
      <c r="N56" s="1" t="s">
        <v>68</v>
      </c>
      <c r="O56" s="4">
        <v>45180.0</v>
      </c>
      <c r="P56" s="1" t="s">
        <v>44</v>
      </c>
      <c r="Q56" s="1" t="s">
        <v>45</v>
      </c>
      <c r="R56" s="1" t="s">
        <v>489</v>
      </c>
      <c r="S56" s="1" t="s">
        <v>490</v>
      </c>
      <c r="T56" s="1" t="s">
        <v>491</v>
      </c>
    </row>
    <row r="57">
      <c r="A57" s="3" t="s">
        <v>492</v>
      </c>
      <c r="B57" s="1" t="s">
        <v>493</v>
      </c>
      <c r="C57" s="1">
        <v>73.0</v>
      </c>
      <c r="D57" s="1" t="s">
        <v>51</v>
      </c>
      <c r="E57" s="1" t="s">
        <v>52</v>
      </c>
      <c r="F57" s="1" t="s">
        <v>137</v>
      </c>
      <c r="G57" s="4">
        <v>45235.0</v>
      </c>
      <c r="H57" s="3" t="s">
        <v>494</v>
      </c>
      <c r="I57" s="1" t="s">
        <v>495</v>
      </c>
      <c r="J57" s="1" t="s">
        <v>496</v>
      </c>
      <c r="K57" s="1" t="s">
        <v>89</v>
      </c>
      <c r="L57" s="1">
        <v>14362.3144875023</v>
      </c>
      <c r="M57" s="1">
        <v>296.0</v>
      </c>
      <c r="N57" s="1" t="s">
        <v>43</v>
      </c>
      <c r="O57" s="4">
        <v>45237.0</v>
      </c>
      <c r="P57" s="1" t="s">
        <v>30</v>
      </c>
      <c r="Q57" s="1" t="s">
        <v>45</v>
      </c>
      <c r="R57" s="1" t="s">
        <v>497</v>
      </c>
      <c r="S57" s="1" t="s">
        <v>498</v>
      </c>
      <c r="T57" s="1" t="s">
        <v>499</v>
      </c>
    </row>
    <row r="58">
      <c r="A58" s="3" t="s">
        <v>500</v>
      </c>
      <c r="B58" s="3" t="s">
        <v>501</v>
      </c>
      <c r="C58" s="1">
        <v>55.0</v>
      </c>
      <c r="D58" s="1" t="s">
        <v>51</v>
      </c>
      <c r="E58" s="1" t="s">
        <v>37</v>
      </c>
      <c r="F58" s="1" t="s">
        <v>24</v>
      </c>
      <c r="G58" s="4">
        <v>45025.0</v>
      </c>
      <c r="H58" s="3" t="s">
        <v>502</v>
      </c>
      <c r="I58" s="1" t="s">
        <v>503</v>
      </c>
      <c r="J58" s="1" t="s">
        <v>504</v>
      </c>
      <c r="K58" s="1" t="s">
        <v>107</v>
      </c>
      <c r="L58" s="1">
        <v>10300.6573113759</v>
      </c>
      <c r="M58" s="1">
        <v>330.0</v>
      </c>
      <c r="N58" s="1" t="s">
        <v>43</v>
      </c>
      <c r="O58" s="4">
        <v>45037.0</v>
      </c>
      <c r="P58" s="1" t="s">
        <v>30</v>
      </c>
      <c r="Q58" s="1" t="s">
        <v>31</v>
      </c>
      <c r="R58" s="1" t="s">
        <v>505</v>
      </c>
      <c r="S58" s="1" t="s">
        <v>506</v>
      </c>
      <c r="T58" s="1" t="s">
        <v>507</v>
      </c>
    </row>
    <row r="59">
      <c r="A59" s="3" t="s">
        <v>508</v>
      </c>
      <c r="B59" s="3" t="s">
        <v>509</v>
      </c>
      <c r="C59" s="1">
        <v>23.0</v>
      </c>
      <c r="D59" s="1" t="s">
        <v>22</v>
      </c>
      <c r="E59" s="1" t="s">
        <v>261</v>
      </c>
      <c r="F59" s="1" t="s">
        <v>137</v>
      </c>
      <c r="G59" s="4">
        <v>44825.0</v>
      </c>
      <c r="H59" s="3" t="s">
        <v>510</v>
      </c>
      <c r="I59" s="1" t="s">
        <v>511</v>
      </c>
      <c r="J59" s="1" t="s">
        <v>512</v>
      </c>
      <c r="K59" s="1" t="s">
        <v>56</v>
      </c>
      <c r="L59" s="1">
        <v>37951.6649098497</v>
      </c>
      <c r="M59" s="1">
        <v>405.0</v>
      </c>
      <c r="N59" s="1" t="s">
        <v>43</v>
      </c>
      <c r="O59" s="4">
        <v>44829.0</v>
      </c>
      <c r="P59" s="1" t="s">
        <v>44</v>
      </c>
      <c r="Q59" s="1" t="s">
        <v>45</v>
      </c>
      <c r="R59" s="1" t="s">
        <v>513</v>
      </c>
      <c r="S59" s="1" t="s">
        <v>514</v>
      </c>
      <c r="T59" s="1" t="s">
        <v>515</v>
      </c>
    </row>
    <row r="60">
      <c r="A60" s="3" t="s">
        <v>516</v>
      </c>
      <c r="B60" s="3" t="s">
        <v>517</v>
      </c>
      <c r="C60" s="1">
        <v>40.0</v>
      </c>
      <c r="D60" s="1" t="s">
        <v>51</v>
      </c>
      <c r="E60" s="1" t="s">
        <v>95</v>
      </c>
      <c r="F60" s="1" t="s">
        <v>24</v>
      </c>
      <c r="G60" s="4">
        <v>44217.0</v>
      </c>
      <c r="H60" s="3" t="s">
        <v>518</v>
      </c>
      <c r="I60" s="1" t="s">
        <v>519</v>
      </c>
      <c r="J60" s="1" t="s">
        <v>520</v>
      </c>
      <c r="K60" s="1" t="s">
        <v>56</v>
      </c>
      <c r="L60" s="1">
        <v>6733.99094706883</v>
      </c>
      <c r="M60" s="1">
        <v>300.0</v>
      </c>
      <c r="N60" s="1" t="s">
        <v>29</v>
      </c>
      <c r="O60" s="4">
        <v>44233.0</v>
      </c>
      <c r="P60" s="1" t="s">
        <v>44</v>
      </c>
      <c r="Q60" s="1" t="s">
        <v>31</v>
      </c>
      <c r="R60" s="1" t="s">
        <v>521</v>
      </c>
      <c r="S60" s="1" t="s">
        <v>522</v>
      </c>
      <c r="T60" s="1" t="s">
        <v>523</v>
      </c>
    </row>
    <row r="61">
      <c r="A61" s="3" t="s">
        <v>524</v>
      </c>
      <c r="B61" s="3" t="s">
        <v>525</v>
      </c>
      <c r="C61" s="1">
        <v>51.0</v>
      </c>
      <c r="D61" s="1" t="s">
        <v>22</v>
      </c>
      <c r="E61" s="1" t="s">
        <v>63</v>
      </c>
      <c r="F61" s="1" t="s">
        <v>137</v>
      </c>
      <c r="G61" s="4">
        <v>44022.0</v>
      </c>
      <c r="H61" s="3" t="s">
        <v>526</v>
      </c>
      <c r="I61" s="1" t="s">
        <v>527</v>
      </c>
      <c r="J61" s="1" t="s">
        <v>528</v>
      </c>
      <c r="K61" s="1" t="s">
        <v>56</v>
      </c>
      <c r="L61" s="1">
        <v>17839.7456516471</v>
      </c>
      <c r="M61" s="1">
        <v>306.0</v>
      </c>
      <c r="N61" s="1" t="s">
        <v>68</v>
      </c>
      <c r="O61" s="4">
        <v>44032.0</v>
      </c>
      <c r="P61" s="1" t="s">
        <v>30</v>
      </c>
      <c r="Q61" s="1" t="s">
        <v>69</v>
      </c>
      <c r="R61" s="1" t="s">
        <v>529</v>
      </c>
      <c r="S61" s="1" t="s">
        <v>530</v>
      </c>
      <c r="T61" s="1" t="s">
        <v>531</v>
      </c>
    </row>
    <row r="62">
      <c r="A62" s="3" t="s">
        <v>532</v>
      </c>
      <c r="B62" s="3" t="s">
        <v>533</v>
      </c>
      <c r="C62" s="1">
        <v>83.0</v>
      </c>
      <c r="D62" s="1" t="s">
        <v>22</v>
      </c>
      <c r="E62" s="1" t="s">
        <v>75</v>
      </c>
      <c r="F62" s="1" t="s">
        <v>38</v>
      </c>
      <c r="G62" s="4">
        <v>43775.0</v>
      </c>
      <c r="H62" s="3" t="s">
        <v>534</v>
      </c>
      <c r="I62" s="1" t="s">
        <v>535</v>
      </c>
      <c r="J62" s="1" t="s">
        <v>536</v>
      </c>
      <c r="K62" s="1" t="s">
        <v>56</v>
      </c>
      <c r="L62" s="1">
        <v>24637.0900640332</v>
      </c>
      <c r="M62" s="1">
        <v>333.0</v>
      </c>
      <c r="N62" s="1" t="s">
        <v>68</v>
      </c>
      <c r="O62" s="4">
        <v>43791.0</v>
      </c>
      <c r="P62" s="1" t="s">
        <v>30</v>
      </c>
      <c r="Q62" s="1" t="s">
        <v>45</v>
      </c>
      <c r="R62" s="1" t="s">
        <v>537</v>
      </c>
      <c r="S62" s="1" t="s">
        <v>538</v>
      </c>
      <c r="T62" s="1" t="s">
        <v>539</v>
      </c>
    </row>
    <row r="63">
      <c r="A63" s="3" t="s">
        <v>540</v>
      </c>
      <c r="B63" s="3" t="s">
        <v>541</v>
      </c>
      <c r="C63" s="1">
        <v>63.0</v>
      </c>
      <c r="D63" s="1" t="s">
        <v>22</v>
      </c>
      <c r="E63" s="1" t="s">
        <v>52</v>
      </c>
      <c r="F63" s="1" t="s">
        <v>85</v>
      </c>
      <c r="G63" s="4">
        <v>45389.0</v>
      </c>
      <c r="H63" s="3" t="s">
        <v>542</v>
      </c>
      <c r="I63" s="1" t="s">
        <v>543</v>
      </c>
      <c r="J63" s="1" t="s">
        <v>544</v>
      </c>
      <c r="K63" s="1" t="s">
        <v>89</v>
      </c>
      <c r="L63" s="1">
        <v>39723.1660514278</v>
      </c>
      <c r="M63" s="1">
        <v>244.0</v>
      </c>
      <c r="N63" s="1" t="s">
        <v>43</v>
      </c>
      <c r="O63" s="4">
        <v>45416.0</v>
      </c>
      <c r="P63" s="1" t="s">
        <v>44</v>
      </c>
      <c r="Q63" s="1" t="s">
        <v>45</v>
      </c>
      <c r="R63" s="1" t="s">
        <v>545</v>
      </c>
      <c r="S63" s="1" t="s">
        <v>546</v>
      </c>
      <c r="T63" s="1" t="s">
        <v>547</v>
      </c>
    </row>
    <row r="64">
      <c r="A64" s="3" t="s">
        <v>548</v>
      </c>
      <c r="B64" s="3" t="s">
        <v>549</v>
      </c>
      <c r="C64" s="1">
        <v>18.0</v>
      </c>
      <c r="D64" s="1" t="s">
        <v>22</v>
      </c>
      <c r="E64" s="1" t="s">
        <v>37</v>
      </c>
      <c r="F64" s="1" t="s">
        <v>24</v>
      </c>
      <c r="G64" s="4">
        <v>44748.0</v>
      </c>
      <c r="H64" s="3" t="s">
        <v>550</v>
      </c>
      <c r="I64" s="1" t="s">
        <v>551</v>
      </c>
      <c r="J64" s="1" t="s">
        <v>552</v>
      </c>
      <c r="K64" s="1" t="s">
        <v>89</v>
      </c>
      <c r="L64" s="1">
        <v>48407.3862911005</v>
      </c>
      <c r="M64" s="1">
        <v>325.0</v>
      </c>
      <c r="N64" s="1" t="s">
        <v>43</v>
      </c>
      <c r="O64" s="4">
        <v>44760.0</v>
      </c>
      <c r="P64" s="1" t="s">
        <v>57</v>
      </c>
      <c r="Q64" s="1" t="s">
        <v>31</v>
      </c>
      <c r="R64" s="1" t="s">
        <v>553</v>
      </c>
      <c r="S64" s="1" t="s">
        <v>554</v>
      </c>
      <c r="T64" s="1" t="s">
        <v>555</v>
      </c>
    </row>
    <row r="65">
      <c r="A65" s="3" t="s">
        <v>556</v>
      </c>
      <c r="B65" s="3" t="s">
        <v>557</v>
      </c>
      <c r="C65" s="1">
        <v>23.0</v>
      </c>
      <c r="D65" s="1" t="s">
        <v>51</v>
      </c>
      <c r="E65" s="1" t="s">
        <v>23</v>
      </c>
      <c r="F65" s="1" t="s">
        <v>137</v>
      </c>
      <c r="G65" s="4">
        <v>44776.0</v>
      </c>
      <c r="H65" s="3" t="s">
        <v>558</v>
      </c>
      <c r="I65" s="1" t="s">
        <v>559</v>
      </c>
      <c r="J65" s="1" t="s">
        <v>560</v>
      </c>
      <c r="K65" s="1" t="s">
        <v>107</v>
      </c>
      <c r="L65" s="1">
        <v>5517.39364222399</v>
      </c>
      <c r="M65" s="1">
        <v>113.0</v>
      </c>
      <c r="N65" s="1" t="s">
        <v>68</v>
      </c>
      <c r="O65" s="4">
        <v>44783.0</v>
      </c>
      <c r="P65" s="1" t="s">
        <v>57</v>
      </c>
      <c r="Q65" s="1" t="s">
        <v>45</v>
      </c>
      <c r="R65" s="1" t="s">
        <v>561</v>
      </c>
      <c r="S65" s="1" t="s">
        <v>562</v>
      </c>
      <c r="T65" s="1" t="s">
        <v>563</v>
      </c>
    </row>
    <row r="66">
      <c r="A66" s="3" t="s">
        <v>564</v>
      </c>
      <c r="B66" s="3" t="s">
        <v>565</v>
      </c>
      <c r="C66" s="1">
        <v>58.0</v>
      </c>
      <c r="D66" s="1" t="s">
        <v>22</v>
      </c>
      <c r="E66" s="1" t="s">
        <v>52</v>
      </c>
      <c r="F66" s="1" t="s">
        <v>137</v>
      </c>
      <c r="G66" s="4">
        <v>43959.0</v>
      </c>
      <c r="H66" s="3" t="s">
        <v>566</v>
      </c>
      <c r="I66" s="1" t="s">
        <v>567</v>
      </c>
      <c r="J66" s="1" t="s">
        <v>568</v>
      </c>
      <c r="K66" s="1" t="s">
        <v>42</v>
      </c>
      <c r="L66" s="1">
        <v>19183.1688853955</v>
      </c>
      <c r="M66" s="1">
        <v>378.0</v>
      </c>
      <c r="N66" s="1" t="s">
        <v>43</v>
      </c>
      <c r="O66" s="4">
        <v>43983.0</v>
      </c>
      <c r="P66" s="1" t="s">
        <v>57</v>
      </c>
      <c r="Q66" s="1" t="s">
        <v>69</v>
      </c>
      <c r="R66" s="1" t="s">
        <v>569</v>
      </c>
      <c r="S66" s="1" t="s">
        <v>570</v>
      </c>
      <c r="T66" s="1" t="s">
        <v>571</v>
      </c>
    </row>
    <row r="67">
      <c r="A67" s="3" t="s">
        <v>572</v>
      </c>
      <c r="B67" s="3" t="s">
        <v>573</v>
      </c>
      <c r="C67" s="1">
        <v>27.0</v>
      </c>
      <c r="D67" s="1" t="s">
        <v>22</v>
      </c>
      <c r="E67" s="1" t="s">
        <v>95</v>
      </c>
      <c r="F67" s="1" t="s">
        <v>24</v>
      </c>
      <c r="G67" s="4">
        <v>43808.0</v>
      </c>
      <c r="H67" s="3" t="s">
        <v>574</v>
      </c>
      <c r="I67" s="1" t="s">
        <v>575</v>
      </c>
      <c r="J67" s="1" t="s">
        <v>576</v>
      </c>
      <c r="K67" s="1" t="s">
        <v>42</v>
      </c>
      <c r="L67" s="1">
        <v>8320.66080328743</v>
      </c>
      <c r="M67" s="1">
        <v>468.0</v>
      </c>
      <c r="N67" s="1" t="s">
        <v>29</v>
      </c>
      <c r="O67" s="4">
        <v>43820.0</v>
      </c>
      <c r="P67" s="1" t="s">
        <v>141</v>
      </c>
      <c r="Q67" s="1" t="s">
        <v>69</v>
      </c>
      <c r="R67" s="1" t="s">
        <v>577</v>
      </c>
      <c r="S67" s="1" t="s">
        <v>578</v>
      </c>
      <c r="T67" s="1" t="s">
        <v>579</v>
      </c>
    </row>
    <row r="68">
      <c r="A68" s="3" t="s">
        <v>580</v>
      </c>
      <c r="B68" s="3" t="s">
        <v>581</v>
      </c>
      <c r="C68" s="1">
        <v>59.0</v>
      </c>
      <c r="D68" s="1" t="s">
        <v>22</v>
      </c>
      <c r="E68" s="1" t="s">
        <v>204</v>
      </c>
      <c r="F68" s="1" t="s">
        <v>64</v>
      </c>
      <c r="G68" s="4">
        <v>43790.0</v>
      </c>
      <c r="H68" s="3" t="s">
        <v>582</v>
      </c>
      <c r="I68" s="1" t="s">
        <v>583</v>
      </c>
      <c r="J68" s="1" t="s">
        <v>584</v>
      </c>
      <c r="K68" s="1" t="s">
        <v>42</v>
      </c>
      <c r="L68" s="1">
        <v>10107.1876510572</v>
      </c>
      <c r="M68" s="1">
        <v>368.0</v>
      </c>
      <c r="N68" s="1" t="s">
        <v>43</v>
      </c>
      <c r="O68" s="4">
        <v>43807.0</v>
      </c>
      <c r="P68" s="1" t="s">
        <v>79</v>
      </c>
      <c r="Q68" s="1" t="s">
        <v>69</v>
      </c>
      <c r="R68" s="1" t="s">
        <v>585</v>
      </c>
      <c r="S68" s="1" t="s">
        <v>586</v>
      </c>
      <c r="T68" s="1" t="s">
        <v>587</v>
      </c>
    </row>
    <row r="69">
      <c r="A69" s="3" t="s">
        <v>588</v>
      </c>
      <c r="B69" s="3" t="s">
        <v>311</v>
      </c>
      <c r="C69" s="1">
        <v>27.0</v>
      </c>
      <c r="D69" s="1" t="s">
        <v>22</v>
      </c>
      <c r="E69" s="1" t="s">
        <v>23</v>
      </c>
      <c r="F69" s="1" t="s">
        <v>137</v>
      </c>
      <c r="G69" s="4">
        <v>44933.0</v>
      </c>
      <c r="H69" s="3" t="s">
        <v>589</v>
      </c>
      <c r="I69" s="1" t="s">
        <v>590</v>
      </c>
      <c r="J69" s="1" t="s">
        <v>591</v>
      </c>
      <c r="K69" s="1" t="s">
        <v>107</v>
      </c>
      <c r="L69" s="1">
        <v>49402.2983725271</v>
      </c>
      <c r="M69" s="1">
        <v>263.0</v>
      </c>
      <c r="N69" s="1" t="s">
        <v>68</v>
      </c>
      <c r="O69" s="4">
        <v>44953.0</v>
      </c>
      <c r="P69" s="1" t="s">
        <v>141</v>
      </c>
      <c r="Q69" s="1" t="s">
        <v>45</v>
      </c>
      <c r="R69" s="1" t="s">
        <v>592</v>
      </c>
      <c r="S69" s="1" t="s">
        <v>593</v>
      </c>
      <c r="T69" s="1" t="s">
        <v>594</v>
      </c>
    </row>
    <row r="70">
      <c r="A70" s="3" t="s">
        <v>595</v>
      </c>
      <c r="B70" s="3" t="s">
        <v>596</v>
      </c>
      <c r="C70" s="1">
        <v>31.0</v>
      </c>
      <c r="D70" s="1" t="s">
        <v>22</v>
      </c>
      <c r="E70" s="1" t="s">
        <v>204</v>
      </c>
      <c r="F70" s="1" t="s">
        <v>64</v>
      </c>
      <c r="G70" s="4">
        <v>45328.0</v>
      </c>
      <c r="H70" s="3" t="s">
        <v>597</v>
      </c>
      <c r="I70" s="1" t="s">
        <v>598</v>
      </c>
      <c r="J70" s="1" t="s">
        <v>599</v>
      </c>
      <c r="K70" s="1" t="s">
        <v>89</v>
      </c>
      <c r="L70" s="1">
        <v>35776.8151114537</v>
      </c>
      <c r="M70" s="1">
        <v>489.0</v>
      </c>
      <c r="N70" s="1" t="s">
        <v>43</v>
      </c>
      <c r="O70" s="4">
        <v>45332.0</v>
      </c>
      <c r="P70" s="1" t="s">
        <v>79</v>
      </c>
      <c r="Q70" s="1" t="s">
        <v>31</v>
      </c>
      <c r="R70" s="1" t="s">
        <v>600</v>
      </c>
      <c r="S70" s="1" t="s">
        <v>601</v>
      </c>
      <c r="T70" s="1" t="s">
        <v>602</v>
      </c>
    </row>
    <row r="71">
      <c r="A71" s="3" t="s">
        <v>603</v>
      </c>
      <c r="B71" s="3" t="s">
        <v>604</v>
      </c>
      <c r="C71" s="1">
        <v>19.0</v>
      </c>
      <c r="D71" s="1" t="s">
        <v>51</v>
      </c>
      <c r="E71" s="1" t="s">
        <v>37</v>
      </c>
      <c r="F71" s="1" t="s">
        <v>179</v>
      </c>
      <c r="G71" s="4">
        <v>43860.0</v>
      </c>
      <c r="H71" s="3" t="s">
        <v>605</v>
      </c>
      <c r="I71" s="1" t="s">
        <v>606</v>
      </c>
      <c r="J71" s="1" t="s">
        <v>607</v>
      </c>
      <c r="K71" s="1" t="s">
        <v>42</v>
      </c>
      <c r="L71" s="1">
        <v>20227.8637267447</v>
      </c>
      <c r="M71" s="1">
        <v>241.0</v>
      </c>
      <c r="N71" s="1" t="s">
        <v>68</v>
      </c>
      <c r="O71" s="4">
        <v>43873.0</v>
      </c>
      <c r="P71" s="1" t="s">
        <v>79</v>
      </c>
      <c r="Q71" s="1" t="s">
        <v>31</v>
      </c>
      <c r="R71" s="1" t="s">
        <v>608</v>
      </c>
      <c r="S71" s="1" t="s">
        <v>609</v>
      </c>
      <c r="T71" s="1" t="s">
        <v>610</v>
      </c>
    </row>
    <row r="72">
      <c r="A72" s="3" t="s">
        <v>611</v>
      </c>
      <c r="B72" s="3" t="s">
        <v>612</v>
      </c>
      <c r="C72" s="1">
        <v>29.0</v>
      </c>
      <c r="D72" s="1" t="s">
        <v>51</v>
      </c>
      <c r="E72" s="1" t="s">
        <v>63</v>
      </c>
      <c r="F72" s="1" t="s">
        <v>24</v>
      </c>
      <c r="G72" s="4">
        <v>44858.0</v>
      </c>
      <c r="H72" s="3" t="s">
        <v>613</v>
      </c>
      <c r="I72" s="1" t="s">
        <v>614</v>
      </c>
      <c r="J72" s="1" t="s">
        <v>615</v>
      </c>
      <c r="K72" s="1" t="s">
        <v>28</v>
      </c>
      <c r="L72" s="1">
        <v>19328.1185790799</v>
      </c>
      <c r="M72" s="1">
        <v>231.0</v>
      </c>
      <c r="N72" s="1" t="s">
        <v>29</v>
      </c>
      <c r="O72" s="4">
        <v>44872.0</v>
      </c>
      <c r="P72" s="1" t="s">
        <v>44</v>
      </c>
      <c r="Q72" s="1" t="s">
        <v>31</v>
      </c>
      <c r="R72" s="1" t="s">
        <v>616</v>
      </c>
      <c r="S72" s="1" t="s">
        <v>617</v>
      </c>
      <c r="T72" s="1" t="s">
        <v>618</v>
      </c>
    </row>
    <row r="73">
      <c r="A73" s="3" t="s">
        <v>619</v>
      </c>
      <c r="B73" s="3" t="s">
        <v>620</v>
      </c>
      <c r="C73" s="1">
        <v>18.0</v>
      </c>
      <c r="D73" s="1" t="s">
        <v>22</v>
      </c>
      <c r="E73" s="1" t="s">
        <v>52</v>
      </c>
      <c r="F73" s="1" t="s">
        <v>38</v>
      </c>
      <c r="G73" s="4">
        <v>44570.0</v>
      </c>
      <c r="H73" s="3" t="s">
        <v>621</v>
      </c>
      <c r="I73" s="1" t="s">
        <v>622</v>
      </c>
      <c r="J73" s="1" t="s">
        <v>623</v>
      </c>
      <c r="K73" s="1" t="s">
        <v>56</v>
      </c>
      <c r="L73" s="1">
        <v>46956.5457306324</v>
      </c>
      <c r="M73" s="1">
        <v>377.0</v>
      </c>
      <c r="N73" s="1" t="s">
        <v>43</v>
      </c>
      <c r="O73" s="4">
        <v>44576.0</v>
      </c>
      <c r="P73" s="1" t="s">
        <v>57</v>
      </c>
      <c r="Q73" s="1" t="s">
        <v>45</v>
      </c>
      <c r="R73" s="1" t="s">
        <v>624</v>
      </c>
      <c r="S73" s="1" t="s">
        <v>625</v>
      </c>
      <c r="T73" s="1" t="s">
        <v>626</v>
      </c>
    </row>
    <row r="74">
      <c r="A74" s="3" t="s">
        <v>627</v>
      </c>
      <c r="B74" s="3" t="s">
        <v>628</v>
      </c>
      <c r="C74" s="1">
        <v>24.0</v>
      </c>
      <c r="D74" s="1" t="s">
        <v>22</v>
      </c>
      <c r="E74" s="1" t="s">
        <v>95</v>
      </c>
      <c r="F74" s="1" t="s">
        <v>24</v>
      </c>
      <c r="G74" s="4">
        <v>45288.0</v>
      </c>
      <c r="H74" s="3" t="s">
        <v>629</v>
      </c>
      <c r="I74" s="1" t="s">
        <v>630</v>
      </c>
      <c r="J74" s="1" t="s">
        <v>631</v>
      </c>
      <c r="K74" s="1" t="s">
        <v>107</v>
      </c>
      <c r="L74" s="1">
        <v>10709.6903889001</v>
      </c>
      <c r="M74" s="1">
        <v>407.0</v>
      </c>
      <c r="N74" s="1" t="s">
        <v>43</v>
      </c>
      <c r="O74" s="4">
        <v>45293.0</v>
      </c>
      <c r="P74" s="1" t="s">
        <v>30</v>
      </c>
      <c r="Q74" s="1" t="s">
        <v>69</v>
      </c>
      <c r="R74" s="1" t="s">
        <v>632</v>
      </c>
      <c r="S74" s="1" t="s">
        <v>633</v>
      </c>
      <c r="T74" s="1" t="s">
        <v>634</v>
      </c>
    </row>
    <row r="75">
      <c r="A75" s="3" t="s">
        <v>635</v>
      </c>
      <c r="B75" s="3" t="s">
        <v>636</v>
      </c>
      <c r="C75" s="1">
        <v>27.0</v>
      </c>
      <c r="D75" s="1" t="s">
        <v>22</v>
      </c>
      <c r="E75" s="1" t="s">
        <v>95</v>
      </c>
      <c r="F75" s="1" t="s">
        <v>64</v>
      </c>
      <c r="G75" s="4">
        <v>44455.0</v>
      </c>
      <c r="H75" s="3" t="s">
        <v>637</v>
      </c>
      <c r="I75" s="1" t="s">
        <v>638</v>
      </c>
      <c r="J75" s="1" t="s">
        <v>639</v>
      </c>
      <c r="K75" s="1" t="s">
        <v>56</v>
      </c>
      <c r="L75" s="1">
        <v>45353.9907773854</v>
      </c>
      <c r="M75" s="1">
        <v>263.0</v>
      </c>
      <c r="N75" s="1" t="s">
        <v>29</v>
      </c>
      <c r="O75" s="4">
        <v>44483.0</v>
      </c>
      <c r="P75" s="1" t="s">
        <v>79</v>
      </c>
      <c r="Q75" s="1" t="s">
        <v>69</v>
      </c>
      <c r="R75" s="1" t="s">
        <v>640</v>
      </c>
      <c r="S75" s="1" t="s">
        <v>641</v>
      </c>
      <c r="T75" s="1" t="s">
        <v>642</v>
      </c>
    </row>
    <row r="76">
      <c r="A76" s="3" t="s">
        <v>643</v>
      </c>
      <c r="B76" s="3" t="s">
        <v>644</v>
      </c>
      <c r="C76" s="1">
        <v>57.0</v>
      </c>
      <c r="D76" s="1" t="s">
        <v>51</v>
      </c>
      <c r="E76" s="1" t="s">
        <v>95</v>
      </c>
      <c r="F76" s="1" t="s">
        <v>179</v>
      </c>
      <c r="G76" s="4">
        <v>45131.0</v>
      </c>
      <c r="H76" s="3" t="s">
        <v>645</v>
      </c>
      <c r="I76" s="1" t="s">
        <v>646</v>
      </c>
      <c r="J76" s="1" t="s">
        <v>647</v>
      </c>
      <c r="K76" s="1" t="s">
        <v>56</v>
      </c>
      <c r="L76" s="1">
        <v>8451.00175847895</v>
      </c>
      <c r="M76" s="1">
        <v>135.0</v>
      </c>
      <c r="N76" s="1" t="s">
        <v>68</v>
      </c>
      <c r="O76" s="4">
        <v>45149.0</v>
      </c>
      <c r="P76" s="1" t="s">
        <v>30</v>
      </c>
      <c r="Q76" s="1" t="s">
        <v>69</v>
      </c>
      <c r="R76" s="1" t="s">
        <v>648</v>
      </c>
      <c r="S76" s="1" t="s">
        <v>649</v>
      </c>
      <c r="T76" s="1" t="s">
        <v>650</v>
      </c>
    </row>
    <row r="77">
      <c r="A77" s="3" t="s">
        <v>651</v>
      </c>
      <c r="B77" s="3" t="s">
        <v>652</v>
      </c>
      <c r="C77" s="1">
        <v>74.0</v>
      </c>
      <c r="D77" s="1" t="s">
        <v>51</v>
      </c>
      <c r="E77" s="1" t="s">
        <v>37</v>
      </c>
      <c r="F77" s="1" t="s">
        <v>179</v>
      </c>
      <c r="G77" s="4">
        <v>44513.0</v>
      </c>
      <c r="H77" s="3" t="s">
        <v>653</v>
      </c>
      <c r="I77" s="1" t="s">
        <v>654</v>
      </c>
      <c r="J77" s="1" t="s">
        <v>655</v>
      </c>
      <c r="K77" s="1" t="s">
        <v>89</v>
      </c>
      <c r="L77" s="1">
        <v>29850.8797281837</v>
      </c>
      <c r="M77" s="1">
        <v>131.0</v>
      </c>
      <c r="N77" s="1" t="s">
        <v>43</v>
      </c>
      <c r="O77" s="4">
        <v>44537.0</v>
      </c>
      <c r="P77" s="1" t="s">
        <v>30</v>
      </c>
      <c r="Q77" s="1" t="s">
        <v>45</v>
      </c>
      <c r="R77" s="1" t="s">
        <v>656</v>
      </c>
      <c r="S77" s="1" t="s">
        <v>657</v>
      </c>
      <c r="T77" s="1" t="s">
        <v>658</v>
      </c>
    </row>
    <row r="78">
      <c r="A78" s="3" t="s">
        <v>659</v>
      </c>
      <c r="B78" s="3" t="s">
        <v>660</v>
      </c>
      <c r="C78" s="1">
        <v>22.0</v>
      </c>
      <c r="D78" s="1" t="s">
        <v>51</v>
      </c>
      <c r="E78" s="1" t="s">
        <v>52</v>
      </c>
      <c r="F78" s="1" t="s">
        <v>179</v>
      </c>
      <c r="G78" s="4">
        <v>45210.0</v>
      </c>
      <c r="H78" s="3" t="s">
        <v>661</v>
      </c>
      <c r="I78" s="1" t="s">
        <v>662</v>
      </c>
      <c r="J78" s="1" t="s">
        <v>663</v>
      </c>
      <c r="K78" s="1" t="s">
        <v>28</v>
      </c>
      <c r="L78" s="1">
        <v>42696.5211638991</v>
      </c>
      <c r="M78" s="1">
        <v>102.0</v>
      </c>
      <c r="N78" s="1" t="s">
        <v>29</v>
      </c>
      <c r="O78" s="4">
        <v>45226.0</v>
      </c>
      <c r="P78" s="1" t="s">
        <v>79</v>
      </c>
      <c r="Q78" s="1" t="s">
        <v>31</v>
      </c>
      <c r="R78" s="1" t="s">
        <v>664</v>
      </c>
      <c r="S78" s="1" t="s">
        <v>665</v>
      </c>
      <c r="T78" s="1" t="s">
        <v>666</v>
      </c>
    </row>
    <row r="79">
      <c r="A79" s="3" t="s">
        <v>667</v>
      </c>
      <c r="B79" s="3" t="s">
        <v>668</v>
      </c>
      <c r="C79" s="1">
        <v>33.0</v>
      </c>
      <c r="D79" s="1" t="s">
        <v>51</v>
      </c>
      <c r="E79" s="1" t="s">
        <v>23</v>
      </c>
      <c r="F79" s="1" t="s">
        <v>64</v>
      </c>
      <c r="G79" s="4">
        <v>44226.0</v>
      </c>
      <c r="H79" s="3" t="s">
        <v>669</v>
      </c>
      <c r="I79" s="1" t="s">
        <v>670</v>
      </c>
      <c r="J79" s="1" t="s">
        <v>671</v>
      </c>
      <c r="K79" s="1" t="s">
        <v>107</v>
      </c>
      <c r="L79" s="1">
        <v>2305.13913953849</v>
      </c>
      <c r="M79" s="1">
        <v>249.0</v>
      </c>
      <c r="N79" s="1" t="s">
        <v>43</v>
      </c>
      <c r="O79" s="4">
        <v>44231.0</v>
      </c>
      <c r="P79" s="1" t="s">
        <v>79</v>
      </c>
      <c r="Q79" s="1" t="s">
        <v>45</v>
      </c>
      <c r="R79" s="1" t="s">
        <v>672</v>
      </c>
      <c r="S79" s="1" t="s">
        <v>673</v>
      </c>
      <c r="T79" s="1" t="s">
        <v>674</v>
      </c>
    </row>
    <row r="80">
      <c r="A80" s="3" t="s">
        <v>675</v>
      </c>
      <c r="B80" s="3" t="s">
        <v>676</v>
      </c>
      <c r="C80" s="1">
        <v>57.0</v>
      </c>
      <c r="D80" s="1" t="s">
        <v>22</v>
      </c>
      <c r="E80" s="1" t="s">
        <v>204</v>
      </c>
      <c r="F80" s="1" t="s">
        <v>179</v>
      </c>
      <c r="G80" s="4">
        <v>44521.0</v>
      </c>
      <c r="H80" s="3" t="s">
        <v>677</v>
      </c>
      <c r="I80" s="1" t="s">
        <v>678</v>
      </c>
      <c r="J80" s="1" t="s">
        <v>679</v>
      </c>
      <c r="K80" s="1" t="s">
        <v>89</v>
      </c>
      <c r="L80" s="1">
        <v>44437.4706733572</v>
      </c>
      <c r="M80" s="1">
        <v>255.0</v>
      </c>
      <c r="N80" s="1" t="s">
        <v>43</v>
      </c>
      <c r="O80" s="4">
        <v>44535.0</v>
      </c>
      <c r="P80" s="1" t="s">
        <v>79</v>
      </c>
      <c r="Q80" s="1" t="s">
        <v>45</v>
      </c>
      <c r="R80" s="1" t="s">
        <v>680</v>
      </c>
      <c r="S80" s="1" t="s">
        <v>681</v>
      </c>
      <c r="T80" s="1" t="s">
        <v>682</v>
      </c>
    </row>
    <row r="81">
      <c r="A81" s="3" t="s">
        <v>683</v>
      </c>
      <c r="B81" s="3" t="s">
        <v>684</v>
      </c>
      <c r="C81" s="1">
        <v>61.0</v>
      </c>
      <c r="D81" s="1" t="s">
        <v>22</v>
      </c>
      <c r="E81" s="1" t="s">
        <v>204</v>
      </c>
      <c r="F81" s="1" t="s">
        <v>24</v>
      </c>
      <c r="G81" s="4">
        <v>45353.0</v>
      </c>
      <c r="H81" s="3" t="s">
        <v>685</v>
      </c>
      <c r="I81" s="1" t="s">
        <v>686</v>
      </c>
      <c r="J81" s="1" t="s">
        <v>687</v>
      </c>
      <c r="K81" s="1" t="s">
        <v>89</v>
      </c>
      <c r="L81" s="1">
        <v>29504.3874422114</v>
      </c>
      <c r="M81" s="1">
        <v>422.0</v>
      </c>
      <c r="N81" s="1" t="s">
        <v>29</v>
      </c>
      <c r="O81" s="4">
        <v>45377.0</v>
      </c>
      <c r="P81" s="1" t="s">
        <v>44</v>
      </c>
      <c r="Q81" s="1" t="s">
        <v>45</v>
      </c>
      <c r="R81" s="1" t="s">
        <v>688</v>
      </c>
      <c r="S81" s="1" t="s">
        <v>689</v>
      </c>
      <c r="T81" s="1" t="s">
        <v>690</v>
      </c>
    </row>
    <row r="82">
      <c r="A82" s="3" t="s">
        <v>691</v>
      </c>
      <c r="B82" s="3" t="s">
        <v>692</v>
      </c>
      <c r="C82" s="1">
        <v>20.0</v>
      </c>
      <c r="D82" s="1" t="s">
        <v>22</v>
      </c>
      <c r="E82" s="1" t="s">
        <v>63</v>
      </c>
      <c r="F82" s="1" t="s">
        <v>179</v>
      </c>
      <c r="G82" s="4">
        <v>44169.0</v>
      </c>
      <c r="H82" s="3" t="s">
        <v>693</v>
      </c>
      <c r="I82" s="1" t="s">
        <v>694</v>
      </c>
      <c r="J82" s="1" t="s">
        <v>695</v>
      </c>
      <c r="K82" s="1" t="s">
        <v>28</v>
      </c>
      <c r="L82" s="1">
        <v>34617.7883449372</v>
      </c>
      <c r="M82" s="1">
        <v>320.0</v>
      </c>
      <c r="N82" s="1" t="s">
        <v>43</v>
      </c>
      <c r="O82" s="4">
        <v>44173.0</v>
      </c>
      <c r="P82" s="1" t="s">
        <v>44</v>
      </c>
      <c r="Q82" s="1" t="s">
        <v>69</v>
      </c>
      <c r="R82" s="1" t="s">
        <v>696</v>
      </c>
      <c r="S82" s="1" t="s">
        <v>697</v>
      </c>
      <c r="T82" s="1" t="s">
        <v>698</v>
      </c>
    </row>
    <row r="83">
      <c r="A83" s="3" t="s">
        <v>699</v>
      </c>
      <c r="B83" s="3" t="s">
        <v>700</v>
      </c>
      <c r="C83" s="1">
        <v>67.0</v>
      </c>
      <c r="D83" s="1" t="s">
        <v>22</v>
      </c>
      <c r="E83" s="1" t="s">
        <v>75</v>
      </c>
      <c r="F83" s="1" t="s">
        <v>137</v>
      </c>
      <c r="G83" s="4">
        <v>44069.0</v>
      </c>
      <c r="H83" s="3" t="s">
        <v>701</v>
      </c>
      <c r="I83" s="1" t="s">
        <v>702</v>
      </c>
      <c r="J83" s="1" t="s">
        <v>703</v>
      </c>
      <c r="K83" s="1" t="s">
        <v>56</v>
      </c>
      <c r="L83" s="1">
        <v>46814.0111951116</v>
      </c>
      <c r="M83" s="1">
        <v>134.0</v>
      </c>
      <c r="N83" s="1" t="s">
        <v>29</v>
      </c>
      <c r="O83" s="4">
        <v>44070.0</v>
      </c>
      <c r="P83" s="1" t="s">
        <v>79</v>
      </c>
      <c r="Q83" s="1" t="s">
        <v>69</v>
      </c>
      <c r="R83" s="1" t="s">
        <v>704</v>
      </c>
      <c r="S83" s="1" t="s">
        <v>705</v>
      </c>
      <c r="T83" s="1" t="s">
        <v>706</v>
      </c>
    </row>
    <row r="84">
      <c r="A84" s="3" t="s">
        <v>707</v>
      </c>
      <c r="B84" s="3" t="s">
        <v>708</v>
      </c>
      <c r="C84" s="1">
        <v>80.0</v>
      </c>
      <c r="D84" s="1" t="s">
        <v>51</v>
      </c>
      <c r="E84" s="1" t="s">
        <v>95</v>
      </c>
      <c r="F84" s="1" t="s">
        <v>64</v>
      </c>
      <c r="G84" s="4">
        <v>45242.0</v>
      </c>
      <c r="H84" s="3" t="s">
        <v>709</v>
      </c>
      <c r="I84" s="1" t="s">
        <v>710</v>
      </c>
      <c r="J84" s="1" t="s">
        <v>711</v>
      </c>
      <c r="K84" s="1" t="s">
        <v>28</v>
      </c>
      <c r="L84" s="1">
        <v>20257.5442829324</v>
      </c>
      <c r="M84" s="1">
        <v>255.0</v>
      </c>
      <c r="N84" s="1" t="s">
        <v>68</v>
      </c>
      <c r="O84" s="4">
        <v>45272.0</v>
      </c>
      <c r="P84" s="1" t="s">
        <v>79</v>
      </c>
      <c r="Q84" s="1" t="s">
        <v>69</v>
      </c>
      <c r="R84" s="1" t="s">
        <v>712</v>
      </c>
      <c r="S84" s="1" t="s">
        <v>713</v>
      </c>
      <c r="T84" s="1" t="s">
        <v>714</v>
      </c>
    </row>
    <row r="85">
      <c r="A85" s="3" t="s">
        <v>715</v>
      </c>
      <c r="B85" s="3" t="s">
        <v>716</v>
      </c>
      <c r="C85" s="1">
        <v>44.0</v>
      </c>
      <c r="D85" s="1" t="s">
        <v>22</v>
      </c>
      <c r="E85" s="1" t="s">
        <v>63</v>
      </c>
      <c r="F85" s="1" t="s">
        <v>38</v>
      </c>
      <c r="G85" s="4">
        <v>43981.0</v>
      </c>
      <c r="H85" s="3" t="s">
        <v>717</v>
      </c>
      <c r="I85" s="1" t="s">
        <v>718</v>
      </c>
      <c r="J85" s="1" t="s">
        <v>719</v>
      </c>
      <c r="K85" s="1" t="s">
        <v>107</v>
      </c>
      <c r="L85" s="1">
        <v>22841.3638769056</v>
      </c>
      <c r="M85" s="1">
        <v>410.0</v>
      </c>
      <c r="N85" s="1" t="s">
        <v>43</v>
      </c>
      <c r="O85" s="4">
        <v>43996.0</v>
      </c>
      <c r="P85" s="1" t="s">
        <v>57</v>
      </c>
      <c r="Q85" s="1" t="s">
        <v>45</v>
      </c>
      <c r="R85" s="1" t="s">
        <v>720</v>
      </c>
      <c r="S85" s="1" t="s">
        <v>721</v>
      </c>
      <c r="T85" s="1" t="s">
        <v>722</v>
      </c>
    </row>
    <row r="86">
      <c r="A86" s="3" t="s">
        <v>723</v>
      </c>
      <c r="B86" s="3" t="s">
        <v>724</v>
      </c>
      <c r="C86" s="1">
        <v>26.0</v>
      </c>
      <c r="D86" s="1" t="s">
        <v>51</v>
      </c>
      <c r="E86" s="1" t="s">
        <v>23</v>
      </c>
      <c r="F86" s="1" t="s">
        <v>85</v>
      </c>
      <c r="G86" s="4">
        <v>45058.0</v>
      </c>
      <c r="H86" s="3" t="s">
        <v>725</v>
      </c>
      <c r="I86" s="1" t="s">
        <v>726</v>
      </c>
      <c r="J86" s="1" t="s">
        <v>727</v>
      </c>
      <c r="K86" s="1" t="s">
        <v>42</v>
      </c>
      <c r="L86" s="1">
        <v>10283.7168581291</v>
      </c>
      <c r="M86" s="1">
        <v>273.0</v>
      </c>
      <c r="N86" s="1" t="s">
        <v>43</v>
      </c>
      <c r="O86" s="4">
        <v>45087.0</v>
      </c>
      <c r="P86" s="1" t="s">
        <v>44</v>
      </c>
      <c r="Q86" s="1" t="s">
        <v>69</v>
      </c>
      <c r="R86" s="1" t="s">
        <v>728</v>
      </c>
      <c r="S86" s="1" t="s">
        <v>729</v>
      </c>
      <c r="T86" s="1" t="s">
        <v>730</v>
      </c>
    </row>
    <row r="87">
      <c r="A87" s="3" t="s">
        <v>731</v>
      </c>
      <c r="B87" s="3" t="s">
        <v>732</v>
      </c>
      <c r="C87" s="1">
        <v>80.0</v>
      </c>
      <c r="D87" s="1" t="s">
        <v>22</v>
      </c>
      <c r="E87" s="1" t="s">
        <v>75</v>
      </c>
      <c r="F87" s="1" t="s">
        <v>24</v>
      </c>
      <c r="G87" s="4">
        <v>44749.0</v>
      </c>
      <c r="H87" s="3" t="s">
        <v>733</v>
      </c>
      <c r="I87" s="1" t="s">
        <v>734</v>
      </c>
      <c r="J87" s="1" t="s">
        <v>735</v>
      </c>
      <c r="K87" s="1" t="s">
        <v>89</v>
      </c>
      <c r="L87" s="1">
        <v>1586.47660143828</v>
      </c>
      <c r="M87" s="1">
        <v>395.0</v>
      </c>
      <c r="N87" s="1" t="s">
        <v>43</v>
      </c>
      <c r="O87" s="4">
        <v>44765.0</v>
      </c>
      <c r="P87" s="1" t="s">
        <v>44</v>
      </c>
      <c r="Q87" s="1" t="s">
        <v>31</v>
      </c>
      <c r="R87" s="1" t="s">
        <v>736</v>
      </c>
      <c r="S87" s="1" t="s">
        <v>737</v>
      </c>
      <c r="T87" s="1" t="s">
        <v>738</v>
      </c>
    </row>
    <row r="88">
      <c r="A88" s="3" t="s">
        <v>739</v>
      </c>
      <c r="B88" s="3" t="s">
        <v>740</v>
      </c>
      <c r="C88" s="1">
        <v>63.0</v>
      </c>
      <c r="D88" s="1" t="s">
        <v>22</v>
      </c>
      <c r="E88" s="1" t="s">
        <v>23</v>
      </c>
      <c r="F88" s="1" t="s">
        <v>85</v>
      </c>
      <c r="G88" s="4">
        <v>44098.0</v>
      </c>
      <c r="H88" s="3" t="s">
        <v>741</v>
      </c>
      <c r="I88" s="1" t="s">
        <v>742</v>
      </c>
      <c r="J88" s="1" t="s">
        <v>743</v>
      </c>
      <c r="K88" s="1" t="s">
        <v>56</v>
      </c>
      <c r="L88" s="1">
        <v>34774.3511270575</v>
      </c>
      <c r="M88" s="1">
        <v>152.0</v>
      </c>
      <c r="N88" s="1" t="s">
        <v>43</v>
      </c>
      <c r="O88" s="4">
        <v>44112.0</v>
      </c>
      <c r="P88" s="1" t="s">
        <v>79</v>
      </c>
      <c r="Q88" s="1" t="s">
        <v>45</v>
      </c>
      <c r="R88" s="1" t="s">
        <v>744</v>
      </c>
      <c r="S88" s="1" t="s">
        <v>745</v>
      </c>
      <c r="T88" s="1" t="s">
        <v>746</v>
      </c>
    </row>
    <row r="89">
      <c r="A89" s="3" t="s">
        <v>747</v>
      </c>
      <c r="B89" s="3" t="s">
        <v>748</v>
      </c>
      <c r="C89" s="1">
        <v>58.0</v>
      </c>
      <c r="D89" s="1" t="s">
        <v>51</v>
      </c>
      <c r="E89" s="1" t="s">
        <v>23</v>
      </c>
      <c r="F89" s="1" t="s">
        <v>179</v>
      </c>
      <c r="G89" s="4">
        <v>45157.0</v>
      </c>
      <c r="H89" s="3" t="s">
        <v>749</v>
      </c>
      <c r="I89" s="1" t="s">
        <v>750</v>
      </c>
      <c r="J89" s="1" t="s">
        <v>751</v>
      </c>
      <c r="K89" s="1" t="s">
        <v>89</v>
      </c>
      <c r="L89" s="1">
        <v>24870.1036589338</v>
      </c>
      <c r="M89" s="1">
        <v>321.0</v>
      </c>
      <c r="N89" s="1" t="s">
        <v>43</v>
      </c>
      <c r="O89" s="4">
        <v>45163.0</v>
      </c>
      <c r="P89" s="1" t="s">
        <v>44</v>
      </c>
      <c r="Q89" s="1" t="s">
        <v>45</v>
      </c>
      <c r="R89" s="1" t="s">
        <v>752</v>
      </c>
      <c r="S89" s="1" t="s">
        <v>753</v>
      </c>
      <c r="T89" s="1" t="s">
        <v>754</v>
      </c>
    </row>
    <row r="90">
      <c r="A90" s="3" t="s">
        <v>755</v>
      </c>
      <c r="B90" s="3" t="s">
        <v>756</v>
      </c>
      <c r="C90" s="1">
        <v>38.0</v>
      </c>
      <c r="D90" s="1" t="s">
        <v>51</v>
      </c>
      <c r="E90" s="1" t="s">
        <v>37</v>
      </c>
      <c r="F90" s="1" t="s">
        <v>24</v>
      </c>
      <c r="G90" s="4">
        <v>45062.0</v>
      </c>
      <c r="H90" s="3" t="s">
        <v>757</v>
      </c>
      <c r="I90" s="1" t="s">
        <v>758</v>
      </c>
      <c r="J90" s="1" t="s">
        <v>759</v>
      </c>
      <c r="K90" s="1" t="s">
        <v>107</v>
      </c>
      <c r="L90" s="1">
        <v>39476.9475143799</v>
      </c>
      <c r="M90" s="1">
        <v>428.0</v>
      </c>
      <c r="N90" s="1" t="s">
        <v>68</v>
      </c>
      <c r="O90" s="4">
        <v>45078.0</v>
      </c>
      <c r="P90" s="1" t="s">
        <v>57</v>
      </c>
      <c r="Q90" s="1" t="s">
        <v>69</v>
      </c>
      <c r="R90" s="1" t="s">
        <v>760</v>
      </c>
      <c r="S90" s="1" t="s">
        <v>761</v>
      </c>
      <c r="T90" s="1" t="s">
        <v>762</v>
      </c>
    </row>
    <row r="91">
      <c r="A91" s="3" t="s">
        <v>763</v>
      </c>
      <c r="B91" s="3" t="s">
        <v>764</v>
      </c>
      <c r="C91" s="1">
        <v>60.0</v>
      </c>
      <c r="D91" s="1" t="s">
        <v>22</v>
      </c>
      <c r="E91" s="1" t="s">
        <v>204</v>
      </c>
      <c r="F91" s="1" t="s">
        <v>137</v>
      </c>
      <c r="G91" s="4">
        <v>44795.0</v>
      </c>
      <c r="H91" s="3" t="s">
        <v>765</v>
      </c>
      <c r="I91" s="1" t="s">
        <v>766</v>
      </c>
      <c r="J91" s="1" t="s">
        <v>767</v>
      </c>
      <c r="K91" s="1" t="s">
        <v>28</v>
      </c>
      <c r="L91" s="1">
        <v>26062.434320291</v>
      </c>
      <c r="M91" s="1">
        <v>482.0</v>
      </c>
      <c r="N91" s="1" t="s">
        <v>68</v>
      </c>
      <c r="O91" s="4">
        <v>44811.0</v>
      </c>
      <c r="P91" s="1" t="s">
        <v>30</v>
      </c>
      <c r="Q91" s="1" t="s">
        <v>45</v>
      </c>
      <c r="R91" s="1" t="s">
        <v>768</v>
      </c>
      <c r="S91" s="1" t="s">
        <v>769</v>
      </c>
      <c r="T91" s="1" t="s">
        <v>770</v>
      </c>
    </row>
    <row r="92">
      <c r="A92" s="3" t="s">
        <v>771</v>
      </c>
      <c r="B92" s="3" t="s">
        <v>772</v>
      </c>
      <c r="C92" s="1">
        <v>49.0</v>
      </c>
      <c r="D92" s="1" t="s">
        <v>22</v>
      </c>
      <c r="E92" s="1" t="s">
        <v>204</v>
      </c>
      <c r="F92" s="1" t="s">
        <v>24</v>
      </c>
      <c r="G92" s="4">
        <v>44729.0</v>
      </c>
      <c r="H92" s="3" t="s">
        <v>773</v>
      </c>
      <c r="I92" s="1" t="s">
        <v>774</v>
      </c>
      <c r="J92" s="1" t="s">
        <v>775</v>
      </c>
      <c r="K92" s="1" t="s">
        <v>42</v>
      </c>
      <c r="L92" s="1">
        <v>25302.1126340112</v>
      </c>
      <c r="M92" s="1">
        <v>268.0</v>
      </c>
      <c r="N92" s="1" t="s">
        <v>68</v>
      </c>
      <c r="O92" s="4">
        <v>44740.0</v>
      </c>
      <c r="P92" s="1" t="s">
        <v>79</v>
      </c>
      <c r="Q92" s="1" t="s">
        <v>69</v>
      </c>
      <c r="R92" s="1" t="s">
        <v>776</v>
      </c>
      <c r="S92" s="1" t="s">
        <v>777</v>
      </c>
      <c r="T92" s="1" t="s">
        <v>778</v>
      </c>
    </row>
    <row r="93">
      <c r="A93" s="3" t="s">
        <v>779</v>
      </c>
      <c r="B93" s="1" t="s">
        <v>780</v>
      </c>
      <c r="C93" s="1">
        <v>80.0</v>
      </c>
      <c r="D93" s="1" t="s">
        <v>22</v>
      </c>
      <c r="E93" s="1" t="s">
        <v>37</v>
      </c>
      <c r="F93" s="1" t="s">
        <v>64</v>
      </c>
      <c r="G93" s="4">
        <v>44870.0</v>
      </c>
      <c r="H93" s="3" t="s">
        <v>781</v>
      </c>
      <c r="I93" s="1" t="s">
        <v>782</v>
      </c>
      <c r="J93" s="1" t="s">
        <v>783</v>
      </c>
      <c r="K93" s="1" t="s">
        <v>89</v>
      </c>
      <c r="L93" s="1">
        <v>10661.5106491327</v>
      </c>
      <c r="M93" s="1">
        <v>120.0</v>
      </c>
      <c r="N93" s="1" t="s">
        <v>43</v>
      </c>
      <c r="O93" s="4">
        <v>44890.0</v>
      </c>
      <c r="P93" s="1" t="s">
        <v>141</v>
      </c>
      <c r="Q93" s="1" t="s">
        <v>69</v>
      </c>
      <c r="R93" s="1" t="s">
        <v>784</v>
      </c>
      <c r="S93" s="1" t="s">
        <v>785</v>
      </c>
      <c r="T93" s="1" t="s">
        <v>786</v>
      </c>
    </row>
    <row r="94">
      <c r="A94" s="3" t="s">
        <v>787</v>
      </c>
      <c r="B94" s="1" t="s">
        <v>788</v>
      </c>
      <c r="C94" s="1">
        <v>35.0</v>
      </c>
      <c r="D94" s="1" t="s">
        <v>51</v>
      </c>
      <c r="E94" s="1" t="s">
        <v>204</v>
      </c>
      <c r="F94" s="1" t="s">
        <v>64</v>
      </c>
      <c r="G94" s="4">
        <v>44449.0</v>
      </c>
      <c r="H94" s="3" t="s">
        <v>789</v>
      </c>
      <c r="I94" s="1" t="s">
        <v>790</v>
      </c>
      <c r="J94" s="1" t="s">
        <v>791</v>
      </c>
      <c r="K94" s="1" t="s">
        <v>28</v>
      </c>
      <c r="L94" s="1">
        <v>30358.1945795447</v>
      </c>
      <c r="M94" s="1">
        <v>318.0</v>
      </c>
      <c r="N94" s="1" t="s">
        <v>68</v>
      </c>
      <c r="O94" s="4">
        <v>44457.0</v>
      </c>
      <c r="P94" s="1" t="s">
        <v>44</v>
      </c>
      <c r="Q94" s="1" t="s">
        <v>45</v>
      </c>
      <c r="R94" s="1" t="s">
        <v>792</v>
      </c>
      <c r="S94" s="1" t="s">
        <v>793</v>
      </c>
      <c r="T94" s="1" t="s">
        <v>794</v>
      </c>
    </row>
    <row r="95">
      <c r="A95" s="3" t="s">
        <v>795</v>
      </c>
      <c r="B95" s="3" t="s">
        <v>796</v>
      </c>
      <c r="C95" s="1">
        <v>84.0</v>
      </c>
      <c r="D95" s="1" t="s">
        <v>22</v>
      </c>
      <c r="E95" s="1" t="s">
        <v>37</v>
      </c>
      <c r="F95" s="1" t="s">
        <v>85</v>
      </c>
      <c r="G95" s="4">
        <v>44810.0</v>
      </c>
      <c r="H95" s="3" t="s">
        <v>797</v>
      </c>
      <c r="I95" s="1" t="s">
        <v>798</v>
      </c>
      <c r="J95" s="1" t="s">
        <v>799</v>
      </c>
      <c r="K95" s="1" t="s">
        <v>107</v>
      </c>
      <c r="L95" s="1">
        <v>23684.5254727448</v>
      </c>
      <c r="M95" s="1">
        <v>162.0</v>
      </c>
      <c r="N95" s="1" t="s">
        <v>29</v>
      </c>
      <c r="O95" s="4">
        <v>44831.0</v>
      </c>
      <c r="P95" s="1" t="s">
        <v>44</v>
      </c>
      <c r="Q95" s="1" t="s">
        <v>45</v>
      </c>
      <c r="R95" s="1" t="s">
        <v>800</v>
      </c>
      <c r="S95" s="1" t="s">
        <v>801</v>
      </c>
      <c r="T95" s="1" t="s">
        <v>802</v>
      </c>
    </row>
    <row r="96">
      <c r="A96" s="3" t="s">
        <v>803</v>
      </c>
      <c r="B96" s="3" t="s">
        <v>804</v>
      </c>
      <c r="C96" s="1">
        <v>76.0</v>
      </c>
      <c r="D96" s="1" t="s">
        <v>22</v>
      </c>
      <c r="E96" s="1" t="s">
        <v>37</v>
      </c>
      <c r="F96" s="1" t="s">
        <v>64</v>
      </c>
      <c r="G96" s="4">
        <v>44303.0</v>
      </c>
      <c r="H96" s="3" t="s">
        <v>805</v>
      </c>
      <c r="I96" s="1" t="s">
        <v>806</v>
      </c>
      <c r="J96" s="1" t="s">
        <v>807</v>
      </c>
      <c r="K96" s="1" t="s">
        <v>56</v>
      </c>
      <c r="L96" s="1">
        <v>3908.94656794631</v>
      </c>
      <c r="M96" s="1">
        <v>428.0</v>
      </c>
      <c r="N96" s="1" t="s">
        <v>68</v>
      </c>
      <c r="O96" s="4">
        <v>44326.0</v>
      </c>
      <c r="P96" s="1" t="s">
        <v>141</v>
      </c>
      <c r="Q96" s="1" t="s">
        <v>45</v>
      </c>
      <c r="R96" s="1" t="s">
        <v>808</v>
      </c>
      <c r="S96" s="1" t="s">
        <v>809</v>
      </c>
      <c r="T96" s="1" t="s">
        <v>810</v>
      </c>
    </row>
    <row r="97">
      <c r="A97" s="3" t="s">
        <v>811</v>
      </c>
      <c r="B97" s="3" t="s">
        <v>812</v>
      </c>
      <c r="C97" s="1">
        <v>79.0</v>
      </c>
      <c r="D97" s="1" t="s">
        <v>51</v>
      </c>
      <c r="E97" s="1" t="s">
        <v>52</v>
      </c>
      <c r="F97" s="1" t="s">
        <v>137</v>
      </c>
      <c r="G97" s="4">
        <v>43696.0</v>
      </c>
      <c r="H97" s="3" t="s">
        <v>813</v>
      </c>
      <c r="I97" s="1" t="s">
        <v>814</v>
      </c>
      <c r="J97" s="1" t="s">
        <v>815</v>
      </c>
      <c r="K97" s="1" t="s">
        <v>42</v>
      </c>
      <c r="L97" s="1">
        <v>25503.673806852</v>
      </c>
      <c r="M97" s="1">
        <v>144.0</v>
      </c>
      <c r="N97" s="1" t="s">
        <v>68</v>
      </c>
      <c r="O97" s="4">
        <v>43703.0</v>
      </c>
      <c r="P97" s="1" t="s">
        <v>141</v>
      </c>
      <c r="Q97" s="1" t="s">
        <v>69</v>
      </c>
      <c r="R97" s="1" t="s">
        <v>816</v>
      </c>
      <c r="S97" s="1" t="s">
        <v>817</v>
      </c>
      <c r="T97" s="1" t="s">
        <v>818</v>
      </c>
    </row>
    <row r="98">
      <c r="A98" s="3" t="s">
        <v>819</v>
      </c>
      <c r="B98" s="3" t="s">
        <v>820</v>
      </c>
      <c r="C98" s="1">
        <v>76.0</v>
      </c>
      <c r="D98" s="1" t="s">
        <v>51</v>
      </c>
      <c r="E98" s="1" t="s">
        <v>63</v>
      </c>
      <c r="F98" s="1" t="s">
        <v>64</v>
      </c>
      <c r="G98" s="4">
        <v>45375.0</v>
      </c>
      <c r="H98" s="3" t="s">
        <v>821</v>
      </c>
      <c r="I98" s="1" t="s">
        <v>822</v>
      </c>
      <c r="J98" s="1" t="s">
        <v>823</v>
      </c>
      <c r="K98" s="1" t="s">
        <v>56</v>
      </c>
      <c r="L98" s="1">
        <v>6312.60769101852</v>
      </c>
      <c r="M98" s="1">
        <v>226.0</v>
      </c>
      <c r="N98" s="1" t="s">
        <v>68</v>
      </c>
      <c r="O98" s="4">
        <v>45396.0</v>
      </c>
      <c r="P98" s="1" t="s">
        <v>57</v>
      </c>
      <c r="Q98" s="1" t="s">
        <v>69</v>
      </c>
      <c r="R98" s="1" t="s">
        <v>824</v>
      </c>
      <c r="S98" s="1" t="s">
        <v>825</v>
      </c>
      <c r="T98" s="1" t="s">
        <v>826</v>
      </c>
    </row>
    <row r="99">
      <c r="A99" s="3" t="s">
        <v>827</v>
      </c>
      <c r="B99" s="3" t="s">
        <v>828</v>
      </c>
      <c r="C99" s="1">
        <v>55.0</v>
      </c>
      <c r="D99" s="1" t="s">
        <v>51</v>
      </c>
      <c r="E99" s="1" t="s">
        <v>37</v>
      </c>
      <c r="F99" s="1" t="s">
        <v>64</v>
      </c>
      <c r="G99" s="4">
        <v>44905.0</v>
      </c>
      <c r="H99" s="3" t="s">
        <v>829</v>
      </c>
      <c r="I99" s="1" t="s">
        <v>830</v>
      </c>
      <c r="J99" s="1" t="s">
        <v>831</v>
      </c>
      <c r="K99" s="1" t="s">
        <v>89</v>
      </c>
      <c r="L99" s="1">
        <v>21772.3413986496</v>
      </c>
      <c r="M99" s="1">
        <v>459.0</v>
      </c>
      <c r="N99" s="1" t="s">
        <v>68</v>
      </c>
      <c r="O99" s="4">
        <v>44926.0</v>
      </c>
      <c r="P99" s="1" t="s">
        <v>44</v>
      </c>
      <c r="Q99" s="1" t="s">
        <v>31</v>
      </c>
      <c r="R99" s="1" t="s">
        <v>832</v>
      </c>
      <c r="S99" s="1" t="s">
        <v>833</v>
      </c>
      <c r="T99" s="1" t="s">
        <v>834</v>
      </c>
    </row>
    <row r="100">
      <c r="A100" s="3" t="s">
        <v>835</v>
      </c>
      <c r="B100" s="3" t="s">
        <v>836</v>
      </c>
      <c r="C100" s="1">
        <v>53.0</v>
      </c>
      <c r="D100" s="1" t="s">
        <v>22</v>
      </c>
      <c r="E100" s="1" t="s">
        <v>23</v>
      </c>
      <c r="F100" s="1" t="s">
        <v>24</v>
      </c>
      <c r="G100" s="4">
        <v>44818.0</v>
      </c>
      <c r="H100" s="3" t="s">
        <v>837</v>
      </c>
      <c r="I100" s="1" t="s">
        <v>838</v>
      </c>
      <c r="J100" s="1" t="s">
        <v>839</v>
      </c>
      <c r="K100" s="1" t="s">
        <v>28</v>
      </c>
      <c r="L100" s="1">
        <v>30437.001787641</v>
      </c>
      <c r="M100" s="1">
        <v>208.0</v>
      </c>
      <c r="N100" s="1" t="s">
        <v>68</v>
      </c>
      <c r="O100" s="4">
        <v>44822.0</v>
      </c>
      <c r="P100" s="1" t="s">
        <v>57</v>
      </c>
      <c r="Q100" s="1" t="s">
        <v>31</v>
      </c>
      <c r="R100" s="1" t="s">
        <v>840</v>
      </c>
      <c r="S100" s="1" t="s">
        <v>841</v>
      </c>
      <c r="T100" s="1" t="s">
        <v>842</v>
      </c>
    </row>
    <row r="101">
      <c r="A101" s="3" t="s">
        <v>843</v>
      </c>
      <c r="B101" s="3" t="s">
        <v>844</v>
      </c>
      <c r="C101" s="1">
        <v>18.0</v>
      </c>
      <c r="D101" s="1" t="s">
        <v>22</v>
      </c>
      <c r="E101" s="1" t="s">
        <v>204</v>
      </c>
      <c r="F101" s="1" t="s">
        <v>85</v>
      </c>
      <c r="G101" s="4">
        <v>44852.0</v>
      </c>
      <c r="H101" s="3" t="s">
        <v>845</v>
      </c>
      <c r="I101" s="1" t="s">
        <v>846</v>
      </c>
      <c r="J101" s="1" t="s">
        <v>847</v>
      </c>
      <c r="K101" s="1" t="s">
        <v>89</v>
      </c>
      <c r="L101" s="1">
        <v>28837.6770525072</v>
      </c>
      <c r="M101" s="1">
        <v>227.0</v>
      </c>
      <c r="N101" s="1" t="s">
        <v>68</v>
      </c>
      <c r="O101" s="4">
        <v>44876.0</v>
      </c>
      <c r="P101" s="1" t="s">
        <v>57</v>
      </c>
      <c r="Q101" s="1" t="s">
        <v>69</v>
      </c>
      <c r="R101" s="1" t="s">
        <v>848</v>
      </c>
      <c r="S101" s="1" t="s">
        <v>849</v>
      </c>
      <c r="T101" s="1" t="s">
        <v>850</v>
      </c>
    </row>
    <row r="102">
      <c r="A102" s="3" t="s">
        <v>851</v>
      </c>
      <c r="B102" s="3" t="s">
        <v>852</v>
      </c>
      <c r="C102" s="1">
        <v>69.0</v>
      </c>
      <c r="D102" s="1" t="s">
        <v>22</v>
      </c>
      <c r="E102" s="1" t="s">
        <v>63</v>
      </c>
      <c r="F102" s="1" t="s">
        <v>179</v>
      </c>
      <c r="G102" s="4">
        <v>44513.0</v>
      </c>
      <c r="H102" s="3" t="s">
        <v>853</v>
      </c>
      <c r="I102" s="1" t="s">
        <v>854</v>
      </c>
      <c r="J102" s="1" t="s">
        <v>855</v>
      </c>
      <c r="K102" s="1" t="s">
        <v>107</v>
      </c>
      <c r="L102" s="1">
        <v>25425.727862607</v>
      </c>
      <c r="M102" s="1">
        <v>115.0</v>
      </c>
      <c r="N102" s="1" t="s">
        <v>68</v>
      </c>
      <c r="O102" s="4">
        <v>44521.0</v>
      </c>
      <c r="P102" s="1" t="s">
        <v>57</v>
      </c>
      <c r="Q102" s="1" t="s">
        <v>31</v>
      </c>
      <c r="R102" s="1" t="s">
        <v>856</v>
      </c>
      <c r="S102" s="1" t="s">
        <v>857</v>
      </c>
      <c r="T102" s="1" t="s">
        <v>858</v>
      </c>
    </row>
    <row r="103">
      <c r="A103" s="3" t="s">
        <v>859</v>
      </c>
      <c r="B103" s="3" t="s">
        <v>860</v>
      </c>
      <c r="C103" s="1">
        <v>70.0</v>
      </c>
      <c r="D103" s="1" t="s">
        <v>22</v>
      </c>
      <c r="E103" s="1" t="s">
        <v>204</v>
      </c>
      <c r="F103" s="1" t="s">
        <v>64</v>
      </c>
      <c r="G103" s="4">
        <v>44750.0</v>
      </c>
      <c r="H103" s="3" t="s">
        <v>861</v>
      </c>
      <c r="I103" s="1" t="s">
        <v>862</v>
      </c>
      <c r="J103" s="1" t="s">
        <v>863</v>
      </c>
      <c r="K103" s="1" t="s">
        <v>56</v>
      </c>
      <c r="L103" s="1">
        <v>7187.2723460995</v>
      </c>
      <c r="M103" s="1">
        <v>402.0</v>
      </c>
      <c r="N103" s="1" t="s">
        <v>43</v>
      </c>
      <c r="O103" s="4">
        <v>44767.0</v>
      </c>
      <c r="P103" s="1" t="s">
        <v>57</v>
      </c>
      <c r="Q103" s="1" t="s">
        <v>31</v>
      </c>
      <c r="R103" s="1" t="s">
        <v>864</v>
      </c>
      <c r="S103" s="1" t="s">
        <v>865</v>
      </c>
      <c r="T103" s="1" t="s">
        <v>866</v>
      </c>
    </row>
    <row r="104">
      <c r="A104" s="3" t="s">
        <v>867</v>
      </c>
      <c r="B104" s="3" t="s">
        <v>868</v>
      </c>
      <c r="C104" s="1">
        <v>21.0</v>
      </c>
      <c r="D104" s="1" t="s">
        <v>22</v>
      </c>
      <c r="E104" s="1" t="s">
        <v>37</v>
      </c>
      <c r="F104" s="1" t="s">
        <v>64</v>
      </c>
      <c r="G104" s="4">
        <v>45102.0</v>
      </c>
      <c r="H104" s="3" t="s">
        <v>869</v>
      </c>
      <c r="I104" s="1" t="s">
        <v>870</v>
      </c>
      <c r="J104" s="1" t="s">
        <v>871</v>
      </c>
      <c r="K104" s="1" t="s">
        <v>89</v>
      </c>
      <c r="L104" s="1">
        <v>3125.73647660125</v>
      </c>
      <c r="M104" s="1">
        <v>442.0</v>
      </c>
      <c r="N104" s="1" t="s">
        <v>29</v>
      </c>
      <c r="O104" s="4">
        <v>45118.0</v>
      </c>
      <c r="P104" s="1" t="s">
        <v>44</v>
      </c>
      <c r="Q104" s="1" t="s">
        <v>31</v>
      </c>
      <c r="R104" s="1" t="s">
        <v>872</v>
      </c>
      <c r="S104" s="1" t="s">
        <v>873</v>
      </c>
      <c r="T104" s="1" t="s">
        <v>874</v>
      </c>
    </row>
    <row r="105">
      <c r="A105" s="3" t="s">
        <v>875</v>
      </c>
      <c r="B105" s="3" t="s">
        <v>876</v>
      </c>
      <c r="C105" s="1">
        <v>47.0</v>
      </c>
      <c r="D105" s="1" t="s">
        <v>22</v>
      </c>
      <c r="E105" s="1" t="s">
        <v>52</v>
      </c>
      <c r="F105" s="1" t="s">
        <v>64</v>
      </c>
      <c r="G105" s="4">
        <v>43655.0</v>
      </c>
      <c r="H105" s="3" t="s">
        <v>877</v>
      </c>
      <c r="I105" s="1" t="s">
        <v>878</v>
      </c>
      <c r="J105" s="1" t="s">
        <v>879</v>
      </c>
      <c r="K105" s="1" t="s">
        <v>42</v>
      </c>
      <c r="L105" s="1">
        <v>31516.1007343743</v>
      </c>
      <c r="M105" s="1">
        <v>418.0</v>
      </c>
      <c r="N105" s="1" t="s">
        <v>68</v>
      </c>
      <c r="O105" s="4">
        <v>43682.0</v>
      </c>
      <c r="P105" s="1" t="s">
        <v>79</v>
      </c>
      <c r="Q105" s="1" t="s">
        <v>45</v>
      </c>
      <c r="R105" s="1" t="s">
        <v>880</v>
      </c>
      <c r="S105" s="1" t="s">
        <v>881</v>
      </c>
      <c r="T105" s="1" t="s">
        <v>882</v>
      </c>
    </row>
    <row r="106">
      <c r="A106" s="3" t="s">
        <v>883</v>
      </c>
      <c r="B106" s="3" t="s">
        <v>884</v>
      </c>
      <c r="C106" s="1">
        <v>85.0</v>
      </c>
      <c r="D106" s="1" t="s">
        <v>22</v>
      </c>
      <c r="E106" s="1" t="s">
        <v>52</v>
      </c>
      <c r="F106" s="1" t="s">
        <v>179</v>
      </c>
      <c r="G106" s="4">
        <v>44330.0</v>
      </c>
      <c r="H106" s="3" t="s">
        <v>885</v>
      </c>
      <c r="I106" s="1" t="s">
        <v>886</v>
      </c>
      <c r="J106" s="1" t="s">
        <v>887</v>
      </c>
      <c r="K106" s="1" t="s">
        <v>89</v>
      </c>
      <c r="L106" s="1">
        <v>40014.7623484579</v>
      </c>
      <c r="M106" s="1">
        <v>425.0</v>
      </c>
      <c r="N106" s="1" t="s">
        <v>43</v>
      </c>
      <c r="O106" s="4">
        <v>44350.0</v>
      </c>
      <c r="P106" s="1" t="s">
        <v>57</v>
      </c>
      <c r="Q106" s="1" t="s">
        <v>69</v>
      </c>
      <c r="R106" s="1" t="s">
        <v>888</v>
      </c>
      <c r="S106" s="1" t="s">
        <v>889</v>
      </c>
      <c r="T106" s="1" t="s">
        <v>890</v>
      </c>
    </row>
    <row r="107">
      <c r="A107" s="3" t="s">
        <v>891</v>
      </c>
      <c r="B107" s="3" t="s">
        <v>892</v>
      </c>
      <c r="C107" s="1">
        <v>28.0</v>
      </c>
      <c r="D107" s="1" t="s">
        <v>22</v>
      </c>
      <c r="E107" s="1" t="s">
        <v>63</v>
      </c>
      <c r="F107" s="1" t="s">
        <v>24</v>
      </c>
      <c r="G107" s="4">
        <v>45306.0</v>
      </c>
      <c r="H107" s="3" t="s">
        <v>893</v>
      </c>
      <c r="I107" s="1" t="s">
        <v>894</v>
      </c>
      <c r="J107" s="1" t="s">
        <v>895</v>
      </c>
      <c r="K107" s="1" t="s">
        <v>42</v>
      </c>
      <c r="L107" s="1">
        <v>40782.9278084865</v>
      </c>
      <c r="M107" s="1">
        <v>373.0</v>
      </c>
      <c r="N107" s="1" t="s">
        <v>68</v>
      </c>
      <c r="O107" s="4">
        <v>45329.0</v>
      </c>
      <c r="P107" s="1" t="s">
        <v>44</v>
      </c>
      <c r="Q107" s="1" t="s">
        <v>69</v>
      </c>
      <c r="R107" s="1" t="s">
        <v>896</v>
      </c>
      <c r="S107" s="1" t="s">
        <v>897</v>
      </c>
      <c r="T107" s="1" t="s">
        <v>898</v>
      </c>
    </row>
    <row r="108">
      <c r="A108" s="3" t="s">
        <v>899</v>
      </c>
      <c r="B108" s="3" t="s">
        <v>900</v>
      </c>
      <c r="C108" s="1">
        <v>62.0</v>
      </c>
      <c r="D108" s="1" t="s">
        <v>22</v>
      </c>
      <c r="E108" s="1" t="s">
        <v>52</v>
      </c>
      <c r="F108" s="1" t="s">
        <v>38</v>
      </c>
      <c r="G108" s="4">
        <v>43738.0</v>
      </c>
      <c r="H108" s="3" t="s">
        <v>901</v>
      </c>
      <c r="I108" s="1" t="s">
        <v>902</v>
      </c>
      <c r="J108" s="1" t="s">
        <v>903</v>
      </c>
      <c r="K108" s="1" t="s">
        <v>107</v>
      </c>
      <c r="L108" s="1">
        <v>3879.08460181339</v>
      </c>
      <c r="M108" s="1">
        <v>290.0</v>
      </c>
      <c r="N108" s="1" t="s">
        <v>68</v>
      </c>
      <c r="O108" s="4">
        <v>43753.0</v>
      </c>
      <c r="P108" s="1" t="s">
        <v>57</v>
      </c>
      <c r="Q108" s="1" t="s">
        <v>45</v>
      </c>
      <c r="R108" s="1" t="s">
        <v>904</v>
      </c>
      <c r="S108" s="1" t="s">
        <v>905</v>
      </c>
      <c r="T108" s="1" t="s">
        <v>906</v>
      </c>
    </row>
    <row r="109">
      <c r="A109" s="3" t="s">
        <v>907</v>
      </c>
      <c r="B109" s="3" t="s">
        <v>908</v>
      </c>
      <c r="C109" s="1">
        <v>49.0</v>
      </c>
      <c r="D109" s="1" t="s">
        <v>51</v>
      </c>
      <c r="E109" s="1" t="s">
        <v>23</v>
      </c>
      <c r="F109" s="1" t="s">
        <v>179</v>
      </c>
      <c r="G109" s="4">
        <v>44260.0</v>
      </c>
      <c r="H109" s="3" t="s">
        <v>909</v>
      </c>
      <c r="I109" s="1" t="s">
        <v>910</v>
      </c>
      <c r="J109" s="1" t="s">
        <v>911</v>
      </c>
      <c r="K109" s="1" t="s">
        <v>42</v>
      </c>
      <c r="L109" s="1">
        <v>24948.4778240269</v>
      </c>
      <c r="M109" s="1">
        <v>361.0</v>
      </c>
      <c r="N109" s="1" t="s">
        <v>43</v>
      </c>
      <c r="O109" s="4">
        <v>44275.0</v>
      </c>
      <c r="P109" s="1" t="s">
        <v>79</v>
      </c>
      <c r="Q109" s="1" t="s">
        <v>69</v>
      </c>
      <c r="R109" s="1" t="s">
        <v>912</v>
      </c>
      <c r="S109" s="1" t="s">
        <v>913</v>
      </c>
      <c r="T109" s="1" t="s">
        <v>914</v>
      </c>
    </row>
    <row r="110">
      <c r="A110" s="3" t="s">
        <v>915</v>
      </c>
      <c r="B110" s="3" t="s">
        <v>916</v>
      </c>
      <c r="C110" s="1">
        <v>52.0</v>
      </c>
      <c r="D110" s="1" t="s">
        <v>22</v>
      </c>
      <c r="E110" s="1" t="s">
        <v>95</v>
      </c>
      <c r="F110" s="1" t="s">
        <v>137</v>
      </c>
      <c r="G110" s="4">
        <v>44330.0</v>
      </c>
      <c r="H110" s="3" t="s">
        <v>917</v>
      </c>
      <c r="I110" s="1" t="s">
        <v>918</v>
      </c>
      <c r="J110" s="1" t="s">
        <v>919</v>
      </c>
      <c r="K110" s="1" t="s">
        <v>107</v>
      </c>
      <c r="L110" s="1">
        <v>37734.7421803869</v>
      </c>
      <c r="M110" s="1">
        <v>251.0</v>
      </c>
      <c r="N110" s="1" t="s">
        <v>68</v>
      </c>
      <c r="O110" s="4">
        <v>44353.0</v>
      </c>
      <c r="P110" s="1" t="s">
        <v>79</v>
      </c>
      <c r="Q110" s="1" t="s">
        <v>69</v>
      </c>
      <c r="R110" s="1" t="s">
        <v>920</v>
      </c>
      <c r="S110" s="1" t="s">
        <v>921</v>
      </c>
      <c r="T110" s="1" t="s">
        <v>922</v>
      </c>
    </row>
    <row r="111">
      <c r="A111" s="3" t="s">
        <v>923</v>
      </c>
      <c r="B111" s="3" t="s">
        <v>924</v>
      </c>
      <c r="C111" s="1">
        <v>53.0</v>
      </c>
      <c r="D111" s="1" t="s">
        <v>22</v>
      </c>
      <c r="E111" s="1" t="s">
        <v>204</v>
      </c>
      <c r="F111" s="1" t="s">
        <v>24</v>
      </c>
      <c r="G111" s="4">
        <v>45085.0</v>
      </c>
      <c r="H111" s="3" t="s">
        <v>925</v>
      </c>
      <c r="I111" s="1" t="s">
        <v>926</v>
      </c>
      <c r="J111" s="1" t="s">
        <v>927</v>
      </c>
      <c r="K111" s="1" t="s">
        <v>89</v>
      </c>
      <c r="L111" s="1">
        <v>27360.4618905512</v>
      </c>
      <c r="M111" s="1">
        <v>231.0</v>
      </c>
      <c r="N111" s="1" t="s">
        <v>68</v>
      </c>
      <c r="O111" s="4">
        <v>45112.0</v>
      </c>
      <c r="P111" s="1" t="s">
        <v>44</v>
      </c>
      <c r="Q111" s="1" t="s">
        <v>69</v>
      </c>
      <c r="R111" s="1" t="s">
        <v>928</v>
      </c>
      <c r="S111" s="1" t="s">
        <v>929</v>
      </c>
      <c r="T111" s="1" t="s">
        <v>930</v>
      </c>
    </row>
    <row r="112">
      <c r="A112" s="3" t="s">
        <v>931</v>
      </c>
      <c r="B112" s="3" t="s">
        <v>932</v>
      </c>
      <c r="C112" s="1">
        <v>55.0</v>
      </c>
      <c r="D112" s="1" t="s">
        <v>22</v>
      </c>
      <c r="E112" s="1" t="s">
        <v>95</v>
      </c>
      <c r="F112" s="1" t="s">
        <v>85</v>
      </c>
      <c r="G112" s="4">
        <v>44694.0</v>
      </c>
      <c r="H112" s="3" t="s">
        <v>933</v>
      </c>
      <c r="I112" s="1" t="s">
        <v>934</v>
      </c>
      <c r="J112" s="1" t="s">
        <v>935</v>
      </c>
      <c r="K112" s="1" t="s">
        <v>56</v>
      </c>
      <c r="L112" s="1">
        <v>37405.6965286312</v>
      </c>
      <c r="M112" s="1">
        <v>212.0</v>
      </c>
      <c r="N112" s="1" t="s">
        <v>68</v>
      </c>
      <c r="O112" s="4">
        <v>44701.0</v>
      </c>
      <c r="P112" s="1" t="s">
        <v>30</v>
      </c>
      <c r="Q112" s="1" t="s">
        <v>31</v>
      </c>
      <c r="R112" s="1" t="s">
        <v>936</v>
      </c>
      <c r="S112" s="1" t="s">
        <v>937</v>
      </c>
      <c r="T112" s="1" t="s">
        <v>938</v>
      </c>
    </row>
    <row r="113">
      <c r="A113" s="3" t="s">
        <v>939</v>
      </c>
      <c r="B113" s="3" t="s">
        <v>940</v>
      </c>
      <c r="C113" s="1">
        <v>18.0</v>
      </c>
      <c r="D113" s="1" t="s">
        <v>22</v>
      </c>
      <c r="E113" s="1" t="s">
        <v>23</v>
      </c>
      <c r="F113" s="1" t="s">
        <v>179</v>
      </c>
      <c r="G113" s="4">
        <v>44826.0</v>
      </c>
      <c r="H113" s="3" t="s">
        <v>941</v>
      </c>
      <c r="I113" s="1" t="s">
        <v>942</v>
      </c>
      <c r="J113" s="1" t="s">
        <v>943</v>
      </c>
      <c r="K113" s="1" t="s">
        <v>42</v>
      </c>
      <c r="L113" s="1">
        <v>31485.9731617159</v>
      </c>
      <c r="M113" s="1">
        <v>440.0</v>
      </c>
      <c r="N113" s="1" t="s">
        <v>43</v>
      </c>
      <c r="O113" s="4">
        <v>44848.0</v>
      </c>
      <c r="P113" s="1" t="s">
        <v>44</v>
      </c>
      <c r="Q113" s="1" t="s">
        <v>31</v>
      </c>
      <c r="R113" s="1" t="s">
        <v>944</v>
      </c>
      <c r="S113" s="1" t="s">
        <v>945</v>
      </c>
      <c r="T113" s="1" t="s">
        <v>946</v>
      </c>
    </row>
    <row r="114">
      <c r="A114" s="3" t="s">
        <v>947</v>
      </c>
      <c r="B114" s="3" t="s">
        <v>948</v>
      </c>
      <c r="C114" s="1">
        <v>52.0</v>
      </c>
      <c r="D114" s="1" t="s">
        <v>22</v>
      </c>
      <c r="E114" s="1" t="s">
        <v>95</v>
      </c>
      <c r="F114" s="1" t="s">
        <v>137</v>
      </c>
      <c r="G114" s="4">
        <v>45163.0</v>
      </c>
      <c r="H114" s="3" t="s">
        <v>949</v>
      </c>
      <c r="I114" s="1" t="s">
        <v>950</v>
      </c>
      <c r="J114" s="1" t="s">
        <v>951</v>
      </c>
      <c r="K114" s="1" t="s">
        <v>42</v>
      </c>
      <c r="L114" s="1">
        <v>23737.399323627</v>
      </c>
      <c r="M114" s="1">
        <v>414.0</v>
      </c>
      <c r="N114" s="1" t="s">
        <v>29</v>
      </c>
      <c r="O114" s="4">
        <v>45187.0</v>
      </c>
      <c r="P114" s="1" t="s">
        <v>141</v>
      </c>
      <c r="Q114" s="1" t="s">
        <v>31</v>
      </c>
      <c r="R114" s="1" t="s">
        <v>952</v>
      </c>
      <c r="S114" s="1" t="s">
        <v>953</v>
      </c>
      <c r="T114" s="1" t="s">
        <v>954</v>
      </c>
    </row>
    <row r="115">
      <c r="A115" s="3" t="s">
        <v>955</v>
      </c>
      <c r="B115" s="3" t="s">
        <v>956</v>
      </c>
      <c r="C115" s="1">
        <v>67.0</v>
      </c>
      <c r="D115" s="1" t="s">
        <v>22</v>
      </c>
      <c r="E115" s="1" t="s">
        <v>95</v>
      </c>
      <c r="F115" s="1" t="s">
        <v>38</v>
      </c>
      <c r="G115" s="4">
        <v>43618.0</v>
      </c>
      <c r="H115" s="3" t="s">
        <v>957</v>
      </c>
      <c r="I115" s="1" t="s">
        <v>958</v>
      </c>
      <c r="J115" s="1" t="s">
        <v>959</v>
      </c>
      <c r="K115" s="1" t="s">
        <v>56</v>
      </c>
      <c r="L115" s="1">
        <v>3326.38267468151</v>
      </c>
      <c r="M115" s="1">
        <v>424.0</v>
      </c>
      <c r="N115" s="1" t="s">
        <v>43</v>
      </c>
      <c r="O115" s="4">
        <v>43620.0</v>
      </c>
      <c r="P115" s="1" t="s">
        <v>141</v>
      </c>
      <c r="Q115" s="1" t="s">
        <v>45</v>
      </c>
      <c r="R115" s="1" t="s">
        <v>960</v>
      </c>
      <c r="S115" s="1" t="s">
        <v>961</v>
      </c>
      <c r="T115" s="1" t="s">
        <v>962</v>
      </c>
    </row>
    <row r="116">
      <c r="A116" s="3" t="s">
        <v>963</v>
      </c>
      <c r="B116" s="3" t="s">
        <v>964</v>
      </c>
      <c r="C116" s="1">
        <v>82.0</v>
      </c>
      <c r="D116" s="1" t="s">
        <v>51</v>
      </c>
      <c r="E116" s="1" t="s">
        <v>37</v>
      </c>
      <c r="F116" s="1" t="s">
        <v>137</v>
      </c>
      <c r="G116" s="4">
        <v>44519.0</v>
      </c>
      <c r="H116" s="3" t="s">
        <v>965</v>
      </c>
      <c r="I116" s="1" t="s">
        <v>966</v>
      </c>
      <c r="J116" s="1" t="s">
        <v>967</v>
      </c>
      <c r="K116" s="1" t="s">
        <v>42</v>
      </c>
      <c r="L116" s="1">
        <v>23067.6721652454</v>
      </c>
      <c r="M116" s="1">
        <v>307.0</v>
      </c>
      <c r="N116" s="1" t="s">
        <v>68</v>
      </c>
      <c r="O116" s="4">
        <v>44542.0</v>
      </c>
      <c r="P116" s="1" t="s">
        <v>44</v>
      </c>
      <c r="Q116" s="1" t="s">
        <v>31</v>
      </c>
      <c r="R116" s="1" t="s">
        <v>968</v>
      </c>
      <c r="S116" s="1" t="s">
        <v>969</v>
      </c>
      <c r="T116" s="1" t="s">
        <v>970</v>
      </c>
    </row>
    <row r="117">
      <c r="A117" s="3" t="s">
        <v>971</v>
      </c>
      <c r="B117" s="3" t="s">
        <v>972</v>
      </c>
      <c r="C117" s="1">
        <v>37.0</v>
      </c>
      <c r="D117" s="1" t="s">
        <v>51</v>
      </c>
      <c r="E117" s="1" t="s">
        <v>63</v>
      </c>
      <c r="F117" s="1" t="s">
        <v>85</v>
      </c>
      <c r="G117" s="4">
        <v>43801.0</v>
      </c>
      <c r="H117" s="3" t="s">
        <v>973</v>
      </c>
      <c r="I117" s="1" t="s">
        <v>974</v>
      </c>
      <c r="J117" s="1" t="s">
        <v>975</v>
      </c>
      <c r="K117" s="1" t="s">
        <v>56</v>
      </c>
      <c r="L117" s="1">
        <v>8521.21425267109</v>
      </c>
      <c r="M117" s="1">
        <v>476.0</v>
      </c>
      <c r="N117" s="1" t="s">
        <v>68</v>
      </c>
      <c r="O117" s="4">
        <v>43812.0</v>
      </c>
      <c r="P117" s="1" t="s">
        <v>79</v>
      </c>
      <c r="Q117" s="1" t="s">
        <v>69</v>
      </c>
      <c r="R117" s="1" t="s">
        <v>976</v>
      </c>
      <c r="S117" s="1" t="s">
        <v>977</v>
      </c>
      <c r="T117" s="1" t="s">
        <v>978</v>
      </c>
    </row>
    <row r="118">
      <c r="A118" s="3" t="s">
        <v>979</v>
      </c>
      <c r="B118" s="3" t="s">
        <v>980</v>
      </c>
      <c r="C118" s="1">
        <v>52.0</v>
      </c>
      <c r="D118" s="1" t="s">
        <v>51</v>
      </c>
      <c r="E118" s="1" t="s">
        <v>95</v>
      </c>
      <c r="F118" s="1" t="s">
        <v>24</v>
      </c>
      <c r="G118" s="4">
        <v>44064.0</v>
      </c>
      <c r="H118" s="3" t="s">
        <v>981</v>
      </c>
      <c r="I118" s="1" t="s">
        <v>982</v>
      </c>
      <c r="J118" s="1" t="s">
        <v>983</v>
      </c>
      <c r="K118" s="1" t="s">
        <v>107</v>
      </c>
      <c r="L118" s="1">
        <v>47985.1673383277</v>
      </c>
      <c r="M118" s="1">
        <v>388.0</v>
      </c>
      <c r="N118" s="1" t="s">
        <v>68</v>
      </c>
      <c r="O118" s="4">
        <v>44080.0</v>
      </c>
      <c r="P118" s="1" t="s">
        <v>79</v>
      </c>
      <c r="Q118" s="1" t="s">
        <v>45</v>
      </c>
      <c r="R118" s="1" t="s">
        <v>984</v>
      </c>
      <c r="S118" s="1" t="s">
        <v>985</v>
      </c>
      <c r="T118" s="1" t="s">
        <v>986</v>
      </c>
    </row>
    <row r="119">
      <c r="A119" s="3" t="s">
        <v>987</v>
      </c>
      <c r="B119" s="3" t="s">
        <v>988</v>
      </c>
      <c r="C119" s="1">
        <v>37.0</v>
      </c>
      <c r="D119" s="1" t="s">
        <v>51</v>
      </c>
      <c r="E119" s="1" t="s">
        <v>204</v>
      </c>
      <c r="F119" s="1" t="s">
        <v>85</v>
      </c>
      <c r="G119" s="4">
        <v>44239.0</v>
      </c>
      <c r="H119" s="3" t="s">
        <v>989</v>
      </c>
      <c r="I119" s="1" t="s">
        <v>990</v>
      </c>
      <c r="J119" s="1" t="s">
        <v>991</v>
      </c>
      <c r="K119" s="1" t="s">
        <v>89</v>
      </c>
      <c r="L119" s="1">
        <v>25230.2468818024</v>
      </c>
      <c r="M119" s="1">
        <v>326.0</v>
      </c>
      <c r="N119" s="1" t="s">
        <v>68</v>
      </c>
      <c r="O119" s="4">
        <v>44266.0</v>
      </c>
      <c r="P119" s="1" t="s">
        <v>44</v>
      </c>
      <c r="Q119" s="1" t="s">
        <v>45</v>
      </c>
      <c r="R119" s="1" t="s">
        <v>992</v>
      </c>
      <c r="S119" s="1" t="s">
        <v>993</v>
      </c>
      <c r="T119" s="1" t="s">
        <v>994</v>
      </c>
    </row>
    <row r="120">
      <c r="A120" s="3" t="s">
        <v>995</v>
      </c>
      <c r="B120" s="3" t="s">
        <v>996</v>
      </c>
      <c r="C120" s="1">
        <v>83.0</v>
      </c>
      <c r="D120" s="1" t="s">
        <v>51</v>
      </c>
      <c r="E120" s="1" t="s">
        <v>37</v>
      </c>
      <c r="F120" s="1" t="s">
        <v>64</v>
      </c>
      <c r="G120" s="4">
        <v>45304.0</v>
      </c>
      <c r="H120" s="3" t="s">
        <v>997</v>
      </c>
      <c r="I120" s="1" t="s">
        <v>998</v>
      </c>
      <c r="J120" s="1" t="s">
        <v>999</v>
      </c>
      <c r="K120" s="1" t="s">
        <v>28</v>
      </c>
      <c r="L120" s="1">
        <v>10352.2084867408</v>
      </c>
      <c r="M120" s="1">
        <v>394.0</v>
      </c>
      <c r="N120" s="1" t="s">
        <v>29</v>
      </c>
      <c r="O120" s="4">
        <v>45313.0</v>
      </c>
      <c r="P120" s="1" t="s">
        <v>57</v>
      </c>
      <c r="Q120" s="1" t="s">
        <v>69</v>
      </c>
      <c r="R120" s="1" t="s">
        <v>1000</v>
      </c>
      <c r="S120" s="1" t="s">
        <v>1001</v>
      </c>
      <c r="T120" s="1" t="s">
        <v>1002</v>
      </c>
    </row>
    <row r="121">
      <c r="A121" s="3" t="s">
        <v>1003</v>
      </c>
      <c r="B121" s="3" t="s">
        <v>1004</v>
      </c>
      <c r="C121" s="1">
        <v>33.0</v>
      </c>
      <c r="D121" s="1" t="s">
        <v>22</v>
      </c>
      <c r="E121" s="1" t="s">
        <v>261</v>
      </c>
      <c r="F121" s="1" t="s">
        <v>179</v>
      </c>
      <c r="G121" s="4">
        <v>44556.0</v>
      </c>
      <c r="H121" s="3" t="s">
        <v>1005</v>
      </c>
      <c r="I121" s="1" t="s">
        <v>1006</v>
      </c>
      <c r="J121" s="1" t="s">
        <v>1007</v>
      </c>
      <c r="K121" s="1" t="s">
        <v>42</v>
      </c>
      <c r="L121" s="1">
        <v>6175.86724929242</v>
      </c>
      <c r="M121" s="1">
        <v>138.0</v>
      </c>
      <c r="N121" s="1" t="s">
        <v>29</v>
      </c>
      <c r="O121" s="4">
        <v>44573.0</v>
      </c>
      <c r="P121" s="1" t="s">
        <v>57</v>
      </c>
      <c r="Q121" s="1" t="s">
        <v>69</v>
      </c>
      <c r="R121" s="1" t="s">
        <v>1008</v>
      </c>
      <c r="S121" s="1" t="s">
        <v>1009</v>
      </c>
      <c r="T121" s="1" t="s">
        <v>1010</v>
      </c>
    </row>
    <row r="122">
      <c r="A122" s="3" t="s">
        <v>1011</v>
      </c>
      <c r="B122" s="3" t="s">
        <v>1012</v>
      </c>
      <c r="C122" s="1">
        <v>22.0</v>
      </c>
      <c r="D122" s="1" t="s">
        <v>51</v>
      </c>
      <c r="E122" s="1" t="s">
        <v>52</v>
      </c>
      <c r="F122" s="1" t="s">
        <v>38</v>
      </c>
      <c r="G122" s="4">
        <v>44795.0</v>
      </c>
      <c r="H122" s="3" t="s">
        <v>1013</v>
      </c>
      <c r="I122" s="1" t="s">
        <v>1014</v>
      </c>
      <c r="J122" s="1" t="s">
        <v>1015</v>
      </c>
      <c r="K122" s="1" t="s">
        <v>28</v>
      </c>
      <c r="L122" s="1">
        <v>23499.9362509787</v>
      </c>
      <c r="M122" s="1">
        <v>178.0</v>
      </c>
      <c r="N122" s="1" t="s">
        <v>29</v>
      </c>
      <c r="O122" s="4">
        <v>44811.0</v>
      </c>
      <c r="P122" s="1" t="s">
        <v>79</v>
      </c>
      <c r="Q122" s="1" t="s">
        <v>31</v>
      </c>
      <c r="R122" s="1" t="s">
        <v>1016</v>
      </c>
      <c r="S122" s="1" t="s">
        <v>1017</v>
      </c>
      <c r="T122" s="1" t="s">
        <v>1018</v>
      </c>
    </row>
    <row r="123">
      <c r="A123" s="3" t="s">
        <v>1019</v>
      </c>
      <c r="B123" s="3" t="s">
        <v>1020</v>
      </c>
      <c r="C123" s="1">
        <v>19.0</v>
      </c>
      <c r="D123" s="1" t="s">
        <v>51</v>
      </c>
      <c r="E123" s="1" t="s">
        <v>204</v>
      </c>
      <c r="F123" s="1" t="s">
        <v>24</v>
      </c>
      <c r="G123" s="4">
        <v>44380.0</v>
      </c>
      <c r="H123" s="3" t="s">
        <v>1021</v>
      </c>
      <c r="I123" s="1" t="s">
        <v>1022</v>
      </c>
      <c r="J123" s="1" t="s">
        <v>1023</v>
      </c>
      <c r="K123" s="1" t="s">
        <v>42</v>
      </c>
      <c r="L123" s="1">
        <v>33681.5726441015</v>
      </c>
      <c r="M123" s="1">
        <v>177.0</v>
      </c>
      <c r="N123" s="1" t="s">
        <v>68</v>
      </c>
      <c r="O123" s="4">
        <v>44408.0</v>
      </c>
      <c r="P123" s="1" t="s">
        <v>44</v>
      </c>
      <c r="Q123" s="1" t="s">
        <v>69</v>
      </c>
      <c r="R123" s="1" t="s">
        <v>1024</v>
      </c>
      <c r="S123" s="1" t="s">
        <v>1025</v>
      </c>
      <c r="T123" s="1" t="s">
        <v>1026</v>
      </c>
    </row>
    <row r="124">
      <c r="A124" s="3" t="s">
        <v>1027</v>
      </c>
      <c r="B124" s="3" t="s">
        <v>1028</v>
      </c>
      <c r="C124" s="1">
        <v>85.0</v>
      </c>
      <c r="D124" s="1" t="s">
        <v>51</v>
      </c>
      <c r="E124" s="1" t="s">
        <v>63</v>
      </c>
      <c r="F124" s="1" t="s">
        <v>38</v>
      </c>
      <c r="G124" s="4">
        <v>43982.0</v>
      </c>
      <c r="H124" s="3" t="s">
        <v>1029</v>
      </c>
      <c r="I124" s="1" t="s">
        <v>1030</v>
      </c>
      <c r="J124" s="1" t="s">
        <v>1031</v>
      </c>
      <c r="K124" s="1" t="s">
        <v>56</v>
      </c>
      <c r="L124" s="1">
        <v>39957.9406222297</v>
      </c>
      <c r="M124" s="1">
        <v>211.0</v>
      </c>
      <c r="N124" s="1" t="s">
        <v>29</v>
      </c>
      <c r="O124" s="4">
        <v>43983.0</v>
      </c>
      <c r="P124" s="1" t="s">
        <v>44</v>
      </c>
      <c r="Q124" s="1" t="s">
        <v>31</v>
      </c>
      <c r="R124" s="1" t="s">
        <v>1032</v>
      </c>
      <c r="S124" s="1" t="s">
        <v>1033</v>
      </c>
      <c r="T124" s="1" t="s">
        <v>1034</v>
      </c>
    </row>
    <row r="125">
      <c r="A125" s="3" t="s">
        <v>1035</v>
      </c>
      <c r="B125" s="3" t="s">
        <v>1036</v>
      </c>
      <c r="C125" s="1">
        <v>19.0</v>
      </c>
      <c r="D125" s="1" t="s">
        <v>22</v>
      </c>
      <c r="E125" s="1" t="s">
        <v>204</v>
      </c>
      <c r="F125" s="1" t="s">
        <v>24</v>
      </c>
      <c r="G125" s="4">
        <v>44130.0</v>
      </c>
      <c r="H125" s="3" t="s">
        <v>1037</v>
      </c>
      <c r="I125" s="1" t="s">
        <v>1038</v>
      </c>
      <c r="J125" s="1" t="s">
        <v>1039</v>
      </c>
      <c r="K125" s="1" t="s">
        <v>89</v>
      </c>
      <c r="L125" s="1">
        <v>49833.7077178545</v>
      </c>
      <c r="M125" s="1">
        <v>302.0</v>
      </c>
      <c r="N125" s="1" t="s">
        <v>68</v>
      </c>
      <c r="O125" s="4">
        <v>44152.0</v>
      </c>
      <c r="P125" s="1" t="s">
        <v>141</v>
      </c>
      <c r="Q125" s="1" t="s">
        <v>45</v>
      </c>
      <c r="R125" s="1" t="s">
        <v>1040</v>
      </c>
      <c r="S125" s="1" t="s">
        <v>1041</v>
      </c>
      <c r="T125" s="1" t="s">
        <v>1042</v>
      </c>
    </row>
    <row r="126">
      <c r="A126" s="3" t="s">
        <v>1043</v>
      </c>
      <c r="B126" s="3" t="s">
        <v>1044</v>
      </c>
      <c r="C126" s="1">
        <v>50.0</v>
      </c>
      <c r="D126" s="1" t="s">
        <v>51</v>
      </c>
      <c r="E126" s="1" t="s">
        <v>23</v>
      </c>
      <c r="F126" s="1" t="s">
        <v>85</v>
      </c>
      <c r="G126" s="4">
        <v>44350.0</v>
      </c>
      <c r="H126" s="3" t="s">
        <v>1045</v>
      </c>
      <c r="I126" s="1" t="s">
        <v>1046</v>
      </c>
      <c r="J126" s="1" t="s">
        <v>1047</v>
      </c>
      <c r="K126" s="1" t="s">
        <v>56</v>
      </c>
      <c r="L126" s="1">
        <v>48175.4661168079</v>
      </c>
      <c r="M126" s="1">
        <v>368.0</v>
      </c>
      <c r="N126" s="1" t="s">
        <v>29</v>
      </c>
      <c r="O126" s="4">
        <v>44378.0</v>
      </c>
      <c r="P126" s="1" t="s">
        <v>30</v>
      </c>
      <c r="Q126" s="1" t="s">
        <v>45</v>
      </c>
      <c r="R126" s="1" t="s">
        <v>1048</v>
      </c>
      <c r="S126" s="1" t="s">
        <v>1049</v>
      </c>
      <c r="T126" s="1" t="s">
        <v>1050</v>
      </c>
    </row>
    <row r="127">
      <c r="A127" s="3" t="s">
        <v>1051</v>
      </c>
      <c r="B127" s="3" t="s">
        <v>1052</v>
      </c>
      <c r="C127" s="1">
        <v>50.0</v>
      </c>
      <c r="D127" s="1" t="s">
        <v>51</v>
      </c>
      <c r="E127" s="1" t="s">
        <v>261</v>
      </c>
      <c r="F127" s="1" t="s">
        <v>38</v>
      </c>
      <c r="G127" s="4">
        <v>44128.0</v>
      </c>
      <c r="H127" s="3" t="s">
        <v>1053</v>
      </c>
      <c r="I127" s="1" t="s">
        <v>1054</v>
      </c>
      <c r="J127" s="1" t="s">
        <v>1055</v>
      </c>
      <c r="K127" s="1" t="s">
        <v>89</v>
      </c>
      <c r="L127" s="1">
        <v>40133.9673924551</v>
      </c>
      <c r="M127" s="1">
        <v>130.0</v>
      </c>
      <c r="N127" s="1" t="s">
        <v>29</v>
      </c>
      <c r="O127" s="4">
        <v>44148.0</v>
      </c>
      <c r="P127" s="1" t="s">
        <v>44</v>
      </c>
      <c r="Q127" s="1" t="s">
        <v>31</v>
      </c>
      <c r="R127" s="1" t="s">
        <v>1056</v>
      </c>
      <c r="S127" s="1" t="s">
        <v>1057</v>
      </c>
      <c r="T127" s="1" t="s">
        <v>1058</v>
      </c>
    </row>
    <row r="128">
      <c r="A128" s="3" t="s">
        <v>1059</v>
      </c>
      <c r="B128" s="3" t="s">
        <v>1060</v>
      </c>
      <c r="C128" s="1">
        <v>40.0</v>
      </c>
      <c r="D128" s="1" t="s">
        <v>22</v>
      </c>
      <c r="E128" s="1" t="s">
        <v>63</v>
      </c>
      <c r="F128" s="1" t="s">
        <v>38</v>
      </c>
      <c r="G128" s="4">
        <v>43704.0</v>
      </c>
      <c r="H128" s="3" t="s">
        <v>1061</v>
      </c>
      <c r="I128" s="1" t="s">
        <v>1062</v>
      </c>
      <c r="J128" s="1" t="s">
        <v>1063</v>
      </c>
      <c r="K128" s="1" t="s">
        <v>56</v>
      </c>
      <c r="L128" s="1">
        <v>9585.95212799372</v>
      </c>
      <c r="M128" s="1">
        <v>424.0</v>
      </c>
      <c r="N128" s="1" t="s">
        <v>29</v>
      </c>
      <c r="O128" s="4">
        <v>43714.0</v>
      </c>
      <c r="P128" s="1" t="s">
        <v>141</v>
      </c>
      <c r="Q128" s="1" t="s">
        <v>45</v>
      </c>
      <c r="R128" s="1" t="s">
        <v>1064</v>
      </c>
      <c r="S128" s="1" t="s">
        <v>1065</v>
      </c>
      <c r="T128" s="1" t="s">
        <v>1066</v>
      </c>
    </row>
    <row r="129">
      <c r="A129" s="3" t="s">
        <v>1067</v>
      </c>
      <c r="B129" s="3" t="s">
        <v>1068</v>
      </c>
      <c r="C129" s="1">
        <v>57.0</v>
      </c>
      <c r="D129" s="1" t="s">
        <v>22</v>
      </c>
      <c r="E129" s="1" t="s">
        <v>95</v>
      </c>
      <c r="F129" s="1" t="s">
        <v>38</v>
      </c>
      <c r="G129" s="4">
        <v>44530.0</v>
      </c>
      <c r="H129" s="3" t="s">
        <v>1069</v>
      </c>
      <c r="I129" s="1" t="s">
        <v>1070</v>
      </c>
      <c r="J129" s="1" t="s">
        <v>1071</v>
      </c>
      <c r="K129" s="1" t="s">
        <v>42</v>
      </c>
      <c r="L129" s="1">
        <v>40693.3542239535</v>
      </c>
      <c r="M129" s="1">
        <v>430.0</v>
      </c>
      <c r="N129" s="1" t="s">
        <v>43</v>
      </c>
      <c r="O129" s="4">
        <v>44539.0</v>
      </c>
      <c r="P129" s="1" t="s">
        <v>57</v>
      </c>
      <c r="Q129" s="1" t="s">
        <v>69</v>
      </c>
      <c r="R129" s="1" t="s">
        <v>1072</v>
      </c>
      <c r="S129" s="1" t="s">
        <v>1073</v>
      </c>
      <c r="T129" s="1" t="s">
        <v>1074</v>
      </c>
    </row>
    <row r="130">
      <c r="A130" s="3" t="s">
        <v>1075</v>
      </c>
      <c r="B130" s="3" t="s">
        <v>1076</v>
      </c>
      <c r="C130" s="1">
        <v>82.0</v>
      </c>
      <c r="D130" s="1" t="s">
        <v>22</v>
      </c>
      <c r="E130" s="1" t="s">
        <v>75</v>
      </c>
      <c r="F130" s="1" t="s">
        <v>38</v>
      </c>
      <c r="G130" s="4">
        <v>45214.0</v>
      </c>
      <c r="H130" s="3" t="s">
        <v>1077</v>
      </c>
      <c r="I130" s="1" t="s">
        <v>1078</v>
      </c>
      <c r="J130" s="1" t="s">
        <v>1079</v>
      </c>
      <c r="K130" s="1" t="s">
        <v>89</v>
      </c>
      <c r="L130" s="1">
        <v>16399.2657610018</v>
      </c>
      <c r="M130" s="1">
        <v>133.0</v>
      </c>
      <c r="N130" s="1" t="s">
        <v>43</v>
      </c>
      <c r="O130" s="4">
        <v>45238.0</v>
      </c>
      <c r="P130" s="1" t="s">
        <v>79</v>
      </c>
      <c r="Q130" s="1" t="s">
        <v>69</v>
      </c>
      <c r="R130" s="1" t="s">
        <v>1080</v>
      </c>
      <c r="S130" s="1" t="s">
        <v>1081</v>
      </c>
      <c r="T130" s="1" t="s">
        <v>1082</v>
      </c>
    </row>
    <row r="131">
      <c r="A131" s="3" t="s">
        <v>1083</v>
      </c>
      <c r="B131" s="3" t="s">
        <v>1084</v>
      </c>
      <c r="C131" s="1">
        <v>20.0</v>
      </c>
      <c r="D131" s="1" t="s">
        <v>22</v>
      </c>
      <c r="E131" s="1" t="s">
        <v>75</v>
      </c>
      <c r="F131" s="1" t="s">
        <v>64</v>
      </c>
      <c r="G131" s="4">
        <v>45368.0</v>
      </c>
      <c r="H131" s="3" t="s">
        <v>1085</v>
      </c>
      <c r="I131" s="1" t="s">
        <v>1086</v>
      </c>
      <c r="J131" s="1" t="s">
        <v>1087</v>
      </c>
      <c r="K131" s="1" t="s">
        <v>28</v>
      </c>
      <c r="L131" s="1">
        <v>44939.565524761</v>
      </c>
      <c r="M131" s="1">
        <v>430.0</v>
      </c>
      <c r="N131" s="1" t="s">
        <v>43</v>
      </c>
      <c r="O131" s="4">
        <v>45379.0</v>
      </c>
      <c r="P131" s="1" t="s">
        <v>44</v>
      </c>
      <c r="Q131" s="1" t="s">
        <v>45</v>
      </c>
      <c r="R131" s="1" t="s">
        <v>1088</v>
      </c>
      <c r="S131" s="1" t="s">
        <v>1089</v>
      </c>
      <c r="T131" s="1" t="s">
        <v>1090</v>
      </c>
    </row>
    <row r="132">
      <c r="A132" s="3" t="s">
        <v>1091</v>
      </c>
      <c r="B132" s="3" t="s">
        <v>1092</v>
      </c>
      <c r="C132" s="1">
        <v>20.0</v>
      </c>
      <c r="D132" s="1" t="s">
        <v>22</v>
      </c>
      <c r="E132" s="1" t="s">
        <v>204</v>
      </c>
      <c r="F132" s="1" t="s">
        <v>137</v>
      </c>
      <c r="G132" s="4">
        <v>43751.0</v>
      </c>
      <c r="H132" s="3" t="s">
        <v>1093</v>
      </c>
      <c r="I132" s="1" t="s">
        <v>1094</v>
      </c>
      <c r="J132" s="1" t="s">
        <v>1095</v>
      </c>
      <c r="K132" s="1" t="s">
        <v>28</v>
      </c>
      <c r="L132" s="1">
        <v>10663.9100050385</v>
      </c>
      <c r="M132" s="1">
        <v>104.0</v>
      </c>
      <c r="N132" s="1" t="s">
        <v>43</v>
      </c>
      <c r="O132" s="4">
        <v>43754.0</v>
      </c>
      <c r="P132" s="1" t="s">
        <v>57</v>
      </c>
      <c r="Q132" s="1" t="s">
        <v>31</v>
      </c>
      <c r="R132" s="1" t="s">
        <v>1096</v>
      </c>
      <c r="S132" s="1" t="s">
        <v>1097</v>
      </c>
      <c r="T132" s="1" t="s">
        <v>1098</v>
      </c>
    </row>
    <row r="133">
      <c r="A133" s="3" t="s">
        <v>1099</v>
      </c>
      <c r="B133" s="3" t="s">
        <v>1100</v>
      </c>
      <c r="C133" s="1">
        <v>19.0</v>
      </c>
      <c r="D133" s="1" t="s">
        <v>51</v>
      </c>
      <c r="E133" s="1" t="s">
        <v>52</v>
      </c>
      <c r="F133" s="1" t="s">
        <v>137</v>
      </c>
      <c r="G133" s="4">
        <v>43892.0</v>
      </c>
      <c r="H133" s="3" t="s">
        <v>1101</v>
      </c>
      <c r="I133" s="1" t="s">
        <v>1102</v>
      </c>
      <c r="J133" s="1" t="s">
        <v>1103</v>
      </c>
      <c r="K133" s="1" t="s">
        <v>107</v>
      </c>
      <c r="L133" s="1">
        <v>22564.7879835172</v>
      </c>
      <c r="M133" s="1">
        <v>408.0</v>
      </c>
      <c r="N133" s="1" t="s">
        <v>68</v>
      </c>
      <c r="O133" s="4">
        <v>43897.0</v>
      </c>
      <c r="P133" s="1" t="s">
        <v>30</v>
      </c>
      <c r="Q133" s="1" t="s">
        <v>31</v>
      </c>
      <c r="R133" s="1" t="s">
        <v>1104</v>
      </c>
      <c r="S133" s="1" t="s">
        <v>1105</v>
      </c>
      <c r="T133" s="1" t="s">
        <v>1106</v>
      </c>
    </row>
    <row r="134">
      <c r="A134" s="3" t="s">
        <v>1107</v>
      </c>
      <c r="B134" s="3" t="s">
        <v>1108</v>
      </c>
      <c r="C134" s="1">
        <v>32.0</v>
      </c>
      <c r="D134" s="1" t="s">
        <v>51</v>
      </c>
      <c r="E134" s="1" t="s">
        <v>95</v>
      </c>
      <c r="F134" s="1" t="s">
        <v>24</v>
      </c>
      <c r="G134" s="4">
        <v>43774.0</v>
      </c>
      <c r="H134" s="3" t="s">
        <v>1109</v>
      </c>
      <c r="I134" s="1" t="s">
        <v>1110</v>
      </c>
      <c r="J134" s="1" t="s">
        <v>1111</v>
      </c>
      <c r="K134" s="1" t="s">
        <v>56</v>
      </c>
      <c r="L134" s="1">
        <v>-502.507812700947</v>
      </c>
      <c r="M134" s="1">
        <v>376.0</v>
      </c>
      <c r="N134" s="1" t="s">
        <v>29</v>
      </c>
      <c r="O134" s="4">
        <v>43792.0</v>
      </c>
      <c r="P134" s="1" t="s">
        <v>79</v>
      </c>
      <c r="Q134" s="1" t="s">
        <v>31</v>
      </c>
      <c r="R134" s="1" t="s">
        <v>1112</v>
      </c>
      <c r="S134" s="1" t="s">
        <v>1113</v>
      </c>
      <c r="T134" s="1" t="s">
        <v>1114</v>
      </c>
    </row>
    <row r="135">
      <c r="A135" s="3" t="s">
        <v>1115</v>
      </c>
      <c r="B135" s="3" t="s">
        <v>1116</v>
      </c>
      <c r="C135" s="1">
        <v>55.0</v>
      </c>
      <c r="D135" s="1" t="s">
        <v>22</v>
      </c>
      <c r="E135" s="1" t="s">
        <v>23</v>
      </c>
      <c r="F135" s="1" t="s">
        <v>64</v>
      </c>
      <c r="G135" s="4">
        <v>44234.0</v>
      </c>
      <c r="H135" s="3" t="s">
        <v>1117</v>
      </c>
      <c r="I135" s="1" t="s">
        <v>1118</v>
      </c>
      <c r="J135" s="1" t="s">
        <v>1119</v>
      </c>
      <c r="K135" s="1" t="s">
        <v>107</v>
      </c>
      <c r="L135" s="1">
        <v>34758.256750986</v>
      </c>
      <c r="M135" s="1">
        <v>331.0</v>
      </c>
      <c r="N135" s="1" t="s">
        <v>43</v>
      </c>
      <c r="O135" s="4">
        <v>44260.0</v>
      </c>
      <c r="P135" s="1" t="s">
        <v>57</v>
      </c>
      <c r="Q135" s="1" t="s">
        <v>31</v>
      </c>
      <c r="R135" s="1" t="s">
        <v>1120</v>
      </c>
      <c r="S135" s="1" t="s">
        <v>1121</v>
      </c>
      <c r="T135" s="1" t="s">
        <v>1122</v>
      </c>
    </row>
    <row r="136">
      <c r="A136" s="3" t="s">
        <v>1123</v>
      </c>
      <c r="B136" s="3" t="s">
        <v>1124</v>
      </c>
      <c r="C136" s="1">
        <v>81.0</v>
      </c>
      <c r="D136" s="1" t="s">
        <v>22</v>
      </c>
      <c r="E136" s="1" t="s">
        <v>204</v>
      </c>
      <c r="F136" s="1" t="s">
        <v>137</v>
      </c>
      <c r="G136" s="4">
        <v>44494.0</v>
      </c>
      <c r="H136" s="3" t="s">
        <v>1125</v>
      </c>
      <c r="I136" s="1" t="s">
        <v>1126</v>
      </c>
      <c r="J136" s="1" t="s">
        <v>1127</v>
      </c>
      <c r="K136" s="1" t="s">
        <v>89</v>
      </c>
      <c r="L136" s="1">
        <v>46377.8651492315</v>
      </c>
      <c r="M136" s="1">
        <v>275.0</v>
      </c>
      <c r="N136" s="1" t="s">
        <v>29</v>
      </c>
      <c r="O136" s="4">
        <v>44522.0</v>
      </c>
      <c r="P136" s="1" t="s">
        <v>141</v>
      </c>
      <c r="Q136" s="1" t="s">
        <v>31</v>
      </c>
      <c r="R136" s="1" t="s">
        <v>1128</v>
      </c>
      <c r="S136" s="1" t="s">
        <v>1129</v>
      </c>
      <c r="T136" s="1" t="s">
        <v>1130</v>
      </c>
    </row>
    <row r="137">
      <c r="A137" s="3" t="s">
        <v>1131</v>
      </c>
      <c r="B137" s="3" t="s">
        <v>1132</v>
      </c>
      <c r="C137" s="1">
        <v>26.0</v>
      </c>
      <c r="D137" s="1" t="s">
        <v>22</v>
      </c>
      <c r="E137" s="1" t="s">
        <v>261</v>
      </c>
      <c r="F137" s="1" t="s">
        <v>137</v>
      </c>
      <c r="G137" s="4">
        <v>44766.0</v>
      </c>
      <c r="H137" s="3" t="s">
        <v>1133</v>
      </c>
      <c r="I137" s="1" t="s">
        <v>1134</v>
      </c>
      <c r="J137" s="1" t="s">
        <v>1135</v>
      </c>
      <c r="K137" s="1" t="s">
        <v>28</v>
      </c>
      <c r="L137" s="1">
        <v>7555.77296480884</v>
      </c>
      <c r="M137" s="1">
        <v>425.0</v>
      </c>
      <c r="N137" s="1" t="s">
        <v>68</v>
      </c>
      <c r="O137" s="4">
        <v>44773.0</v>
      </c>
      <c r="P137" s="1" t="s">
        <v>30</v>
      </c>
      <c r="Q137" s="1" t="s">
        <v>69</v>
      </c>
      <c r="R137" s="1" t="s">
        <v>1136</v>
      </c>
      <c r="S137" s="1" t="s">
        <v>1137</v>
      </c>
      <c r="T137" s="1" t="s">
        <v>1138</v>
      </c>
    </row>
    <row r="138">
      <c r="A138" s="3" t="s">
        <v>1139</v>
      </c>
      <c r="B138" s="3" t="s">
        <v>1140</v>
      </c>
      <c r="C138" s="1">
        <v>54.0</v>
      </c>
      <c r="D138" s="1" t="s">
        <v>51</v>
      </c>
      <c r="E138" s="1" t="s">
        <v>75</v>
      </c>
      <c r="F138" s="1" t="s">
        <v>24</v>
      </c>
      <c r="G138" s="4">
        <v>43894.0</v>
      </c>
      <c r="H138" s="3" t="s">
        <v>1141</v>
      </c>
      <c r="I138" s="1" t="s">
        <v>1142</v>
      </c>
      <c r="J138" s="1" t="s">
        <v>1143</v>
      </c>
      <c r="K138" s="1" t="s">
        <v>89</v>
      </c>
      <c r="L138" s="1">
        <v>14299.9934469067</v>
      </c>
      <c r="M138" s="1">
        <v>480.0</v>
      </c>
      <c r="N138" s="1" t="s">
        <v>43</v>
      </c>
      <c r="O138" s="4">
        <v>43895.0</v>
      </c>
      <c r="P138" s="1" t="s">
        <v>141</v>
      </c>
      <c r="Q138" s="1" t="s">
        <v>69</v>
      </c>
      <c r="R138" s="1" t="s">
        <v>1144</v>
      </c>
      <c r="S138" s="1" t="s">
        <v>1145</v>
      </c>
      <c r="T138" s="1" t="s">
        <v>1146</v>
      </c>
    </row>
    <row r="139">
      <c r="A139" s="3" t="s">
        <v>1147</v>
      </c>
      <c r="B139" s="3" t="s">
        <v>1148</v>
      </c>
      <c r="C139" s="1">
        <v>57.0</v>
      </c>
      <c r="D139" s="1" t="s">
        <v>22</v>
      </c>
      <c r="E139" s="1" t="s">
        <v>23</v>
      </c>
      <c r="F139" s="1" t="s">
        <v>179</v>
      </c>
      <c r="G139" s="4">
        <v>44409.0</v>
      </c>
      <c r="H139" s="3" t="s">
        <v>1149</v>
      </c>
      <c r="I139" s="1" t="s">
        <v>1150</v>
      </c>
      <c r="J139" s="1" t="s">
        <v>1151</v>
      </c>
      <c r="K139" s="1" t="s">
        <v>107</v>
      </c>
      <c r="L139" s="1">
        <v>46429.5082037226</v>
      </c>
      <c r="M139" s="1">
        <v>233.0</v>
      </c>
      <c r="N139" s="1" t="s">
        <v>68</v>
      </c>
      <c r="O139" s="4">
        <v>44427.0</v>
      </c>
      <c r="P139" s="1" t="s">
        <v>30</v>
      </c>
      <c r="Q139" s="1" t="s">
        <v>45</v>
      </c>
      <c r="R139" s="1" t="s">
        <v>1152</v>
      </c>
      <c r="S139" s="1" t="s">
        <v>1153</v>
      </c>
      <c r="T139" s="1" t="s">
        <v>1154</v>
      </c>
    </row>
    <row r="140">
      <c r="A140" s="3" t="s">
        <v>1155</v>
      </c>
      <c r="B140" s="3" t="s">
        <v>1156</v>
      </c>
      <c r="C140" s="1">
        <v>38.0</v>
      </c>
      <c r="D140" s="1" t="s">
        <v>51</v>
      </c>
      <c r="E140" s="1" t="s">
        <v>75</v>
      </c>
      <c r="F140" s="1" t="s">
        <v>85</v>
      </c>
      <c r="G140" s="4">
        <v>43854.0</v>
      </c>
      <c r="H140" s="3" t="s">
        <v>1157</v>
      </c>
      <c r="I140" s="1" t="s">
        <v>1158</v>
      </c>
      <c r="J140" s="1" t="s">
        <v>1159</v>
      </c>
      <c r="K140" s="1" t="s">
        <v>42</v>
      </c>
      <c r="L140" s="1">
        <v>17978.9507448961</v>
      </c>
      <c r="M140" s="1">
        <v>384.0</v>
      </c>
      <c r="N140" s="1" t="s">
        <v>68</v>
      </c>
      <c r="O140" s="4">
        <v>43873.0</v>
      </c>
      <c r="P140" s="1" t="s">
        <v>44</v>
      </c>
      <c r="Q140" s="1" t="s">
        <v>69</v>
      </c>
      <c r="R140" s="1" t="s">
        <v>1160</v>
      </c>
      <c r="S140" s="1" t="s">
        <v>1161</v>
      </c>
      <c r="T140" s="1" t="s">
        <v>1162</v>
      </c>
    </row>
    <row r="141">
      <c r="A141" s="3" t="s">
        <v>1163</v>
      </c>
      <c r="B141" s="3" t="s">
        <v>1164</v>
      </c>
      <c r="C141" s="1">
        <v>54.0</v>
      </c>
      <c r="D141" s="1" t="s">
        <v>22</v>
      </c>
      <c r="E141" s="1" t="s">
        <v>63</v>
      </c>
      <c r="F141" s="1" t="s">
        <v>38</v>
      </c>
      <c r="G141" s="4">
        <v>44407.0</v>
      </c>
      <c r="H141" s="3" t="s">
        <v>1165</v>
      </c>
      <c r="I141" s="1" t="s">
        <v>1166</v>
      </c>
      <c r="J141" s="1" t="s">
        <v>1167</v>
      </c>
      <c r="K141" s="1" t="s">
        <v>42</v>
      </c>
      <c r="L141" s="1">
        <v>32629.0677482352</v>
      </c>
      <c r="M141" s="1">
        <v>380.0</v>
      </c>
      <c r="N141" s="1" t="s">
        <v>68</v>
      </c>
      <c r="O141" s="4">
        <v>44421.0</v>
      </c>
      <c r="P141" s="1" t="s">
        <v>30</v>
      </c>
      <c r="Q141" s="1" t="s">
        <v>31</v>
      </c>
      <c r="R141" s="1" t="s">
        <v>1168</v>
      </c>
      <c r="S141" s="1" t="s">
        <v>1169</v>
      </c>
      <c r="T141" s="1" t="s">
        <v>1170</v>
      </c>
    </row>
    <row r="142">
      <c r="A142" s="3" t="s">
        <v>1171</v>
      </c>
      <c r="B142" s="3" t="s">
        <v>1172</v>
      </c>
      <c r="C142" s="1">
        <v>42.0</v>
      </c>
      <c r="D142" s="1" t="s">
        <v>22</v>
      </c>
      <c r="E142" s="1" t="s">
        <v>37</v>
      </c>
      <c r="F142" s="1" t="s">
        <v>64</v>
      </c>
      <c r="G142" s="4">
        <v>45295.0</v>
      </c>
      <c r="H142" s="3" t="s">
        <v>1173</v>
      </c>
      <c r="I142" s="1" t="s">
        <v>1174</v>
      </c>
      <c r="J142" s="1" t="s">
        <v>1175</v>
      </c>
      <c r="K142" s="1" t="s">
        <v>42</v>
      </c>
      <c r="L142" s="1">
        <v>22356.2264918334</v>
      </c>
      <c r="M142" s="1">
        <v>310.0</v>
      </c>
      <c r="N142" s="1" t="s">
        <v>29</v>
      </c>
      <c r="O142" s="4">
        <v>45325.0</v>
      </c>
      <c r="P142" s="1" t="s">
        <v>57</v>
      </c>
      <c r="Q142" s="1" t="s">
        <v>45</v>
      </c>
      <c r="R142" s="1" t="s">
        <v>1176</v>
      </c>
      <c r="S142" s="1" t="s">
        <v>1177</v>
      </c>
      <c r="T142" s="1" t="s">
        <v>1178</v>
      </c>
    </row>
    <row r="143">
      <c r="A143" s="3" t="s">
        <v>1179</v>
      </c>
      <c r="B143" s="3" t="s">
        <v>1180</v>
      </c>
      <c r="C143" s="1">
        <v>20.0</v>
      </c>
      <c r="D143" s="1" t="s">
        <v>22</v>
      </c>
      <c r="E143" s="1" t="s">
        <v>261</v>
      </c>
      <c r="F143" s="1" t="s">
        <v>64</v>
      </c>
      <c r="G143" s="4">
        <v>45296.0</v>
      </c>
      <c r="H143" s="3" t="s">
        <v>1181</v>
      </c>
      <c r="I143" s="1" t="s">
        <v>1182</v>
      </c>
      <c r="J143" s="1" t="s">
        <v>1183</v>
      </c>
      <c r="K143" s="1" t="s">
        <v>42</v>
      </c>
      <c r="L143" s="1">
        <v>48995.9805916571</v>
      </c>
      <c r="M143" s="1">
        <v>406.0</v>
      </c>
      <c r="N143" s="1" t="s">
        <v>68</v>
      </c>
      <c r="O143" s="4">
        <v>45326.0</v>
      </c>
      <c r="P143" s="1" t="s">
        <v>141</v>
      </c>
      <c r="Q143" s="1" t="s">
        <v>31</v>
      </c>
      <c r="R143" s="1" t="s">
        <v>1184</v>
      </c>
      <c r="S143" s="1" t="s">
        <v>1185</v>
      </c>
      <c r="T143" s="1" t="s">
        <v>1186</v>
      </c>
    </row>
    <row r="144">
      <c r="A144" s="3" t="s">
        <v>1187</v>
      </c>
      <c r="B144" s="3" t="s">
        <v>1188</v>
      </c>
      <c r="C144" s="1">
        <v>44.0</v>
      </c>
      <c r="D144" s="1" t="s">
        <v>51</v>
      </c>
      <c r="E144" s="1" t="s">
        <v>261</v>
      </c>
      <c r="F144" s="1" t="s">
        <v>137</v>
      </c>
      <c r="G144" s="4">
        <v>44054.0</v>
      </c>
      <c r="H144" s="3" t="s">
        <v>1189</v>
      </c>
      <c r="I144" s="1" t="s">
        <v>1190</v>
      </c>
      <c r="J144" s="1" t="s">
        <v>1191</v>
      </c>
      <c r="K144" s="1" t="s">
        <v>89</v>
      </c>
      <c r="L144" s="1">
        <v>4532.48355361687</v>
      </c>
      <c r="M144" s="1">
        <v>213.0</v>
      </c>
      <c r="N144" s="1" t="s">
        <v>43</v>
      </c>
      <c r="O144" s="4">
        <v>44078.0</v>
      </c>
      <c r="P144" s="1" t="s">
        <v>141</v>
      </c>
      <c r="Q144" s="1" t="s">
        <v>45</v>
      </c>
      <c r="R144" s="1" t="s">
        <v>1192</v>
      </c>
      <c r="S144" s="1" t="s">
        <v>1193</v>
      </c>
      <c r="T144" s="1" t="s">
        <v>1194</v>
      </c>
    </row>
    <row r="145">
      <c r="A145" s="3" t="s">
        <v>1195</v>
      </c>
      <c r="B145" s="3" t="s">
        <v>1196</v>
      </c>
      <c r="C145" s="1">
        <v>54.0</v>
      </c>
      <c r="D145" s="1" t="s">
        <v>22</v>
      </c>
      <c r="E145" s="1" t="s">
        <v>204</v>
      </c>
      <c r="F145" s="1" t="s">
        <v>64</v>
      </c>
      <c r="G145" s="4">
        <v>44729.0</v>
      </c>
      <c r="H145" s="3" t="s">
        <v>1197</v>
      </c>
      <c r="I145" s="1" t="s">
        <v>1198</v>
      </c>
      <c r="J145" s="1" t="s">
        <v>1199</v>
      </c>
      <c r="K145" s="1" t="s">
        <v>42</v>
      </c>
      <c r="L145" s="1">
        <v>35521.5821482775</v>
      </c>
      <c r="M145" s="1">
        <v>130.0</v>
      </c>
      <c r="N145" s="1" t="s">
        <v>68</v>
      </c>
      <c r="O145" s="4">
        <v>44736.0</v>
      </c>
      <c r="P145" s="1" t="s">
        <v>30</v>
      </c>
      <c r="Q145" s="1" t="s">
        <v>31</v>
      </c>
      <c r="R145" s="1" t="s">
        <v>1200</v>
      </c>
      <c r="S145" s="1" t="s">
        <v>1201</v>
      </c>
      <c r="T145" s="1" t="s">
        <v>1202</v>
      </c>
    </row>
    <row r="146">
      <c r="A146" s="3" t="s">
        <v>1203</v>
      </c>
      <c r="B146" s="3" t="s">
        <v>1204</v>
      </c>
      <c r="C146" s="1">
        <v>21.0</v>
      </c>
      <c r="D146" s="1" t="s">
        <v>51</v>
      </c>
      <c r="E146" s="1" t="s">
        <v>95</v>
      </c>
      <c r="F146" s="1" t="s">
        <v>179</v>
      </c>
      <c r="G146" s="4">
        <v>44653.0</v>
      </c>
      <c r="H146" s="3" t="s">
        <v>1205</v>
      </c>
      <c r="I146" s="1" t="s">
        <v>1206</v>
      </c>
      <c r="J146" s="1" t="s">
        <v>1207</v>
      </c>
      <c r="K146" s="1" t="s">
        <v>56</v>
      </c>
      <c r="L146" s="1">
        <v>1589.50352318586</v>
      </c>
      <c r="M146" s="1">
        <v>244.0</v>
      </c>
      <c r="N146" s="1" t="s">
        <v>43</v>
      </c>
      <c r="O146" s="4">
        <v>44660.0</v>
      </c>
      <c r="P146" s="1" t="s">
        <v>57</v>
      </c>
      <c r="Q146" s="1" t="s">
        <v>45</v>
      </c>
      <c r="R146" s="1" t="s">
        <v>1208</v>
      </c>
      <c r="S146" s="1" t="s">
        <v>1209</v>
      </c>
      <c r="T146" s="1" t="s">
        <v>1210</v>
      </c>
    </row>
    <row r="147">
      <c r="A147" s="3" t="s">
        <v>1211</v>
      </c>
      <c r="B147" s="3" t="s">
        <v>1212</v>
      </c>
      <c r="C147" s="1">
        <v>45.0</v>
      </c>
      <c r="D147" s="1" t="s">
        <v>51</v>
      </c>
      <c r="E147" s="1" t="s">
        <v>75</v>
      </c>
      <c r="F147" s="1" t="s">
        <v>64</v>
      </c>
      <c r="G147" s="4">
        <v>43985.0</v>
      </c>
      <c r="H147" s="3" t="s">
        <v>1213</v>
      </c>
      <c r="I147" s="1" t="s">
        <v>1214</v>
      </c>
      <c r="J147" s="1" t="s">
        <v>1215</v>
      </c>
      <c r="K147" s="1" t="s">
        <v>42</v>
      </c>
      <c r="L147" s="1">
        <v>22950.6511391825</v>
      </c>
      <c r="M147" s="1">
        <v>233.0</v>
      </c>
      <c r="N147" s="1" t="s">
        <v>68</v>
      </c>
      <c r="O147" s="4">
        <v>44004.0</v>
      </c>
      <c r="P147" s="1" t="s">
        <v>44</v>
      </c>
      <c r="Q147" s="1" t="s">
        <v>69</v>
      </c>
      <c r="R147" s="1" t="s">
        <v>1216</v>
      </c>
      <c r="S147" s="1" t="s">
        <v>1217</v>
      </c>
      <c r="T147" s="1" t="s">
        <v>1218</v>
      </c>
    </row>
    <row r="148">
      <c r="A148" s="3" t="s">
        <v>1219</v>
      </c>
      <c r="B148" s="3" t="s">
        <v>1220</v>
      </c>
      <c r="C148" s="1">
        <v>68.0</v>
      </c>
      <c r="D148" s="1" t="s">
        <v>51</v>
      </c>
      <c r="E148" s="1" t="s">
        <v>204</v>
      </c>
      <c r="F148" s="1" t="s">
        <v>179</v>
      </c>
      <c r="G148" s="4">
        <v>43693.0</v>
      </c>
      <c r="H148" s="3" t="s">
        <v>1221</v>
      </c>
      <c r="I148" s="1" t="s">
        <v>1222</v>
      </c>
      <c r="J148" s="1" t="s">
        <v>1223</v>
      </c>
      <c r="K148" s="1" t="s">
        <v>56</v>
      </c>
      <c r="L148" s="1">
        <v>2678.9539360591</v>
      </c>
      <c r="M148" s="1">
        <v>427.0</v>
      </c>
      <c r="N148" s="1" t="s">
        <v>29</v>
      </c>
      <c r="O148" s="4">
        <v>43698.0</v>
      </c>
      <c r="P148" s="1" t="s">
        <v>30</v>
      </c>
      <c r="Q148" s="1" t="s">
        <v>69</v>
      </c>
      <c r="R148" s="1" t="s">
        <v>1224</v>
      </c>
      <c r="S148" s="1" t="s">
        <v>1225</v>
      </c>
      <c r="T148" s="1" t="s">
        <v>1226</v>
      </c>
    </row>
    <row r="149">
      <c r="A149" s="3" t="s">
        <v>1227</v>
      </c>
      <c r="B149" s="3" t="s">
        <v>1228</v>
      </c>
      <c r="C149" s="1">
        <v>27.0</v>
      </c>
      <c r="D149" s="1" t="s">
        <v>22</v>
      </c>
      <c r="E149" s="1" t="s">
        <v>37</v>
      </c>
      <c r="F149" s="1" t="s">
        <v>137</v>
      </c>
      <c r="G149" s="4">
        <v>45344.0</v>
      </c>
      <c r="H149" s="3" t="s">
        <v>1229</v>
      </c>
      <c r="I149" s="1" t="s">
        <v>1230</v>
      </c>
      <c r="J149" s="1" t="s">
        <v>1231</v>
      </c>
      <c r="K149" s="1" t="s">
        <v>89</v>
      </c>
      <c r="L149" s="1">
        <v>39615.6006557046</v>
      </c>
      <c r="M149" s="1">
        <v>500.0</v>
      </c>
      <c r="N149" s="1" t="s">
        <v>29</v>
      </c>
      <c r="O149" s="4">
        <v>45346.0</v>
      </c>
      <c r="P149" s="1" t="s">
        <v>79</v>
      </c>
      <c r="Q149" s="1" t="s">
        <v>45</v>
      </c>
      <c r="R149" s="1" t="s">
        <v>1232</v>
      </c>
      <c r="S149" s="1" t="s">
        <v>1233</v>
      </c>
      <c r="T149" s="1" t="s">
        <v>1234</v>
      </c>
    </row>
    <row r="150">
      <c r="A150" s="3" t="s">
        <v>1235</v>
      </c>
      <c r="B150" s="3" t="s">
        <v>1236</v>
      </c>
      <c r="C150" s="1">
        <v>42.0</v>
      </c>
      <c r="D150" s="1" t="s">
        <v>22</v>
      </c>
      <c r="E150" s="1" t="s">
        <v>95</v>
      </c>
      <c r="F150" s="1" t="s">
        <v>85</v>
      </c>
      <c r="G150" s="4">
        <v>44322.0</v>
      </c>
      <c r="H150" s="3" t="s">
        <v>1237</v>
      </c>
      <c r="I150" s="1" t="s">
        <v>1238</v>
      </c>
      <c r="J150" s="1" t="s">
        <v>1239</v>
      </c>
      <c r="K150" s="1" t="s">
        <v>42</v>
      </c>
      <c r="L150" s="1">
        <v>13355.7820854809</v>
      </c>
      <c r="M150" s="1">
        <v>451.0</v>
      </c>
      <c r="N150" s="1" t="s">
        <v>68</v>
      </c>
      <c r="O150" s="4">
        <v>44345.0</v>
      </c>
      <c r="P150" s="1" t="s">
        <v>44</v>
      </c>
      <c r="Q150" s="1" t="s">
        <v>45</v>
      </c>
      <c r="R150" s="1" t="s">
        <v>1240</v>
      </c>
      <c r="S150" s="1" t="s">
        <v>1241</v>
      </c>
      <c r="T150" s="1" t="s">
        <v>1242</v>
      </c>
    </row>
    <row r="151">
      <c r="A151" s="3" t="s">
        <v>1243</v>
      </c>
      <c r="B151" s="3" t="s">
        <v>1244</v>
      </c>
      <c r="C151" s="1">
        <v>27.0</v>
      </c>
      <c r="D151" s="1" t="s">
        <v>51</v>
      </c>
      <c r="E151" s="1" t="s">
        <v>23</v>
      </c>
      <c r="F151" s="1" t="s">
        <v>85</v>
      </c>
      <c r="G151" s="4">
        <v>44496.0</v>
      </c>
      <c r="H151" s="3" t="s">
        <v>1245</v>
      </c>
      <c r="I151" s="1" t="s">
        <v>1246</v>
      </c>
      <c r="J151" s="1" t="s">
        <v>1247</v>
      </c>
      <c r="K151" s="1" t="s">
        <v>56</v>
      </c>
      <c r="L151" s="1">
        <v>32561.5304064226</v>
      </c>
      <c r="M151" s="1">
        <v>485.0</v>
      </c>
      <c r="N151" s="1" t="s">
        <v>68</v>
      </c>
      <c r="O151" s="4">
        <v>44504.0</v>
      </c>
      <c r="P151" s="1" t="s">
        <v>44</v>
      </c>
      <c r="Q151" s="1" t="s">
        <v>45</v>
      </c>
      <c r="R151" s="1" t="s">
        <v>1248</v>
      </c>
      <c r="S151" s="1" t="s">
        <v>1249</v>
      </c>
      <c r="T151" s="1" t="s">
        <v>1250</v>
      </c>
    </row>
    <row r="152">
      <c r="A152" s="3" t="s">
        <v>1251</v>
      </c>
      <c r="B152" s="3" t="s">
        <v>1252</v>
      </c>
      <c r="C152" s="1">
        <v>80.0</v>
      </c>
      <c r="D152" s="1" t="s">
        <v>22</v>
      </c>
      <c r="E152" s="1" t="s">
        <v>204</v>
      </c>
      <c r="F152" s="1" t="s">
        <v>85</v>
      </c>
      <c r="G152" s="4">
        <v>44075.0</v>
      </c>
      <c r="H152" s="3" t="s">
        <v>1253</v>
      </c>
      <c r="I152" s="1" t="s">
        <v>1254</v>
      </c>
      <c r="J152" s="1" t="s">
        <v>1255</v>
      </c>
      <c r="K152" s="1" t="s">
        <v>42</v>
      </c>
      <c r="L152" s="1">
        <v>29221.3402076791</v>
      </c>
      <c r="M152" s="1">
        <v>208.0</v>
      </c>
      <c r="N152" s="1" t="s">
        <v>43</v>
      </c>
      <c r="O152" s="4">
        <v>44091.0</v>
      </c>
      <c r="P152" s="1" t="s">
        <v>30</v>
      </c>
      <c r="Q152" s="1" t="s">
        <v>45</v>
      </c>
      <c r="R152" s="1" t="s">
        <v>1256</v>
      </c>
      <c r="S152" s="1" t="s">
        <v>1257</v>
      </c>
      <c r="T152" s="1" t="s">
        <v>1258</v>
      </c>
    </row>
    <row r="153">
      <c r="A153" s="3" t="s">
        <v>1259</v>
      </c>
      <c r="B153" s="3" t="s">
        <v>1260</v>
      </c>
      <c r="C153" s="1">
        <v>21.0</v>
      </c>
      <c r="D153" s="1" t="s">
        <v>22</v>
      </c>
      <c r="E153" s="1" t="s">
        <v>63</v>
      </c>
      <c r="F153" s="1" t="s">
        <v>64</v>
      </c>
      <c r="G153" s="4">
        <v>44342.0</v>
      </c>
      <c r="H153" s="3" t="s">
        <v>1261</v>
      </c>
      <c r="I153" s="1" t="s">
        <v>1262</v>
      </c>
      <c r="J153" s="1" t="s">
        <v>1263</v>
      </c>
      <c r="K153" s="1" t="s">
        <v>42</v>
      </c>
      <c r="L153" s="1">
        <v>12880.6524127714</v>
      </c>
      <c r="M153" s="1">
        <v>267.0</v>
      </c>
      <c r="N153" s="1" t="s">
        <v>29</v>
      </c>
      <c r="O153" s="4">
        <v>44369.0</v>
      </c>
      <c r="P153" s="1" t="s">
        <v>79</v>
      </c>
      <c r="Q153" s="1" t="s">
        <v>31</v>
      </c>
      <c r="R153" s="1" t="s">
        <v>1264</v>
      </c>
      <c r="S153" s="1" t="s">
        <v>1265</v>
      </c>
      <c r="T153" s="1" t="s">
        <v>1266</v>
      </c>
    </row>
    <row r="154">
      <c r="A154" s="3" t="s">
        <v>1267</v>
      </c>
      <c r="B154" s="3" t="s">
        <v>1268</v>
      </c>
      <c r="C154" s="1">
        <v>84.0</v>
      </c>
      <c r="D154" s="1" t="s">
        <v>51</v>
      </c>
      <c r="E154" s="1" t="s">
        <v>52</v>
      </c>
      <c r="F154" s="1" t="s">
        <v>38</v>
      </c>
      <c r="G154" s="4">
        <v>44734.0</v>
      </c>
      <c r="H154" s="3" t="s">
        <v>1269</v>
      </c>
      <c r="I154" s="1" t="s">
        <v>1270</v>
      </c>
      <c r="J154" s="1" t="s">
        <v>1271</v>
      </c>
      <c r="K154" s="1" t="s">
        <v>56</v>
      </c>
      <c r="L154" s="1">
        <v>15475.4032365425</v>
      </c>
      <c r="M154" s="1">
        <v>154.0</v>
      </c>
      <c r="N154" s="1" t="s">
        <v>68</v>
      </c>
      <c r="O154" s="4">
        <v>44764.0</v>
      </c>
      <c r="P154" s="1" t="s">
        <v>44</v>
      </c>
      <c r="Q154" s="1" t="s">
        <v>69</v>
      </c>
      <c r="R154" s="1" t="s">
        <v>1272</v>
      </c>
      <c r="S154" s="1" t="s">
        <v>1273</v>
      </c>
      <c r="T154" s="1" t="s">
        <v>1274</v>
      </c>
    </row>
    <row r="155">
      <c r="A155" s="3" t="s">
        <v>1275</v>
      </c>
      <c r="B155" s="3" t="s">
        <v>1276</v>
      </c>
      <c r="C155" s="1">
        <v>67.0</v>
      </c>
      <c r="D155" s="1" t="s">
        <v>51</v>
      </c>
      <c r="E155" s="1" t="s">
        <v>261</v>
      </c>
      <c r="F155" s="1" t="s">
        <v>179</v>
      </c>
      <c r="G155" s="4">
        <v>45063.0</v>
      </c>
      <c r="H155" s="3" t="s">
        <v>1277</v>
      </c>
      <c r="I155" s="1" t="s">
        <v>1278</v>
      </c>
      <c r="J155" s="1" t="s">
        <v>1279</v>
      </c>
      <c r="K155" s="1" t="s">
        <v>42</v>
      </c>
      <c r="L155" s="1">
        <v>27309.4367606972</v>
      </c>
      <c r="M155" s="1">
        <v>293.0</v>
      </c>
      <c r="N155" s="1" t="s">
        <v>68</v>
      </c>
      <c r="O155" s="4">
        <v>45077.0</v>
      </c>
      <c r="P155" s="1" t="s">
        <v>57</v>
      </c>
      <c r="Q155" s="1" t="s">
        <v>69</v>
      </c>
      <c r="R155" s="1" t="s">
        <v>1280</v>
      </c>
      <c r="S155" s="1" t="s">
        <v>1281</v>
      </c>
      <c r="T155" s="1" t="s">
        <v>1282</v>
      </c>
    </row>
    <row r="156">
      <c r="A156" s="3" t="s">
        <v>1283</v>
      </c>
      <c r="B156" s="3" t="s">
        <v>1284</v>
      </c>
      <c r="C156" s="1">
        <v>66.0</v>
      </c>
      <c r="D156" s="1" t="s">
        <v>22</v>
      </c>
      <c r="E156" s="1" t="s">
        <v>75</v>
      </c>
      <c r="F156" s="1" t="s">
        <v>179</v>
      </c>
      <c r="G156" s="4">
        <v>44370.0</v>
      </c>
      <c r="H156" s="3" t="s">
        <v>1285</v>
      </c>
      <c r="I156" s="1" t="s">
        <v>1286</v>
      </c>
      <c r="J156" s="1" t="s">
        <v>1287</v>
      </c>
      <c r="K156" s="1" t="s">
        <v>42</v>
      </c>
      <c r="L156" s="1">
        <v>1897.89172714767</v>
      </c>
      <c r="M156" s="1">
        <v>196.0</v>
      </c>
      <c r="N156" s="1" t="s">
        <v>68</v>
      </c>
      <c r="O156" s="4">
        <v>44386.0</v>
      </c>
      <c r="P156" s="1" t="s">
        <v>44</v>
      </c>
      <c r="Q156" s="1" t="s">
        <v>69</v>
      </c>
      <c r="R156" s="1" t="s">
        <v>1288</v>
      </c>
      <c r="S156" s="1" t="s">
        <v>1289</v>
      </c>
      <c r="T156" s="1" t="s">
        <v>1290</v>
      </c>
    </row>
    <row r="157">
      <c r="A157" s="3" t="s">
        <v>1291</v>
      </c>
      <c r="B157" s="3" t="s">
        <v>1292</v>
      </c>
      <c r="C157" s="1">
        <v>37.0</v>
      </c>
      <c r="D157" s="1" t="s">
        <v>51</v>
      </c>
      <c r="E157" s="1" t="s">
        <v>52</v>
      </c>
      <c r="F157" s="1" t="s">
        <v>24</v>
      </c>
      <c r="G157" s="4">
        <v>45247.0</v>
      </c>
      <c r="H157" s="3" t="s">
        <v>1293</v>
      </c>
      <c r="I157" s="1" t="s">
        <v>1294</v>
      </c>
      <c r="J157" s="1" t="s">
        <v>1295</v>
      </c>
      <c r="K157" s="1" t="s">
        <v>56</v>
      </c>
      <c r="L157" s="1">
        <v>31308.2060084951</v>
      </c>
      <c r="M157" s="1">
        <v>466.0</v>
      </c>
      <c r="N157" s="1" t="s">
        <v>29</v>
      </c>
      <c r="O157" s="4">
        <v>45255.0</v>
      </c>
      <c r="P157" s="1" t="s">
        <v>79</v>
      </c>
      <c r="Q157" s="1" t="s">
        <v>31</v>
      </c>
      <c r="R157" s="1" t="s">
        <v>1296</v>
      </c>
      <c r="S157" s="1" t="s">
        <v>1297</v>
      </c>
      <c r="T157" s="1" t="s">
        <v>1298</v>
      </c>
    </row>
    <row r="158">
      <c r="A158" s="3" t="s">
        <v>1299</v>
      </c>
      <c r="B158" s="3" t="s">
        <v>1300</v>
      </c>
      <c r="C158" s="1">
        <v>30.0</v>
      </c>
      <c r="D158" s="1" t="s">
        <v>51</v>
      </c>
      <c r="E158" s="1" t="s">
        <v>52</v>
      </c>
      <c r="F158" s="1" t="s">
        <v>64</v>
      </c>
      <c r="G158" s="4">
        <v>44115.0</v>
      </c>
      <c r="H158" s="3" t="s">
        <v>1301</v>
      </c>
      <c r="I158" s="1" t="s">
        <v>1302</v>
      </c>
      <c r="J158" s="1" t="s">
        <v>1303</v>
      </c>
      <c r="K158" s="1" t="s">
        <v>42</v>
      </c>
      <c r="L158" s="1">
        <v>42792.2412821748</v>
      </c>
      <c r="M158" s="1">
        <v>468.0</v>
      </c>
      <c r="N158" s="1" t="s">
        <v>68</v>
      </c>
      <c r="O158" s="4">
        <v>44125.0</v>
      </c>
      <c r="P158" s="1" t="s">
        <v>44</v>
      </c>
      <c r="Q158" s="1" t="s">
        <v>69</v>
      </c>
      <c r="R158" s="1" t="s">
        <v>1304</v>
      </c>
      <c r="S158" s="1" t="s">
        <v>1305</v>
      </c>
      <c r="T158" s="1" t="s">
        <v>1306</v>
      </c>
    </row>
    <row r="159">
      <c r="A159" s="3" t="s">
        <v>1307</v>
      </c>
      <c r="B159" s="3" t="s">
        <v>1308</v>
      </c>
      <c r="C159" s="1">
        <v>78.0</v>
      </c>
      <c r="D159" s="1" t="s">
        <v>22</v>
      </c>
      <c r="E159" s="1" t="s">
        <v>63</v>
      </c>
      <c r="F159" s="1" t="s">
        <v>64</v>
      </c>
      <c r="G159" s="4">
        <v>44418.0</v>
      </c>
      <c r="H159" s="3" t="s">
        <v>1309</v>
      </c>
      <c r="I159" s="1" t="s">
        <v>1310</v>
      </c>
      <c r="J159" s="1" t="s">
        <v>1311</v>
      </c>
      <c r="K159" s="1" t="s">
        <v>107</v>
      </c>
      <c r="L159" s="1">
        <v>14377.3343184946</v>
      </c>
      <c r="M159" s="1">
        <v>114.0</v>
      </c>
      <c r="N159" s="1" t="s">
        <v>43</v>
      </c>
      <c r="O159" s="4">
        <v>44435.0</v>
      </c>
      <c r="P159" s="1" t="s">
        <v>79</v>
      </c>
      <c r="Q159" s="1" t="s">
        <v>69</v>
      </c>
      <c r="R159" s="1" t="s">
        <v>1312</v>
      </c>
      <c r="S159" s="1" t="s">
        <v>1313</v>
      </c>
      <c r="T159" s="1" t="s">
        <v>1314</v>
      </c>
    </row>
    <row r="160">
      <c r="A160" s="3" t="s">
        <v>1315</v>
      </c>
      <c r="B160" s="3" t="s">
        <v>1316</v>
      </c>
      <c r="C160" s="1">
        <v>39.0</v>
      </c>
      <c r="D160" s="1" t="s">
        <v>51</v>
      </c>
      <c r="E160" s="1" t="s">
        <v>37</v>
      </c>
      <c r="F160" s="1" t="s">
        <v>64</v>
      </c>
      <c r="G160" s="4">
        <v>45167.0</v>
      </c>
      <c r="H160" s="3" t="s">
        <v>1317</v>
      </c>
      <c r="I160" s="1" t="s">
        <v>1318</v>
      </c>
      <c r="J160" s="1" t="s">
        <v>1319</v>
      </c>
      <c r="K160" s="1" t="s">
        <v>89</v>
      </c>
      <c r="L160" s="1">
        <v>1150.87498608758</v>
      </c>
      <c r="M160" s="1">
        <v>408.0</v>
      </c>
      <c r="N160" s="1" t="s">
        <v>29</v>
      </c>
      <c r="O160" s="4">
        <v>45176.0</v>
      </c>
      <c r="P160" s="1" t="s">
        <v>79</v>
      </c>
      <c r="Q160" s="1" t="s">
        <v>69</v>
      </c>
      <c r="R160" s="1" t="s">
        <v>1320</v>
      </c>
      <c r="S160" s="1" t="s">
        <v>1321</v>
      </c>
      <c r="T160" s="1" t="s">
        <v>1322</v>
      </c>
    </row>
    <row r="161">
      <c r="A161" s="3" t="s">
        <v>1323</v>
      </c>
      <c r="B161" s="3" t="s">
        <v>1324</v>
      </c>
      <c r="C161" s="1">
        <v>29.0</v>
      </c>
      <c r="D161" s="1" t="s">
        <v>22</v>
      </c>
      <c r="E161" s="1" t="s">
        <v>261</v>
      </c>
      <c r="F161" s="1" t="s">
        <v>85</v>
      </c>
      <c r="G161" s="4">
        <v>43888.0</v>
      </c>
      <c r="H161" s="3" t="s">
        <v>1325</v>
      </c>
      <c r="I161" s="1" t="s">
        <v>1326</v>
      </c>
      <c r="J161" s="1" t="s">
        <v>1327</v>
      </c>
      <c r="K161" s="1" t="s">
        <v>42</v>
      </c>
      <c r="L161" s="1">
        <v>41939.1199366963</v>
      </c>
      <c r="M161" s="1">
        <v>453.0</v>
      </c>
      <c r="N161" s="1" t="s">
        <v>68</v>
      </c>
      <c r="O161" s="4">
        <v>43916.0</v>
      </c>
      <c r="P161" s="1" t="s">
        <v>44</v>
      </c>
      <c r="Q161" s="1" t="s">
        <v>31</v>
      </c>
      <c r="R161" s="1" t="s">
        <v>1328</v>
      </c>
      <c r="S161" s="1" t="s">
        <v>1329</v>
      </c>
      <c r="T161" s="1" t="s">
        <v>1330</v>
      </c>
    </row>
    <row r="162">
      <c r="A162" s="3" t="s">
        <v>1331</v>
      </c>
      <c r="B162" s="3" t="s">
        <v>1332</v>
      </c>
      <c r="C162" s="1">
        <v>81.0</v>
      </c>
      <c r="D162" s="1" t="s">
        <v>51</v>
      </c>
      <c r="E162" s="1" t="s">
        <v>95</v>
      </c>
      <c r="F162" s="1" t="s">
        <v>24</v>
      </c>
      <c r="G162" s="4">
        <v>44384.0</v>
      </c>
      <c r="H162" s="3" t="s">
        <v>1333</v>
      </c>
      <c r="I162" s="1" t="s">
        <v>1334</v>
      </c>
      <c r="J162" s="1" t="s">
        <v>1335</v>
      </c>
      <c r="K162" s="1" t="s">
        <v>89</v>
      </c>
      <c r="L162" s="1">
        <v>41982.3743962325</v>
      </c>
      <c r="M162" s="1">
        <v>261.0</v>
      </c>
      <c r="N162" s="1" t="s">
        <v>68</v>
      </c>
      <c r="O162" s="4">
        <v>44392.0</v>
      </c>
      <c r="P162" s="1" t="s">
        <v>57</v>
      </c>
      <c r="Q162" s="1" t="s">
        <v>69</v>
      </c>
      <c r="R162" s="1" t="s">
        <v>1336</v>
      </c>
      <c r="S162" s="1" t="s">
        <v>1337</v>
      </c>
      <c r="T162" s="1" t="s">
        <v>1338</v>
      </c>
    </row>
    <row r="163">
      <c r="A163" s="3" t="s">
        <v>1339</v>
      </c>
      <c r="B163" s="3" t="s">
        <v>1340</v>
      </c>
      <c r="C163" s="1">
        <v>66.0</v>
      </c>
      <c r="D163" s="1" t="s">
        <v>51</v>
      </c>
      <c r="E163" s="1" t="s">
        <v>95</v>
      </c>
      <c r="F163" s="1" t="s">
        <v>38</v>
      </c>
      <c r="G163" s="4">
        <v>44715.0</v>
      </c>
      <c r="H163" s="3" t="s">
        <v>1341</v>
      </c>
      <c r="I163" s="1" t="s">
        <v>1342</v>
      </c>
      <c r="J163" s="1" t="s">
        <v>1343</v>
      </c>
      <c r="K163" s="1" t="s">
        <v>107</v>
      </c>
      <c r="L163" s="1">
        <v>33861.0186317446</v>
      </c>
      <c r="M163" s="1">
        <v>115.0</v>
      </c>
      <c r="N163" s="1" t="s">
        <v>68</v>
      </c>
      <c r="O163" s="4">
        <v>44739.0</v>
      </c>
      <c r="P163" s="1" t="s">
        <v>57</v>
      </c>
      <c r="Q163" s="1" t="s">
        <v>31</v>
      </c>
      <c r="R163" s="1" t="s">
        <v>1344</v>
      </c>
      <c r="S163" s="1" t="s">
        <v>1345</v>
      </c>
      <c r="T163" s="1" t="s">
        <v>1346</v>
      </c>
    </row>
    <row r="164">
      <c r="A164" s="3" t="s">
        <v>1347</v>
      </c>
      <c r="B164" s="3" t="s">
        <v>1348</v>
      </c>
      <c r="C164" s="1">
        <v>65.0</v>
      </c>
      <c r="D164" s="1" t="s">
        <v>22</v>
      </c>
      <c r="E164" s="1" t="s">
        <v>23</v>
      </c>
      <c r="F164" s="1" t="s">
        <v>85</v>
      </c>
      <c r="G164" s="4">
        <v>43881.0</v>
      </c>
      <c r="H164" s="3" t="s">
        <v>1349</v>
      </c>
      <c r="I164" s="1" t="s">
        <v>1350</v>
      </c>
      <c r="J164" s="1" t="s">
        <v>1351</v>
      </c>
      <c r="K164" s="1" t="s">
        <v>56</v>
      </c>
      <c r="L164" s="1">
        <v>49321.1576314917</v>
      </c>
      <c r="M164" s="1">
        <v>167.0</v>
      </c>
      <c r="N164" s="1" t="s">
        <v>43</v>
      </c>
      <c r="O164" s="4">
        <v>43891.0</v>
      </c>
      <c r="P164" s="1" t="s">
        <v>79</v>
      </c>
      <c r="Q164" s="1" t="s">
        <v>69</v>
      </c>
      <c r="R164" s="1" t="s">
        <v>1352</v>
      </c>
      <c r="S164" s="1" t="s">
        <v>1353</v>
      </c>
      <c r="T164" s="1" t="s">
        <v>1354</v>
      </c>
    </row>
    <row r="165">
      <c r="A165" s="3" t="s">
        <v>1355</v>
      </c>
      <c r="B165" s="3" t="s">
        <v>1356</v>
      </c>
      <c r="C165" s="1">
        <v>80.0</v>
      </c>
      <c r="D165" s="1" t="s">
        <v>22</v>
      </c>
      <c r="E165" s="1" t="s">
        <v>95</v>
      </c>
      <c r="F165" s="1" t="s">
        <v>85</v>
      </c>
      <c r="G165" s="4">
        <v>44232.0</v>
      </c>
      <c r="H165" s="3" t="s">
        <v>1357</v>
      </c>
      <c r="I165" s="1" t="s">
        <v>1358</v>
      </c>
      <c r="J165" s="1" t="s">
        <v>1359</v>
      </c>
      <c r="K165" s="1" t="s">
        <v>107</v>
      </c>
      <c r="L165" s="1">
        <v>47433.2786547111</v>
      </c>
      <c r="M165" s="1">
        <v>179.0</v>
      </c>
      <c r="N165" s="1" t="s">
        <v>68</v>
      </c>
      <c r="O165" s="4">
        <v>44260.0</v>
      </c>
      <c r="P165" s="1" t="s">
        <v>79</v>
      </c>
      <c r="Q165" s="1" t="s">
        <v>45</v>
      </c>
      <c r="R165" s="1" t="s">
        <v>1360</v>
      </c>
      <c r="S165" s="1" t="s">
        <v>1361</v>
      </c>
      <c r="T165" s="1" t="s">
        <v>1362</v>
      </c>
    </row>
    <row r="166">
      <c r="A166" s="3" t="s">
        <v>1363</v>
      </c>
      <c r="B166" s="3" t="s">
        <v>1364</v>
      </c>
      <c r="C166" s="1">
        <v>72.0</v>
      </c>
      <c r="D166" s="1" t="s">
        <v>51</v>
      </c>
      <c r="E166" s="1" t="s">
        <v>261</v>
      </c>
      <c r="F166" s="1" t="s">
        <v>179</v>
      </c>
      <c r="G166" s="4">
        <v>44128.0</v>
      </c>
      <c r="H166" s="3" t="s">
        <v>1365</v>
      </c>
      <c r="I166" s="1" t="s">
        <v>1366</v>
      </c>
      <c r="J166" s="1" t="s">
        <v>1367</v>
      </c>
      <c r="K166" s="1" t="s">
        <v>42</v>
      </c>
      <c r="L166" s="1">
        <v>19065.0608855169</v>
      </c>
      <c r="M166" s="1">
        <v>490.0</v>
      </c>
      <c r="N166" s="1" t="s">
        <v>43</v>
      </c>
      <c r="O166" s="4">
        <v>44137.0</v>
      </c>
      <c r="P166" s="1" t="s">
        <v>30</v>
      </c>
      <c r="Q166" s="1" t="s">
        <v>69</v>
      </c>
      <c r="R166" s="1" t="s">
        <v>1368</v>
      </c>
      <c r="S166" s="1" t="s">
        <v>1369</v>
      </c>
      <c r="T166" s="1" t="s">
        <v>1370</v>
      </c>
    </row>
    <row r="167">
      <c r="A167" s="3" t="s">
        <v>1371</v>
      </c>
      <c r="B167" s="3" t="s">
        <v>1372</v>
      </c>
      <c r="C167" s="1">
        <v>85.0</v>
      </c>
      <c r="D167" s="1" t="s">
        <v>22</v>
      </c>
      <c r="E167" s="1" t="s">
        <v>261</v>
      </c>
      <c r="F167" s="1" t="s">
        <v>24</v>
      </c>
      <c r="G167" s="4">
        <v>45266.0</v>
      </c>
      <c r="H167" s="3" t="s">
        <v>1373</v>
      </c>
      <c r="I167" s="1" t="s">
        <v>1374</v>
      </c>
      <c r="J167" s="1" t="s">
        <v>1375</v>
      </c>
      <c r="K167" s="1" t="s">
        <v>107</v>
      </c>
      <c r="L167" s="1">
        <v>50142.026947853</v>
      </c>
      <c r="M167" s="1">
        <v>258.0</v>
      </c>
      <c r="N167" s="1" t="s">
        <v>68</v>
      </c>
      <c r="O167" s="4">
        <v>45279.0</v>
      </c>
      <c r="P167" s="1" t="s">
        <v>44</v>
      </c>
      <c r="Q167" s="1" t="s">
        <v>69</v>
      </c>
      <c r="R167" s="1" t="s">
        <v>1376</v>
      </c>
      <c r="S167" s="1" t="s">
        <v>1377</v>
      </c>
      <c r="T167" s="1" t="s">
        <v>1378</v>
      </c>
    </row>
    <row r="168">
      <c r="A168" s="3" t="s">
        <v>1379</v>
      </c>
      <c r="B168" s="3" t="s">
        <v>1380</v>
      </c>
      <c r="C168" s="1">
        <v>68.0</v>
      </c>
      <c r="D168" s="1" t="s">
        <v>51</v>
      </c>
      <c r="E168" s="1" t="s">
        <v>63</v>
      </c>
      <c r="F168" s="1" t="s">
        <v>137</v>
      </c>
      <c r="G168" s="4">
        <v>44551.0</v>
      </c>
      <c r="H168" s="3" t="s">
        <v>1381</v>
      </c>
      <c r="I168" s="1" t="s">
        <v>1382</v>
      </c>
      <c r="J168" s="1" t="s">
        <v>1383</v>
      </c>
      <c r="K168" s="1" t="s">
        <v>56</v>
      </c>
      <c r="L168" s="1">
        <v>12081.6790346649</v>
      </c>
      <c r="M168" s="1">
        <v>483.0</v>
      </c>
      <c r="N168" s="1" t="s">
        <v>29</v>
      </c>
      <c r="O168" s="4">
        <v>44560.0</v>
      </c>
      <c r="P168" s="1" t="s">
        <v>141</v>
      </c>
      <c r="Q168" s="1" t="s">
        <v>69</v>
      </c>
      <c r="R168" s="1" t="s">
        <v>1384</v>
      </c>
      <c r="S168" s="1" t="s">
        <v>1385</v>
      </c>
      <c r="T168" s="1" t="s">
        <v>1386</v>
      </c>
    </row>
    <row r="169">
      <c r="A169" s="3" t="s">
        <v>1387</v>
      </c>
      <c r="B169" s="3" t="s">
        <v>1388</v>
      </c>
      <c r="C169" s="1">
        <v>56.0</v>
      </c>
      <c r="D169" s="1" t="s">
        <v>51</v>
      </c>
      <c r="E169" s="1" t="s">
        <v>52</v>
      </c>
      <c r="F169" s="1" t="s">
        <v>24</v>
      </c>
      <c r="G169" s="4">
        <v>45172.0</v>
      </c>
      <c r="H169" s="3" t="s">
        <v>1389</v>
      </c>
      <c r="I169" s="1" t="s">
        <v>1390</v>
      </c>
      <c r="J169" s="1" t="s">
        <v>1391</v>
      </c>
      <c r="K169" s="1" t="s">
        <v>56</v>
      </c>
      <c r="L169" s="1">
        <v>18030.7907802356</v>
      </c>
      <c r="M169" s="1">
        <v>273.0</v>
      </c>
      <c r="N169" s="1" t="s">
        <v>68</v>
      </c>
      <c r="O169" s="4">
        <v>45199.0</v>
      </c>
      <c r="P169" s="1" t="s">
        <v>141</v>
      </c>
      <c r="Q169" s="1" t="s">
        <v>45</v>
      </c>
      <c r="R169" s="1" t="s">
        <v>1392</v>
      </c>
      <c r="S169" s="1" t="s">
        <v>1393</v>
      </c>
      <c r="T169" s="1" t="s">
        <v>1394</v>
      </c>
    </row>
    <row r="170">
      <c r="A170" s="3" t="s">
        <v>1395</v>
      </c>
      <c r="B170" s="3" t="s">
        <v>1396</v>
      </c>
      <c r="C170" s="1">
        <v>53.0</v>
      </c>
      <c r="D170" s="1" t="s">
        <v>51</v>
      </c>
      <c r="E170" s="1" t="s">
        <v>261</v>
      </c>
      <c r="F170" s="1" t="s">
        <v>85</v>
      </c>
      <c r="G170" s="4">
        <v>44122.0</v>
      </c>
      <c r="H170" s="3" t="s">
        <v>1397</v>
      </c>
      <c r="I170" s="1" t="s">
        <v>1398</v>
      </c>
      <c r="J170" s="1" t="s">
        <v>1399</v>
      </c>
      <c r="K170" s="1" t="s">
        <v>42</v>
      </c>
      <c r="L170" s="1">
        <v>5142.16376347468</v>
      </c>
      <c r="M170" s="1">
        <v>120.0</v>
      </c>
      <c r="N170" s="1" t="s">
        <v>68</v>
      </c>
      <c r="O170" s="4">
        <v>44145.0</v>
      </c>
      <c r="P170" s="1" t="s">
        <v>30</v>
      </c>
      <c r="Q170" s="1" t="s">
        <v>69</v>
      </c>
      <c r="R170" s="1" t="s">
        <v>1400</v>
      </c>
      <c r="S170" s="1" t="s">
        <v>1401</v>
      </c>
      <c r="T170" s="1" t="s">
        <v>1402</v>
      </c>
    </row>
    <row r="171">
      <c r="A171" s="3" t="s">
        <v>1403</v>
      </c>
      <c r="B171" s="3" t="s">
        <v>1404</v>
      </c>
      <c r="C171" s="1">
        <v>37.0</v>
      </c>
      <c r="D171" s="1" t="s">
        <v>51</v>
      </c>
      <c r="E171" s="1" t="s">
        <v>204</v>
      </c>
      <c r="F171" s="1" t="s">
        <v>85</v>
      </c>
      <c r="G171" s="4">
        <v>44384.0</v>
      </c>
      <c r="H171" s="3" t="s">
        <v>1405</v>
      </c>
      <c r="I171" s="1" t="s">
        <v>1406</v>
      </c>
      <c r="J171" s="1" t="s">
        <v>1407</v>
      </c>
      <c r="K171" s="1" t="s">
        <v>89</v>
      </c>
      <c r="L171" s="1">
        <v>19851.2429251884</v>
      </c>
      <c r="M171" s="1">
        <v>202.0</v>
      </c>
      <c r="N171" s="1" t="s">
        <v>68</v>
      </c>
      <c r="O171" s="4">
        <v>44401.0</v>
      </c>
      <c r="P171" s="1" t="s">
        <v>79</v>
      </c>
      <c r="Q171" s="1" t="s">
        <v>31</v>
      </c>
      <c r="R171" s="1" t="s">
        <v>1408</v>
      </c>
      <c r="S171" s="1" t="s">
        <v>1409</v>
      </c>
      <c r="T171" s="1" t="s">
        <v>1410</v>
      </c>
    </row>
    <row r="172">
      <c r="A172" s="3" t="s">
        <v>1411</v>
      </c>
      <c r="B172" s="3" t="s">
        <v>1412</v>
      </c>
      <c r="C172" s="1">
        <v>57.0</v>
      </c>
      <c r="D172" s="1" t="s">
        <v>51</v>
      </c>
      <c r="E172" s="1" t="s">
        <v>63</v>
      </c>
      <c r="F172" s="1" t="s">
        <v>137</v>
      </c>
      <c r="G172" s="4">
        <v>45166.0</v>
      </c>
      <c r="H172" s="3" t="s">
        <v>1413</v>
      </c>
      <c r="I172" s="1" t="s">
        <v>1414</v>
      </c>
      <c r="J172" s="1" t="s">
        <v>1415</v>
      </c>
      <c r="K172" s="1" t="s">
        <v>107</v>
      </c>
      <c r="L172" s="1">
        <v>20545.8717628298</v>
      </c>
      <c r="M172" s="1">
        <v>198.0</v>
      </c>
      <c r="N172" s="1" t="s">
        <v>29</v>
      </c>
      <c r="O172" s="4">
        <v>45185.0</v>
      </c>
      <c r="P172" s="1" t="s">
        <v>79</v>
      </c>
      <c r="Q172" s="1" t="s">
        <v>69</v>
      </c>
      <c r="R172" s="1" t="s">
        <v>1416</v>
      </c>
      <c r="S172" s="1" t="s">
        <v>1417</v>
      </c>
      <c r="T172" s="1" t="s">
        <v>1418</v>
      </c>
    </row>
    <row r="173">
      <c r="A173" s="3" t="s">
        <v>1419</v>
      </c>
      <c r="B173" s="3" t="s">
        <v>1420</v>
      </c>
      <c r="C173" s="1">
        <v>36.0</v>
      </c>
      <c r="D173" s="1" t="s">
        <v>22</v>
      </c>
      <c r="E173" s="1" t="s">
        <v>63</v>
      </c>
      <c r="F173" s="1" t="s">
        <v>179</v>
      </c>
      <c r="G173" s="4">
        <v>43786.0</v>
      </c>
      <c r="H173" s="3" t="s">
        <v>1421</v>
      </c>
      <c r="I173" s="1" t="s">
        <v>1422</v>
      </c>
      <c r="J173" s="1" t="s">
        <v>1423</v>
      </c>
      <c r="K173" s="1" t="s">
        <v>107</v>
      </c>
      <c r="L173" s="1">
        <v>36869.7257390398</v>
      </c>
      <c r="M173" s="1">
        <v>368.0</v>
      </c>
      <c r="N173" s="1" t="s">
        <v>29</v>
      </c>
      <c r="O173" s="4">
        <v>43800.0</v>
      </c>
      <c r="P173" s="1" t="s">
        <v>79</v>
      </c>
      <c r="Q173" s="1" t="s">
        <v>31</v>
      </c>
      <c r="R173" s="1" t="s">
        <v>1424</v>
      </c>
      <c r="S173" s="1" t="s">
        <v>1425</v>
      </c>
      <c r="T173" s="1" t="s">
        <v>1426</v>
      </c>
    </row>
    <row r="174">
      <c r="A174" s="3" t="s">
        <v>1427</v>
      </c>
      <c r="B174" s="3" t="s">
        <v>1428</v>
      </c>
      <c r="C174" s="1">
        <v>20.0</v>
      </c>
      <c r="D174" s="1" t="s">
        <v>51</v>
      </c>
      <c r="E174" s="1" t="s">
        <v>204</v>
      </c>
      <c r="F174" s="1" t="s">
        <v>24</v>
      </c>
      <c r="G174" s="4">
        <v>44157.0</v>
      </c>
      <c r="H174" s="3" t="s">
        <v>1429</v>
      </c>
      <c r="I174" s="1" t="s">
        <v>1430</v>
      </c>
      <c r="J174" s="1" t="s">
        <v>1431</v>
      </c>
      <c r="K174" s="1" t="s">
        <v>107</v>
      </c>
      <c r="L174" s="1">
        <v>40598.4225708786</v>
      </c>
      <c r="M174" s="1">
        <v>113.0</v>
      </c>
      <c r="N174" s="1" t="s">
        <v>68</v>
      </c>
      <c r="O174" s="4">
        <v>44182.0</v>
      </c>
      <c r="P174" s="1" t="s">
        <v>30</v>
      </c>
      <c r="Q174" s="1" t="s">
        <v>31</v>
      </c>
      <c r="R174" s="1" t="s">
        <v>1432</v>
      </c>
      <c r="S174" s="1" t="s">
        <v>1433</v>
      </c>
      <c r="T174" s="1" t="s">
        <v>1434</v>
      </c>
    </row>
    <row r="175">
      <c r="A175" s="3" t="s">
        <v>1435</v>
      </c>
      <c r="B175" s="3" t="s">
        <v>1436</v>
      </c>
      <c r="C175" s="1">
        <v>83.0</v>
      </c>
      <c r="D175" s="1" t="s">
        <v>22</v>
      </c>
      <c r="E175" s="1" t="s">
        <v>261</v>
      </c>
      <c r="F175" s="1" t="s">
        <v>85</v>
      </c>
      <c r="G175" s="4">
        <v>44513.0</v>
      </c>
      <c r="H175" s="3" t="s">
        <v>1437</v>
      </c>
      <c r="I175" s="1" t="s">
        <v>1438</v>
      </c>
      <c r="J175" s="1" t="s">
        <v>1439</v>
      </c>
      <c r="K175" s="1" t="s">
        <v>56</v>
      </c>
      <c r="L175" s="1">
        <v>18198.0585178538</v>
      </c>
      <c r="M175" s="1">
        <v>308.0</v>
      </c>
      <c r="N175" s="1" t="s">
        <v>29</v>
      </c>
      <c r="O175" s="4">
        <v>44538.0</v>
      </c>
      <c r="P175" s="1" t="s">
        <v>44</v>
      </c>
      <c r="Q175" s="1" t="s">
        <v>31</v>
      </c>
      <c r="R175" s="1" t="s">
        <v>1440</v>
      </c>
      <c r="S175" s="1" t="s">
        <v>1441</v>
      </c>
      <c r="T175" s="1" t="s">
        <v>1442</v>
      </c>
    </row>
    <row r="176">
      <c r="A176" s="3" t="s">
        <v>1443</v>
      </c>
      <c r="B176" s="3" t="s">
        <v>1444</v>
      </c>
      <c r="C176" s="1">
        <v>79.0</v>
      </c>
      <c r="D176" s="1" t="s">
        <v>22</v>
      </c>
      <c r="E176" s="1" t="s">
        <v>204</v>
      </c>
      <c r="F176" s="1" t="s">
        <v>38</v>
      </c>
      <c r="G176" s="4">
        <v>44605.0</v>
      </c>
      <c r="H176" s="3" t="s">
        <v>1445</v>
      </c>
      <c r="I176" s="1" t="s">
        <v>1446</v>
      </c>
      <c r="J176" s="1" t="s">
        <v>1447</v>
      </c>
      <c r="K176" s="1" t="s">
        <v>28</v>
      </c>
      <c r="L176" s="1">
        <v>4920.0411890887</v>
      </c>
      <c r="M176" s="1">
        <v>278.0</v>
      </c>
      <c r="N176" s="1" t="s">
        <v>68</v>
      </c>
      <c r="O176" s="4">
        <v>44612.0</v>
      </c>
      <c r="P176" s="1" t="s">
        <v>30</v>
      </c>
      <c r="Q176" s="1" t="s">
        <v>31</v>
      </c>
      <c r="R176" s="1" t="s">
        <v>1448</v>
      </c>
      <c r="S176" s="1" t="s">
        <v>1449</v>
      </c>
      <c r="T176" s="1" t="s">
        <v>1450</v>
      </c>
    </row>
    <row r="177">
      <c r="A177" s="3" t="s">
        <v>1451</v>
      </c>
      <c r="B177" s="3" t="s">
        <v>1452</v>
      </c>
      <c r="C177" s="1">
        <v>62.0</v>
      </c>
      <c r="D177" s="1" t="s">
        <v>22</v>
      </c>
      <c r="E177" s="1" t="s">
        <v>63</v>
      </c>
      <c r="F177" s="1" t="s">
        <v>64</v>
      </c>
      <c r="G177" s="4">
        <v>43601.0</v>
      </c>
      <c r="H177" s="3" t="s">
        <v>1453</v>
      </c>
      <c r="I177" s="1" t="s">
        <v>1454</v>
      </c>
      <c r="J177" s="1" t="s">
        <v>1455</v>
      </c>
      <c r="K177" s="1" t="s">
        <v>89</v>
      </c>
      <c r="L177" s="1">
        <v>3864.13949887163</v>
      </c>
      <c r="M177" s="1">
        <v>103.0</v>
      </c>
      <c r="N177" s="1" t="s">
        <v>29</v>
      </c>
      <c r="O177" s="4">
        <v>43616.0</v>
      </c>
      <c r="P177" s="1" t="s">
        <v>57</v>
      </c>
      <c r="Q177" s="1" t="s">
        <v>45</v>
      </c>
      <c r="R177" s="1" t="s">
        <v>1456</v>
      </c>
      <c r="S177" s="1" t="s">
        <v>1457</v>
      </c>
      <c r="T177" s="1" t="s">
        <v>1458</v>
      </c>
    </row>
    <row r="178">
      <c r="A178" s="3" t="s">
        <v>1459</v>
      </c>
      <c r="B178" s="3" t="s">
        <v>1460</v>
      </c>
      <c r="C178" s="1">
        <v>38.0</v>
      </c>
      <c r="D178" s="1" t="s">
        <v>22</v>
      </c>
      <c r="E178" s="1" t="s">
        <v>75</v>
      </c>
      <c r="F178" s="1" t="s">
        <v>85</v>
      </c>
      <c r="G178" s="4">
        <v>44412.0</v>
      </c>
      <c r="H178" s="3" t="s">
        <v>1461</v>
      </c>
      <c r="I178" s="1" t="s">
        <v>1462</v>
      </c>
      <c r="J178" s="1" t="s">
        <v>1463</v>
      </c>
      <c r="K178" s="1" t="s">
        <v>28</v>
      </c>
      <c r="L178" s="1">
        <v>21562.8610510203</v>
      </c>
      <c r="M178" s="1">
        <v>400.0</v>
      </c>
      <c r="N178" s="1" t="s">
        <v>29</v>
      </c>
      <c r="O178" s="4">
        <v>44434.0</v>
      </c>
      <c r="P178" s="1" t="s">
        <v>30</v>
      </c>
      <c r="Q178" s="1" t="s">
        <v>31</v>
      </c>
      <c r="R178" s="1" t="s">
        <v>1464</v>
      </c>
      <c r="S178" s="1" t="s">
        <v>1465</v>
      </c>
      <c r="T178" s="1" t="s">
        <v>1466</v>
      </c>
    </row>
    <row r="179">
      <c r="A179" s="3" t="s">
        <v>1467</v>
      </c>
      <c r="B179" s="3" t="s">
        <v>1468</v>
      </c>
      <c r="C179" s="1">
        <v>75.0</v>
      </c>
      <c r="D179" s="1" t="s">
        <v>51</v>
      </c>
      <c r="E179" s="1" t="s">
        <v>23</v>
      </c>
      <c r="F179" s="1" t="s">
        <v>24</v>
      </c>
      <c r="G179" s="4">
        <v>43833.0</v>
      </c>
      <c r="H179" s="3" t="s">
        <v>1469</v>
      </c>
      <c r="I179" s="1" t="s">
        <v>1470</v>
      </c>
      <c r="J179" s="1" t="s">
        <v>1471</v>
      </c>
      <c r="K179" s="1" t="s">
        <v>42</v>
      </c>
      <c r="L179" s="1">
        <v>11815.2027414876</v>
      </c>
      <c r="M179" s="1">
        <v>401.0</v>
      </c>
      <c r="N179" s="1" t="s">
        <v>68</v>
      </c>
      <c r="O179" s="4">
        <v>43857.0</v>
      </c>
      <c r="P179" s="1" t="s">
        <v>44</v>
      </c>
      <c r="Q179" s="1" t="s">
        <v>69</v>
      </c>
      <c r="R179" s="1" t="s">
        <v>1472</v>
      </c>
      <c r="S179" s="1" t="s">
        <v>1473</v>
      </c>
      <c r="T179" s="1" t="s">
        <v>1474</v>
      </c>
    </row>
    <row r="180">
      <c r="A180" s="3" t="s">
        <v>1475</v>
      </c>
      <c r="B180" s="3" t="s">
        <v>1476</v>
      </c>
      <c r="C180" s="1">
        <v>28.0</v>
      </c>
      <c r="D180" s="1" t="s">
        <v>22</v>
      </c>
      <c r="E180" s="1" t="s">
        <v>37</v>
      </c>
      <c r="F180" s="1" t="s">
        <v>137</v>
      </c>
      <c r="G180" s="4">
        <v>44817.0</v>
      </c>
      <c r="H180" s="3" t="s">
        <v>1477</v>
      </c>
      <c r="I180" s="1" t="s">
        <v>1478</v>
      </c>
      <c r="J180" s="1" t="s">
        <v>1479</v>
      </c>
      <c r="K180" s="1" t="s">
        <v>107</v>
      </c>
      <c r="L180" s="1">
        <v>25796.8696692934</v>
      </c>
      <c r="M180" s="1">
        <v>258.0</v>
      </c>
      <c r="N180" s="1" t="s">
        <v>29</v>
      </c>
      <c r="O180" s="4">
        <v>44841.0</v>
      </c>
      <c r="P180" s="1" t="s">
        <v>141</v>
      </c>
      <c r="Q180" s="1" t="s">
        <v>69</v>
      </c>
      <c r="R180" s="1" t="s">
        <v>1480</v>
      </c>
      <c r="S180" s="1" t="s">
        <v>1481</v>
      </c>
      <c r="T180" s="1" t="s">
        <v>1482</v>
      </c>
    </row>
    <row r="181">
      <c r="A181" s="3" t="s">
        <v>1483</v>
      </c>
      <c r="B181" s="3" t="s">
        <v>1484</v>
      </c>
      <c r="C181" s="1">
        <v>36.0</v>
      </c>
      <c r="D181" s="1" t="s">
        <v>22</v>
      </c>
      <c r="E181" s="1" t="s">
        <v>261</v>
      </c>
      <c r="F181" s="1" t="s">
        <v>137</v>
      </c>
      <c r="G181" s="4">
        <v>44184.0</v>
      </c>
      <c r="H181" s="3" t="s">
        <v>1485</v>
      </c>
      <c r="I181" s="1" t="s">
        <v>1486</v>
      </c>
      <c r="J181" s="1" t="s">
        <v>1487</v>
      </c>
      <c r="K181" s="1" t="s">
        <v>89</v>
      </c>
      <c r="L181" s="1">
        <v>4266.78430718752</v>
      </c>
      <c r="M181" s="1">
        <v>268.0</v>
      </c>
      <c r="N181" s="1" t="s">
        <v>43</v>
      </c>
      <c r="O181" s="4">
        <v>44205.0</v>
      </c>
      <c r="P181" s="1" t="s">
        <v>141</v>
      </c>
      <c r="Q181" s="1" t="s">
        <v>31</v>
      </c>
      <c r="R181" s="1" t="s">
        <v>1488</v>
      </c>
      <c r="S181" s="1" t="s">
        <v>1489</v>
      </c>
      <c r="T181" s="1" t="s">
        <v>1490</v>
      </c>
    </row>
    <row r="182">
      <c r="A182" s="3" t="s">
        <v>1491</v>
      </c>
      <c r="B182" s="3" t="s">
        <v>1492</v>
      </c>
      <c r="C182" s="1">
        <v>54.0</v>
      </c>
      <c r="D182" s="1" t="s">
        <v>22</v>
      </c>
      <c r="E182" s="1" t="s">
        <v>75</v>
      </c>
      <c r="F182" s="1" t="s">
        <v>38</v>
      </c>
      <c r="G182" s="4">
        <v>45016.0</v>
      </c>
      <c r="H182" s="3" t="s">
        <v>1493</v>
      </c>
      <c r="I182" s="1" t="s">
        <v>1494</v>
      </c>
      <c r="J182" s="1" t="s">
        <v>1495</v>
      </c>
      <c r="K182" s="1" t="s">
        <v>107</v>
      </c>
      <c r="L182" s="1">
        <v>4751.16274103238</v>
      </c>
      <c r="M182" s="1">
        <v>192.0</v>
      </c>
      <c r="N182" s="1" t="s">
        <v>29</v>
      </c>
      <c r="O182" s="4">
        <v>45045.0</v>
      </c>
      <c r="P182" s="1" t="s">
        <v>79</v>
      </c>
      <c r="Q182" s="1" t="s">
        <v>45</v>
      </c>
      <c r="R182" s="1" t="s">
        <v>1496</v>
      </c>
      <c r="S182" s="1" t="s">
        <v>1497</v>
      </c>
      <c r="T182" s="1" t="s">
        <v>1498</v>
      </c>
    </row>
    <row r="183">
      <c r="A183" s="3" t="s">
        <v>1499</v>
      </c>
      <c r="B183" s="3" t="s">
        <v>1500</v>
      </c>
      <c r="C183" s="1">
        <v>81.0</v>
      </c>
      <c r="D183" s="1" t="s">
        <v>51</v>
      </c>
      <c r="E183" s="1" t="s">
        <v>23</v>
      </c>
      <c r="F183" s="1" t="s">
        <v>64</v>
      </c>
      <c r="G183" s="4">
        <v>43959.0</v>
      </c>
      <c r="H183" s="3" t="s">
        <v>1501</v>
      </c>
      <c r="I183" s="1" t="s">
        <v>1502</v>
      </c>
      <c r="J183" s="1" t="s">
        <v>1503</v>
      </c>
      <c r="K183" s="1" t="s">
        <v>56</v>
      </c>
      <c r="L183" s="1">
        <v>17968.49598759</v>
      </c>
      <c r="M183" s="1">
        <v>285.0</v>
      </c>
      <c r="N183" s="1" t="s">
        <v>43</v>
      </c>
      <c r="O183" s="4">
        <v>43979.0</v>
      </c>
      <c r="P183" s="1" t="s">
        <v>141</v>
      </c>
      <c r="Q183" s="1" t="s">
        <v>45</v>
      </c>
      <c r="R183" s="1" t="s">
        <v>1504</v>
      </c>
      <c r="S183" s="1" t="s">
        <v>1505</v>
      </c>
      <c r="T183" s="1" t="s">
        <v>1506</v>
      </c>
    </row>
    <row r="184">
      <c r="A184" s="3" t="s">
        <v>1507</v>
      </c>
      <c r="B184" s="3" t="s">
        <v>1508</v>
      </c>
      <c r="C184" s="1">
        <v>56.0</v>
      </c>
      <c r="D184" s="1" t="s">
        <v>51</v>
      </c>
      <c r="E184" s="1" t="s">
        <v>75</v>
      </c>
      <c r="F184" s="1" t="s">
        <v>38</v>
      </c>
      <c r="G184" s="4">
        <v>45138.0</v>
      </c>
      <c r="H184" s="3" t="s">
        <v>1509</v>
      </c>
      <c r="I184" s="1" t="s">
        <v>1510</v>
      </c>
      <c r="J184" s="1" t="s">
        <v>1511</v>
      </c>
      <c r="K184" s="1" t="s">
        <v>107</v>
      </c>
      <c r="L184" s="1">
        <v>11311.3273479975</v>
      </c>
      <c r="M184" s="1">
        <v>302.0</v>
      </c>
      <c r="N184" s="1" t="s">
        <v>29</v>
      </c>
      <c r="O184" s="4">
        <v>45140.0</v>
      </c>
      <c r="P184" s="1" t="s">
        <v>141</v>
      </c>
      <c r="Q184" s="1" t="s">
        <v>31</v>
      </c>
      <c r="R184" s="1" t="s">
        <v>1512</v>
      </c>
      <c r="S184" s="1" t="s">
        <v>1513</v>
      </c>
      <c r="T184" s="1" t="s">
        <v>1514</v>
      </c>
    </row>
    <row r="185">
      <c r="A185" s="3" t="s">
        <v>1515</v>
      </c>
      <c r="B185" s="3" t="s">
        <v>1516</v>
      </c>
      <c r="C185" s="1">
        <v>30.0</v>
      </c>
      <c r="D185" s="1" t="s">
        <v>22</v>
      </c>
      <c r="E185" s="1" t="s">
        <v>95</v>
      </c>
      <c r="F185" s="1" t="s">
        <v>137</v>
      </c>
      <c r="G185" s="4">
        <v>44570.0</v>
      </c>
      <c r="H185" s="3" t="s">
        <v>1517</v>
      </c>
      <c r="I185" s="1" t="s">
        <v>1518</v>
      </c>
      <c r="J185" s="1" t="s">
        <v>1519</v>
      </c>
      <c r="K185" s="1" t="s">
        <v>28</v>
      </c>
      <c r="L185" s="1">
        <v>47242.224297681</v>
      </c>
      <c r="M185" s="1">
        <v>418.0</v>
      </c>
      <c r="N185" s="1" t="s">
        <v>43</v>
      </c>
      <c r="O185" s="4">
        <v>44573.0</v>
      </c>
      <c r="P185" s="1" t="s">
        <v>44</v>
      </c>
      <c r="Q185" s="1" t="s">
        <v>45</v>
      </c>
      <c r="R185" s="1" t="s">
        <v>1520</v>
      </c>
      <c r="S185" s="1" t="s">
        <v>1521</v>
      </c>
      <c r="T185" s="1" t="s">
        <v>1522</v>
      </c>
    </row>
    <row r="186">
      <c r="A186" s="3" t="s">
        <v>1523</v>
      </c>
      <c r="B186" s="3" t="s">
        <v>1524</v>
      </c>
      <c r="C186" s="1">
        <v>64.0</v>
      </c>
      <c r="D186" s="1" t="s">
        <v>51</v>
      </c>
      <c r="E186" s="1" t="s">
        <v>52</v>
      </c>
      <c r="F186" s="1" t="s">
        <v>64</v>
      </c>
      <c r="G186" s="4">
        <v>45276.0</v>
      </c>
      <c r="H186" s="3" t="s">
        <v>1525</v>
      </c>
      <c r="I186" s="1" t="s">
        <v>1526</v>
      </c>
      <c r="J186" s="1" t="s">
        <v>1527</v>
      </c>
      <c r="K186" s="1" t="s">
        <v>107</v>
      </c>
      <c r="L186" s="1">
        <v>17670.5052173935</v>
      </c>
      <c r="M186" s="1">
        <v>128.0</v>
      </c>
      <c r="N186" s="1" t="s">
        <v>68</v>
      </c>
      <c r="O186" s="4">
        <v>45306.0</v>
      </c>
      <c r="P186" s="1" t="s">
        <v>30</v>
      </c>
      <c r="Q186" s="1" t="s">
        <v>45</v>
      </c>
      <c r="R186" s="1" t="s">
        <v>1528</v>
      </c>
      <c r="S186" s="1" t="s">
        <v>1529</v>
      </c>
      <c r="T186" s="1" t="s">
        <v>1530</v>
      </c>
    </row>
    <row r="187">
      <c r="A187" s="3" t="s">
        <v>1531</v>
      </c>
      <c r="B187" s="3" t="s">
        <v>1532</v>
      </c>
      <c r="C187" s="1">
        <v>76.0</v>
      </c>
      <c r="D187" s="1" t="s">
        <v>22</v>
      </c>
      <c r="E187" s="1" t="s">
        <v>37</v>
      </c>
      <c r="F187" s="1" t="s">
        <v>38</v>
      </c>
      <c r="G187" s="4">
        <v>44170.0</v>
      </c>
      <c r="H187" s="3" t="s">
        <v>1533</v>
      </c>
      <c r="I187" s="1" t="s">
        <v>1534</v>
      </c>
      <c r="J187" s="1" t="s">
        <v>1535</v>
      </c>
      <c r="K187" s="1" t="s">
        <v>42</v>
      </c>
      <c r="L187" s="1">
        <v>5714.74801791466</v>
      </c>
      <c r="M187" s="1">
        <v>238.0</v>
      </c>
      <c r="N187" s="1" t="s">
        <v>68</v>
      </c>
      <c r="O187" s="4">
        <v>44183.0</v>
      </c>
      <c r="P187" s="1" t="s">
        <v>141</v>
      </c>
      <c r="Q187" s="1" t="s">
        <v>69</v>
      </c>
      <c r="R187" s="1" t="s">
        <v>1536</v>
      </c>
      <c r="S187" s="1" t="s">
        <v>1537</v>
      </c>
      <c r="T187" s="1" t="s">
        <v>1538</v>
      </c>
    </row>
    <row r="188">
      <c r="A188" s="3" t="s">
        <v>1539</v>
      </c>
      <c r="B188" s="3" t="s">
        <v>1540</v>
      </c>
      <c r="C188" s="1">
        <v>21.0</v>
      </c>
      <c r="D188" s="1" t="s">
        <v>51</v>
      </c>
      <c r="E188" s="1" t="s">
        <v>75</v>
      </c>
      <c r="F188" s="1" t="s">
        <v>64</v>
      </c>
      <c r="G188" s="4">
        <v>44511.0</v>
      </c>
      <c r="H188" s="3" t="s">
        <v>1541</v>
      </c>
      <c r="I188" s="1" t="s">
        <v>1542</v>
      </c>
      <c r="J188" s="1" t="s">
        <v>1543</v>
      </c>
      <c r="K188" s="1" t="s">
        <v>107</v>
      </c>
      <c r="L188" s="1">
        <v>5985.97848724019</v>
      </c>
      <c r="M188" s="1">
        <v>136.0</v>
      </c>
      <c r="N188" s="1" t="s">
        <v>29</v>
      </c>
      <c r="O188" s="4">
        <v>44534.0</v>
      </c>
      <c r="P188" s="1" t="s">
        <v>79</v>
      </c>
      <c r="Q188" s="1" t="s">
        <v>31</v>
      </c>
      <c r="R188" s="1" t="s">
        <v>1544</v>
      </c>
      <c r="S188" s="1" t="s">
        <v>1545</v>
      </c>
      <c r="T188" s="1" t="s">
        <v>1546</v>
      </c>
    </row>
    <row r="189">
      <c r="A189" s="3" t="s">
        <v>1547</v>
      </c>
      <c r="B189" s="3" t="s">
        <v>1548</v>
      </c>
      <c r="C189" s="1">
        <v>59.0</v>
      </c>
      <c r="D189" s="1" t="s">
        <v>51</v>
      </c>
      <c r="E189" s="1" t="s">
        <v>63</v>
      </c>
      <c r="F189" s="1" t="s">
        <v>38</v>
      </c>
      <c r="G189" s="4">
        <v>43719.0</v>
      </c>
      <c r="H189" s="3" t="s">
        <v>1549</v>
      </c>
      <c r="I189" s="1" t="s">
        <v>1550</v>
      </c>
      <c r="J189" s="1" t="s">
        <v>1551</v>
      </c>
      <c r="K189" s="1" t="s">
        <v>28</v>
      </c>
      <c r="L189" s="1">
        <v>27385.7362279881</v>
      </c>
      <c r="M189" s="1">
        <v>427.0</v>
      </c>
      <c r="N189" s="1" t="s">
        <v>43</v>
      </c>
      <c r="O189" s="4">
        <v>43723.0</v>
      </c>
      <c r="P189" s="1" t="s">
        <v>79</v>
      </c>
      <c r="Q189" s="1" t="s">
        <v>45</v>
      </c>
      <c r="R189" s="1" t="s">
        <v>1552</v>
      </c>
      <c r="S189" s="1" t="s">
        <v>1553</v>
      </c>
      <c r="T189" s="1" t="s">
        <v>1554</v>
      </c>
    </row>
    <row r="190">
      <c r="A190" s="3" t="s">
        <v>1555</v>
      </c>
      <c r="B190" s="3" t="s">
        <v>1556</v>
      </c>
      <c r="C190" s="1">
        <v>31.0</v>
      </c>
      <c r="D190" s="1" t="s">
        <v>51</v>
      </c>
      <c r="E190" s="1" t="s">
        <v>52</v>
      </c>
      <c r="F190" s="1" t="s">
        <v>64</v>
      </c>
      <c r="G190" s="4">
        <v>44180.0</v>
      </c>
      <c r="H190" s="3" t="s">
        <v>1557</v>
      </c>
      <c r="I190" s="1" t="s">
        <v>1558</v>
      </c>
      <c r="J190" s="1" t="s">
        <v>1559</v>
      </c>
      <c r="K190" s="1" t="s">
        <v>89</v>
      </c>
      <c r="L190" s="1">
        <v>3730.00219089662</v>
      </c>
      <c r="M190" s="1">
        <v>218.0</v>
      </c>
      <c r="N190" s="1" t="s">
        <v>29</v>
      </c>
      <c r="O190" s="4">
        <v>44197.0</v>
      </c>
      <c r="P190" s="1" t="s">
        <v>44</v>
      </c>
      <c r="Q190" s="1" t="s">
        <v>69</v>
      </c>
      <c r="R190" s="1" t="s">
        <v>1560</v>
      </c>
      <c r="S190" s="1" t="s">
        <v>1561</v>
      </c>
      <c r="T190" s="1" t="s">
        <v>1562</v>
      </c>
    </row>
    <row r="191">
      <c r="A191" s="3" t="s">
        <v>1563</v>
      </c>
      <c r="B191" s="3" t="s">
        <v>1564</v>
      </c>
      <c r="C191" s="1">
        <v>36.0</v>
      </c>
      <c r="D191" s="1" t="s">
        <v>51</v>
      </c>
      <c r="E191" s="1" t="s">
        <v>63</v>
      </c>
      <c r="F191" s="1" t="s">
        <v>85</v>
      </c>
      <c r="G191" s="4">
        <v>44903.0</v>
      </c>
      <c r="H191" s="3" t="s">
        <v>1565</v>
      </c>
      <c r="I191" s="1" t="s">
        <v>1566</v>
      </c>
      <c r="J191" s="1" t="s">
        <v>1567</v>
      </c>
      <c r="K191" s="1" t="s">
        <v>28</v>
      </c>
      <c r="L191" s="1">
        <v>22480.9659289307</v>
      </c>
      <c r="M191" s="1">
        <v>348.0</v>
      </c>
      <c r="N191" s="1" t="s">
        <v>68</v>
      </c>
      <c r="O191" s="4">
        <v>44928.0</v>
      </c>
      <c r="P191" s="1" t="s">
        <v>44</v>
      </c>
      <c r="Q191" s="1" t="s">
        <v>45</v>
      </c>
      <c r="R191" s="1" t="s">
        <v>1568</v>
      </c>
      <c r="S191" s="1" t="s">
        <v>1569</v>
      </c>
      <c r="T191" s="1" t="s">
        <v>1570</v>
      </c>
    </row>
    <row r="192">
      <c r="A192" s="3" t="s">
        <v>1571</v>
      </c>
      <c r="B192" s="3" t="s">
        <v>1572</v>
      </c>
      <c r="C192" s="1">
        <v>42.0</v>
      </c>
      <c r="D192" s="1" t="s">
        <v>51</v>
      </c>
      <c r="E192" s="1" t="s">
        <v>204</v>
      </c>
      <c r="F192" s="1" t="s">
        <v>64</v>
      </c>
      <c r="G192" s="4">
        <v>44392.0</v>
      </c>
      <c r="H192" s="3" t="s">
        <v>1573</v>
      </c>
      <c r="I192" s="1" t="s">
        <v>1574</v>
      </c>
      <c r="J192" s="1" t="s">
        <v>1575</v>
      </c>
      <c r="K192" s="1" t="s">
        <v>56</v>
      </c>
      <c r="L192" s="1">
        <v>35022.3167123606</v>
      </c>
      <c r="M192" s="1">
        <v>486.0</v>
      </c>
      <c r="N192" s="1" t="s">
        <v>68</v>
      </c>
      <c r="O192" s="4">
        <v>44413.0</v>
      </c>
      <c r="P192" s="1" t="s">
        <v>57</v>
      </c>
      <c r="Q192" s="1" t="s">
        <v>45</v>
      </c>
      <c r="R192" s="1" t="s">
        <v>1576</v>
      </c>
      <c r="S192" s="1" t="s">
        <v>1577</v>
      </c>
      <c r="T192" s="1" t="s">
        <v>1578</v>
      </c>
    </row>
    <row r="193">
      <c r="A193" s="3" t="s">
        <v>1579</v>
      </c>
      <c r="B193" s="3" t="s">
        <v>1580</v>
      </c>
      <c r="C193" s="1">
        <v>18.0</v>
      </c>
      <c r="D193" s="1" t="s">
        <v>51</v>
      </c>
      <c r="E193" s="1" t="s">
        <v>75</v>
      </c>
      <c r="F193" s="1" t="s">
        <v>85</v>
      </c>
      <c r="G193" s="4">
        <v>44728.0</v>
      </c>
      <c r="H193" s="3" t="s">
        <v>1581</v>
      </c>
      <c r="I193" s="1" t="s">
        <v>1582</v>
      </c>
      <c r="J193" s="1" t="s">
        <v>1583</v>
      </c>
      <c r="K193" s="1" t="s">
        <v>28</v>
      </c>
      <c r="L193" s="1">
        <v>45072.418258941</v>
      </c>
      <c r="M193" s="1">
        <v>147.0</v>
      </c>
      <c r="N193" s="1" t="s">
        <v>29</v>
      </c>
      <c r="O193" s="4">
        <v>44746.0</v>
      </c>
      <c r="P193" s="1" t="s">
        <v>141</v>
      </c>
      <c r="Q193" s="1" t="s">
        <v>45</v>
      </c>
      <c r="R193" s="1" t="s">
        <v>1584</v>
      </c>
      <c r="S193" s="1" t="s">
        <v>1585</v>
      </c>
      <c r="T193" s="1" t="s">
        <v>1586</v>
      </c>
    </row>
    <row r="194">
      <c r="A194" s="3" t="s">
        <v>1587</v>
      </c>
      <c r="B194" s="3" t="s">
        <v>1588</v>
      </c>
      <c r="C194" s="1">
        <v>62.0</v>
      </c>
      <c r="D194" s="1" t="s">
        <v>51</v>
      </c>
      <c r="E194" s="1" t="s">
        <v>37</v>
      </c>
      <c r="F194" s="1" t="s">
        <v>38</v>
      </c>
      <c r="G194" s="4">
        <v>45331.0</v>
      </c>
      <c r="H194" s="3" t="s">
        <v>1589</v>
      </c>
      <c r="I194" s="1" t="s">
        <v>1590</v>
      </c>
      <c r="J194" s="1" t="s">
        <v>1591</v>
      </c>
      <c r="K194" s="1" t="s">
        <v>89</v>
      </c>
      <c r="L194" s="1">
        <v>45902.7076446902</v>
      </c>
      <c r="M194" s="1">
        <v>126.0</v>
      </c>
      <c r="N194" s="1" t="s">
        <v>29</v>
      </c>
      <c r="O194" s="4">
        <v>45341.0</v>
      </c>
      <c r="P194" s="1" t="s">
        <v>57</v>
      </c>
      <c r="Q194" s="1" t="s">
        <v>31</v>
      </c>
      <c r="R194" s="1" t="s">
        <v>1592</v>
      </c>
      <c r="S194" s="1" t="s">
        <v>1593</v>
      </c>
      <c r="T194" s="1" t="s">
        <v>1594</v>
      </c>
    </row>
    <row r="195">
      <c r="A195" s="3" t="s">
        <v>1595</v>
      </c>
      <c r="B195" s="3" t="s">
        <v>1596</v>
      </c>
      <c r="C195" s="1">
        <v>53.0</v>
      </c>
      <c r="D195" s="1" t="s">
        <v>22</v>
      </c>
      <c r="E195" s="1" t="s">
        <v>75</v>
      </c>
      <c r="F195" s="1" t="s">
        <v>137</v>
      </c>
      <c r="G195" s="4">
        <v>45355.0</v>
      </c>
      <c r="H195" s="3" t="s">
        <v>1597</v>
      </c>
      <c r="I195" s="1" t="s">
        <v>1598</v>
      </c>
      <c r="J195" s="1" t="s">
        <v>1599</v>
      </c>
      <c r="K195" s="1" t="s">
        <v>42</v>
      </c>
      <c r="L195" s="1">
        <v>28899.1857587483</v>
      </c>
      <c r="M195" s="1">
        <v>314.0</v>
      </c>
      <c r="N195" s="1" t="s">
        <v>43</v>
      </c>
      <c r="O195" s="4">
        <v>45369.0</v>
      </c>
      <c r="P195" s="1" t="s">
        <v>30</v>
      </c>
      <c r="Q195" s="1" t="s">
        <v>69</v>
      </c>
      <c r="R195" s="1" t="s">
        <v>1600</v>
      </c>
      <c r="S195" s="1" t="s">
        <v>1601</v>
      </c>
      <c r="T195" s="1" t="s">
        <v>1602</v>
      </c>
    </row>
    <row r="196">
      <c r="A196" s="3" t="s">
        <v>1603</v>
      </c>
      <c r="B196" s="3" t="s">
        <v>1604</v>
      </c>
      <c r="C196" s="1">
        <v>82.0</v>
      </c>
      <c r="D196" s="1" t="s">
        <v>51</v>
      </c>
      <c r="E196" s="1" t="s">
        <v>37</v>
      </c>
      <c r="F196" s="1" t="s">
        <v>38</v>
      </c>
      <c r="G196" s="4">
        <v>44603.0</v>
      </c>
      <c r="H196" s="3" t="s">
        <v>1605</v>
      </c>
      <c r="I196" s="1" t="s">
        <v>1606</v>
      </c>
      <c r="J196" s="1" t="s">
        <v>1607</v>
      </c>
      <c r="K196" s="1" t="s">
        <v>28</v>
      </c>
      <c r="L196" s="1">
        <v>39003.1814380949</v>
      </c>
      <c r="M196" s="1">
        <v>133.0</v>
      </c>
      <c r="N196" s="1" t="s">
        <v>68</v>
      </c>
      <c r="O196" s="4">
        <v>44617.0</v>
      </c>
      <c r="P196" s="1" t="s">
        <v>141</v>
      </c>
      <c r="Q196" s="1" t="s">
        <v>31</v>
      </c>
      <c r="R196" s="1" t="s">
        <v>1608</v>
      </c>
      <c r="S196" s="1" t="s">
        <v>1609</v>
      </c>
      <c r="T196" s="1" t="s">
        <v>1610</v>
      </c>
    </row>
    <row r="197">
      <c r="A197" s="3" t="s">
        <v>1611</v>
      </c>
      <c r="B197" s="3" t="s">
        <v>1612</v>
      </c>
      <c r="C197" s="1">
        <v>19.0</v>
      </c>
      <c r="D197" s="1" t="s">
        <v>51</v>
      </c>
      <c r="E197" s="1" t="s">
        <v>261</v>
      </c>
      <c r="F197" s="1" t="s">
        <v>64</v>
      </c>
      <c r="G197" s="4">
        <v>44600.0</v>
      </c>
      <c r="H197" s="3" t="s">
        <v>1613</v>
      </c>
      <c r="I197" s="1" t="s">
        <v>1614</v>
      </c>
      <c r="J197" s="1" t="s">
        <v>1615</v>
      </c>
      <c r="K197" s="1" t="s">
        <v>28</v>
      </c>
      <c r="L197" s="1">
        <v>10348.8185214386</v>
      </c>
      <c r="M197" s="1">
        <v>271.0</v>
      </c>
      <c r="N197" s="1" t="s">
        <v>43</v>
      </c>
      <c r="O197" s="4">
        <v>44609.0</v>
      </c>
      <c r="P197" s="1" t="s">
        <v>44</v>
      </c>
      <c r="Q197" s="1" t="s">
        <v>45</v>
      </c>
      <c r="R197" s="1" t="s">
        <v>1616</v>
      </c>
      <c r="S197" s="1" t="s">
        <v>1617</v>
      </c>
      <c r="T197" s="1" t="s">
        <v>1618</v>
      </c>
    </row>
    <row r="198">
      <c r="A198" s="3" t="s">
        <v>1619</v>
      </c>
      <c r="B198" s="3" t="s">
        <v>1620</v>
      </c>
      <c r="C198" s="1">
        <v>83.0</v>
      </c>
      <c r="D198" s="1" t="s">
        <v>51</v>
      </c>
      <c r="E198" s="1" t="s">
        <v>52</v>
      </c>
      <c r="F198" s="1" t="s">
        <v>137</v>
      </c>
      <c r="G198" s="4">
        <v>45092.0</v>
      </c>
      <c r="H198" s="3" t="s">
        <v>1621</v>
      </c>
      <c r="I198" s="1" t="s">
        <v>1622</v>
      </c>
      <c r="J198" s="1" t="s">
        <v>1623</v>
      </c>
      <c r="K198" s="1" t="s">
        <v>89</v>
      </c>
      <c r="L198" s="1">
        <v>14371.5396986661</v>
      </c>
      <c r="M198" s="1">
        <v>341.0</v>
      </c>
      <c r="N198" s="1" t="s">
        <v>29</v>
      </c>
      <c r="O198" s="4">
        <v>45107.0</v>
      </c>
      <c r="P198" s="1" t="s">
        <v>30</v>
      </c>
      <c r="Q198" s="1" t="s">
        <v>45</v>
      </c>
      <c r="R198" s="1" t="s">
        <v>1624</v>
      </c>
      <c r="S198" s="1" t="s">
        <v>1625</v>
      </c>
      <c r="T198" s="1" t="s">
        <v>1626</v>
      </c>
    </row>
    <row r="199">
      <c r="A199" s="3" t="s">
        <v>1627</v>
      </c>
      <c r="B199" s="3" t="s">
        <v>1628</v>
      </c>
      <c r="C199" s="1">
        <v>26.0</v>
      </c>
      <c r="D199" s="1" t="s">
        <v>22</v>
      </c>
      <c r="E199" s="1" t="s">
        <v>261</v>
      </c>
      <c r="F199" s="1" t="s">
        <v>64</v>
      </c>
      <c r="G199" s="4">
        <v>44480.0</v>
      </c>
      <c r="H199" s="3" t="s">
        <v>1629</v>
      </c>
      <c r="I199" s="1" t="s">
        <v>1630</v>
      </c>
      <c r="J199" s="1" t="s">
        <v>1631</v>
      </c>
      <c r="K199" s="1" t="s">
        <v>89</v>
      </c>
      <c r="L199" s="1">
        <v>13769.4031287638</v>
      </c>
      <c r="M199" s="1">
        <v>498.0</v>
      </c>
      <c r="N199" s="1" t="s">
        <v>29</v>
      </c>
      <c r="O199" s="4">
        <v>44493.0</v>
      </c>
      <c r="P199" s="1" t="s">
        <v>44</v>
      </c>
      <c r="Q199" s="1" t="s">
        <v>69</v>
      </c>
      <c r="R199" s="1" t="s">
        <v>1632</v>
      </c>
      <c r="S199" s="1" t="s">
        <v>1633</v>
      </c>
      <c r="T199" s="1" t="s">
        <v>1634</v>
      </c>
    </row>
    <row r="200">
      <c r="A200" s="3" t="s">
        <v>1635</v>
      </c>
      <c r="B200" s="3" t="s">
        <v>1636</v>
      </c>
      <c r="C200" s="1">
        <v>51.0</v>
      </c>
      <c r="D200" s="1" t="s">
        <v>22</v>
      </c>
      <c r="E200" s="1" t="s">
        <v>63</v>
      </c>
      <c r="F200" s="1" t="s">
        <v>179</v>
      </c>
      <c r="G200" s="4">
        <v>44542.0</v>
      </c>
      <c r="H200" s="3" t="s">
        <v>1637</v>
      </c>
      <c r="I200" s="1" t="s">
        <v>1638</v>
      </c>
      <c r="J200" s="1" t="s">
        <v>1639</v>
      </c>
      <c r="K200" s="1" t="s">
        <v>56</v>
      </c>
      <c r="L200" s="1">
        <v>35868.5386367655</v>
      </c>
      <c r="M200" s="1">
        <v>309.0</v>
      </c>
      <c r="N200" s="1" t="s">
        <v>68</v>
      </c>
      <c r="O200" s="4">
        <v>44560.0</v>
      </c>
      <c r="P200" s="1" t="s">
        <v>141</v>
      </c>
      <c r="Q200" s="1" t="s">
        <v>69</v>
      </c>
      <c r="R200" s="1" t="s">
        <v>1640</v>
      </c>
      <c r="S200" s="1" t="s">
        <v>1641</v>
      </c>
      <c r="T200" s="1" t="s">
        <v>1642</v>
      </c>
    </row>
    <row r="201">
      <c r="A201" s="3" t="s">
        <v>1643</v>
      </c>
      <c r="B201" s="3" t="s">
        <v>1644</v>
      </c>
      <c r="C201" s="1">
        <v>20.0</v>
      </c>
      <c r="D201" s="1" t="s">
        <v>22</v>
      </c>
      <c r="E201" s="1" t="s">
        <v>63</v>
      </c>
      <c r="F201" s="1" t="s">
        <v>38</v>
      </c>
      <c r="G201" s="4">
        <v>45116.0</v>
      </c>
      <c r="H201" s="3" t="s">
        <v>1645</v>
      </c>
      <c r="I201" s="1" t="s">
        <v>1646</v>
      </c>
      <c r="J201" s="1" t="s">
        <v>1647</v>
      </c>
      <c r="K201" s="1" t="s">
        <v>28</v>
      </c>
      <c r="L201" s="1">
        <v>35205.2845980244</v>
      </c>
      <c r="M201" s="1">
        <v>104.0</v>
      </c>
      <c r="N201" s="1" t="s">
        <v>43</v>
      </c>
      <c r="O201" s="4">
        <v>45122.0</v>
      </c>
      <c r="P201" s="1" t="s">
        <v>141</v>
      </c>
      <c r="Q201" s="1" t="s">
        <v>69</v>
      </c>
      <c r="R201" s="1" t="s">
        <v>1648</v>
      </c>
      <c r="S201" s="1" t="s">
        <v>1649</v>
      </c>
      <c r="T201" s="1" t="s">
        <v>1650</v>
      </c>
    </row>
    <row r="202">
      <c r="A202" s="3" t="s">
        <v>1651</v>
      </c>
      <c r="B202" s="3" t="s">
        <v>1652</v>
      </c>
      <c r="C202" s="1">
        <v>61.0</v>
      </c>
      <c r="D202" s="1" t="s">
        <v>51</v>
      </c>
      <c r="E202" s="1" t="s">
        <v>52</v>
      </c>
      <c r="F202" s="1" t="s">
        <v>38</v>
      </c>
      <c r="G202" s="4">
        <v>44082.0</v>
      </c>
      <c r="H202" s="3" t="s">
        <v>1653</v>
      </c>
      <c r="I202" s="1" t="s">
        <v>1654</v>
      </c>
      <c r="J202" s="1" t="s">
        <v>1655</v>
      </c>
      <c r="K202" s="1" t="s">
        <v>28</v>
      </c>
      <c r="L202" s="1">
        <v>21576.5023455387</v>
      </c>
      <c r="M202" s="1">
        <v>308.0</v>
      </c>
      <c r="N202" s="1" t="s">
        <v>43</v>
      </c>
      <c r="O202" s="4">
        <v>44107.0</v>
      </c>
      <c r="P202" s="1" t="s">
        <v>44</v>
      </c>
      <c r="Q202" s="1" t="s">
        <v>69</v>
      </c>
      <c r="R202" s="1" t="s">
        <v>1656</v>
      </c>
      <c r="S202" s="1" t="s">
        <v>1657</v>
      </c>
      <c r="T202" s="1" t="s">
        <v>1658</v>
      </c>
    </row>
    <row r="203">
      <c r="A203" s="3" t="s">
        <v>1659</v>
      </c>
      <c r="B203" s="3" t="s">
        <v>1660</v>
      </c>
      <c r="C203" s="1">
        <v>44.0</v>
      </c>
      <c r="D203" s="1" t="s">
        <v>22</v>
      </c>
      <c r="E203" s="1" t="s">
        <v>95</v>
      </c>
      <c r="F203" s="1" t="s">
        <v>137</v>
      </c>
      <c r="G203" s="4">
        <v>44074.0</v>
      </c>
      <c r="H203" s="3" t="s">
        <v>1661</v>
      </c>
      <c r="I203" s="1" t="s">
        <v>1662</v>
      </c>
      <c r="J203" s="1" t="s">
        <v>1663</v>
      </c>
      <c r="K203" s="1" t="s">
        <v>56</v>
      </c>
      <c r="L203" s="1">
        <v>18771.0106871058</v>
      </c>
      <c r="M203" s="1">
        <v>168.0</v>
      </c>
      <c r="N203" s="1" t="s">
        <v>29</v>
      </c>
      <c r="O203" s="4">
        <v>44092.0</v>
      </c>
      <c r="P203" s="1" t="s">
        <v>141</v>
      </c>
      <c r="Q203" s="1" t="s">
        <v>69</v>
      </c>
      <c r="R203" s="1" t="s">
        <v>1664</v>
      </c>
      <c r="S203" s="1" t="s">
        <v>1665</v>
      </c>
      <c r="T203" s="1" t="s">
        <v>1666</v>
      </c>
    </row>
    <row r="204">
      <c r="A204" s="3" t="s">
        <v>1667</v>
      </c>
      <c r="B204" s="3" t="s">
        <v>1668</v>
      </c>
      <c r="C204" s="1">
        <v>74.0</v>
      </c>
      <c r="D204" s="1" t="s">
        <v>51</v>
      </c>
      <c r="E204" s="1" t="s">
        <v>75</v>
      </c>
      <c r="F204" s="1" t="s">
        <v>24</v>
      </c>
      <c r="G204" s="4">
        <v>45392.0</v>
      </c>
      <c r="H204" s="3" t="s">
        <v>1669</v>
      </c>
      <c r="I204" s="1" t="s">
        <v>1670</v>
      </c>
      <c r="J204" s="1" t="s">
        <v>1671</v>
      </c>
      <c r="K204" s="1" t="s">
        <v>28</v>
      </c>
      <c r="L204" s="1">
        <v>21668.5645083491</v>
      </c>
      <c r="M204" s="1">
        <v>115.0</v>
      </c>
      <c r="N204" s="1" t="s">
        <v>43</v>
      </c>
      <c r="O204" s="4">
        <v>45415.0</v>
      </c>
      <c r="P204" s="1" t="s">
        <v>141</v>
      </c>
      <c r="Q204" s="1" t="s">
        <v>69</v>
      </c>
      <c r="R204" s="1" t="s">
        <v>1672</v>
      </c>
      <c r="S204" s="1" t="s">
        <v>1673</v>
      </c>
      <c r="T204" s="1" t="s">
        <v>1674</v>
      </c>
    </row>
    <row r="205">
      <c r="A205" s="3" t="s">
        <v>1675</v>
      </c>
      <c r="B205" s="3" t="s">
        <v>1676</v>
      </c>
      <c r="C205" s="1">
        <v>82.0</v>
      </c>
      <c r="D205" s="1" t="s">
        <v>51</v>
      </c>
      <c r="E205" s="1" t="s">
        <v>23</v>
      </c>
      <c r="F205" s="1" t="s">
        <v>64</v>
      </c>
      <c r="G205" s="4">
        <v>44418.0</v>
      </c>
      <c r="H205" s="3" t="s">
        <v>1677</v>
      </c>
      <c r="I205" s="1" t="s">
        <v>1678</v>
      </c>
      <c r="J205" s="1" t="s">
        <v>1679</v>
      </c>
      <c r="K205" s="1" t="s">
        <v>107</v>
      </c>
      <c r="L205" s="1">
        <v>36339.8190811746</v>
      </c>
      <c r="M205" s="1">
        <v>189.0</v>
      </c>
      <c r="N205" s="1" t="s">
        <v>68</v>
      </c>
      <c r="O205" s="4">
        <v>44448.0</v>
      </c>
      <c r="P205" s="1" t="s">
        <v>141</v>
      </c>
      <c r="Q205" s="1" t="s">
        <v>45</v>
      </c>
      <c r="R205" s="1" t="s">
        <v>1680</v>
      </c>
      <c r="S205" s="1" t="s">
        <v>1681</v>
      </c>
      <c r="T205" s="1" t="s">
        <v>1682</v>
      </c>
    </row>
    <row r="206">
      <c r="A206" s="3" t="s">
        <v>1683</v>
      </c>
      <c r="B206" s="3" t="s">
        <v>1684</v>
      </c>
      <c r="C206" s="1">
        <v>83.0</v>
      </c>
      <c r="D206" s="1" t="s">
        <v>22</v>
      </c>
      <c r="E206" s="1" t="s">
        <v>261</v>
      </c>
      <c r="F206" s="1" t="s">
        <v>64</v>
      </c>
      <c r="G206" s="4">
        <v>44586.0</v>
      </c>
      <c r="H206" s="3" t="s">
        <v>1685</v>
      </c>
      <c r="I206" s="1" t="s">
        <v>1686</v>
      </c>
      <c r="J206" s="1" t="s">
        <v>1687</v>
      </c>
      <c r="K206" s="1" t="s">
        <v>107</v>
      </c>
      <c r="L206" s="1">
        <v>40825.184423605</v>
      </c>
      <c r="M206" s="1">
        <v>438.0</v>
      </c>
      <c r="N206" s="1" t="s">
        <v>68</v>
      </c>
      <c r="O206" s="4">
        <v>44589.0</v>
      </c>
      <c r="P206" s="1" t="s">
        <v>57</v>
      </c>
      <c r="Q206" s="1" t="s">
        <v>69</v>
      </c>
      <c r="R206" s="1" t="s">
        <v>1688</v>
      </c>
      <c r="S206" s="1" t="s">
        <v>1689</v>
      </c>
      <c r="T206" s="1" t="s">
        <v>1690</v>
      </c>
    </row>
    <row r="207">
      <c r="A207" s="3" t="s">
        <v>1691</v>
      </c>
      <c r="B207" s="3" t="s">
        <v>1692</v>
      </c>
      <c r="C207" s="1">
        <v>62.0</v>
      </c>
      <c r="D207" s="1" t="s">
        <v>51</v>
      </c>
      <c r="E207" s="1" t="s">
        <v>95</v>
      </c>
      <c r="F207" s="1" t="s">
        <v>24</v>
      </c>
      <c r="G207" s="4">
        <v>45181.0</v>
      </c>
      <c r="H207" s="3" t="s">
        <v>1693</v>
      </c>
      <c r="I207" s="1" t="s">
        <v>1694</v>
      </c>
      <c r="J207" s="1" t="s">
        <v>1695</v>
      </c>
      <c r="K207" s="1" t="s">
        <v>28</v>
      </c>
      <c r="L207" s="1">
        <v>40469.5662591005</v>
      </c>
      <c r="M207" s="1">
        <v>286.0</v>
      </c>
      <c r="N207" s="1" t="s">
        <v>68</v>
      </c>
      <c r="O207" s="4">
        <v>45211.0</v>
      </c>
      <c r="P207" s="1" t="s">
        <v>79</v>
      </c>
      <c r="Q207" s="1" t="s">
        <v>31</v>
      </c>
      <c r="R207" s="1" t="s">
        <v>1696</v>
      </c>
      <c r="S207" s="1" t="s">
        <v>1697</v>
      </c>
      <c r="T207" s="1" t="s">
        <v>1698</v>
      </c>
    </row>
    <row r="208">
      <c r="A208" s="3" t="s">
        <v>1699</v>
      </c>
      <c r="B208" s="3" t="s">
        <v>1700</v>
      </c>
      <c r="C208" s="1">
        <v>62.0</v>
      </c>
      <c r="D208" s="1" t="s">
        <v>51</v>
      </c>
      <c r="E208" s="1" t="s">
        <v>23</v>
      </c>
      <c r="F208" s="1" t="s">
        <v>38</v>
      </c>
      <c r="G208" s="4">
        <v>44048.0</v>
      </c>
      <c r="H208" s="3" t="s">
        <v>1701</v>
      </c>
      <c r="I208" s="1" t="s">
        <v>1702</v>
      </c>
      <c r="J208" s="1" t="s">
        <v>1703</v>
      </c>
      <c r="K208" s="1" t="s">
        <v>42</v>
      </c>
      <c r="L208" s="1">
        <v>25749.5208355403</v>
      </c>
      <c r="M208" s="1">
        <v>138.0</v>
      </c>
      <c r="N208" s="1" t="s">
        <v>68</v>
      </c>
      <c r="O208" s="4">
        <v>44057.0</v>
      </c>
      <c r="P208" s="1" t="s">
        <v>44</v>
      </c>
      <c r="Q208" s="1" t="s">
        <v>45</v>
      </c>
      <c r="R208" s="1" t="s">
        <v>1704</v>
      </c>
      <c r="S208" s="1" t="s">
        <v>1705</v>
      </c>
      <c r="T208" s="1" t="s">
        <v>1706</v>
      </c>
    </row>
    <row r="209">
      <c r="A209" s="3" t="s">
        <v>1707</v>
      </c>
      <c r="B209" s="3" t="s">
        <v>1708</v>
      </c>
      <c r="C209" s="1">
        <v>18.0</v>
      </c>
      <c r="D209" s="1" t="s">
        <v>22</v>
      </c>
      <c r="E209" s="1" t="s">
        <v>52</v>
      </c>
      <c r="F209" s="1" t="s">
        <v>85</v>
      </c>
      <c r="G209" s="4">
        <v>44688.0</v>
      </c>
      <c r="H209" s="3" t="s">
        <v>1709</v>
      </c>
      <c r="I209" s="1" t="s">
        <v>1710</v>
      </c>
      <c r="J209" s="1" t="s">
        <v>1711</v>
      </c>
      <c r="K209" s="1" t="s">
        <v>56</v>
      </c>
      <c r="L209" s="1">
        <v>15841.2016765125</v>
      </c>
      <c r="M209" s="1">
        <v>275.0</v>
      </c>
      <c r="N209" s="1" t="s">
        <v>29</v>
      </c>
      <c r="O209" s="4">
        <v>44715.0</v>
      </c>
      <c r="P209" s="1" t="s">
        <v>44</v>
      </c>
      <c r="Q209" s="1" t="s">
        <v>69</v>
      </c>
      <c r="R209" s="1" t="s">
        <v>1712</v>
      </c>
      <c r="S209" s="1" t="s">
        <v>1713</v>
      </c>
      <c r="T209" s="1" t="s">
        <v>1714</v>
      </c>
    </row>
    <row r="210">
      <c r="A210" s="3" t="s">
        <v>1715</v>
      </c>
      <c r="B210" s="3" t="s">
        <v>1716</v>
      </c>
      <c r="C210" s="1">
        <v>66.0</v>
      </c>
      <c r="D210" s="1" t="s">
        <v>22</v>
      </c>
      <c r="E210" s="1" t="s">
        <v>37</v>
      </c>
      <c r="F210" s="1" t="s">
        <v>179</v>
      </c>
      <c r="G210" s="4">
        <v>44605.0</v>
      </c>
      <c r="H210" s="3" t="s">
        <v>1717</v>
      </c>
      <c r="I210" s="1" t="s">
        <v>1718</v>
      </c>
      <c r="J210" s="1" t="s">
        <v>1719</v>
      </c>
      <c r="K210" s="1" t="s">
        <v>42</v>
      </c>
      <c r="L210" s="1">
        <v>36086.5720780543</v>
      </c>
      <c r="M210" s="1">
        <v>266.0</v>
      </c>
      <c r="N210" s="1" t="s">
        <v>29</v>
      </c>
      <c r="O210" s="4">
        <v>44615.0</v>
      </c>
      <c r="P210" s="1" t="s">
        <v>30</v>
      </c>
      <c r="Q210" s="1" t="s">
        <v>31</v>
      </c>
      <c r="R210" s="1" t="s">
        <v>1720</v>
      </c>
      <c r="S210" s="1" t="s">
        <v>1721</v>
      </c>
      <c r="T210" s="1" t="s">
        <v>1722</v>
      </c>
    </row>
    <row r="211">
      <c r="A211" s="3" t="s">
        <v>1723</v>
      </c>
      <c r="B211" s="3" t="s">
        <v>1724</v>
      </c>
      <c r="C211" s="1">
        <v>26.0</v>
      </c>
      <c r="D211" s="1" t="s">
        <v>51</v>
      </c>
      <c r="E211" s="1" t="s">
        <v>75</v>
      </c>
      <c r="F211" s="1" t="s">
        <v>85</v>
      </c>
      <c r="G211" s="4">
        <v>45354.0</v>
      </c>
      <c r="H211" s="3" t="s">
        <v>1725</v>
      </c>
      <c r="I211" s="1" t="s">
        <v>1726</v>
      </c>
      <c r="J211" s="1" t="s">
        <v>1727</v>
      </c>
      <c r="K211" s="1" t="s">
        <v>28</v>
      </c>
      <c r="L211" s="1">
        <v>32085.2276465087</v>
      </c>
      <c r="M211" s="1">
        <v>392.0</v>
      </c>
      <c r="N211" s="1" t="s">
        <v>29</v>
      </c>
      <c r="O211" s="4">
        <v>45378.0</v>
      </c>
      <c r="P211" s="1" t="s">
        <v>79</v>
      </c>
      <c r="Q211" s="1" t="s">
        <v>45</v>
      </c>
      <c r="R211" s="1" t="s">
        <v>1728</v>
      </c>
      <c r="S211" s="1" t="s">
        <v>1729</v>
      </c>
      <c r="T211" s="1" t="s">
        <v>1730</v>
      </c>
    </row>
    <row r="212">
      <c r="A212" s="3" t="s">
        <v>1731</v>
      </c>
      <c r="B212" s="3" t="s">
        <v>1732</v>
      </c>
      <c r="C212" s="1">
        <v>45.0</v>
      </c>
      <c r="D212" s="1" t="s">
        <v>51</v>
      </c>
      <c r="E212" s="1" t="s">
        <v>204</v>
      </c>
      <c r="F212" s="1" t="s">
        <v>24</v>
      </c>
      <c r="G212" s="4">
        <v>43904.0</v>
      </c>
      <c r="H212" s="3" t="s">
        <v>1733</v>
      </c>
      <c r="I212" s="1" t="s">
        <v>1734</v>
      </c>
      <c r="J212" s="1" t="s">
        <v>1735</v>
      </c>
      <c r="K212" s="1" t="s">
        <v>107</v>
      </c>
      <c r="L212" s="1">
        <v>12356.5606512939</v>
      </c>
      <c r="M212" s="1">
        <v>156.0</v>
      </c>
      <c r="N212" s="1" t="s">
        <v>43</v>
      </c>
      <c r="O212" s="4">
        <v>43924.0</v>
      </c>
      <c r="P212" s="1" t="s">
        <v>57</v>
      </c>
      <c r="Q212" s="1" t="s">
        <v>45</v>
      </c>
      <c r="R212" s="1" t="s">
        <v>1736</v>
      </c>
      <c r="S212" s="1" t="s">
        <v>1737</v>
      </c>
      <c r="T212" s="1" t="s">
        <v>1738</v>
      </c>
    </row>
    <row r="213">
      <c r="A213" s="3" t="s">
        <v>1739</v>
      </c>
      <c r="B213" s="3" t="s">
        <v>1740</v>
      </c>
      <c r="C213" s="1">
        <v>26.0</v>
      </c>
      <c r="D213" s="1" t="s">
        <v>22</v>
      </c>
      <c r="E213" s="1" t="s">
        <v>95</v>
      </c>
      <c r="F213" s="1" t="s">
        <v>85</v>
      </c>
      <c r="G213" s="4">
        <v>45329.0</v>
      </c>
      <c r="H213" s="3" t="s">
        <v>1741</v>
      </c>
      <c r="I213" s="1" t="s">
        <v>1742</v>
      </c>
      <c r="J213" s="1" t="s">
        <v>1743</v>
      </c>
      <c r="K213" s="1" t="s">
        <v>56</v>
      </c>
      <c r="L213" s="1">
        <v>15367.4113155228</v>
      </c>
      <c r="M213" s="1">
        <v>255.0</v>
      </c>
      <c r="N213" s="1" t="s">
        <v>43</v>
      </c>
      <c r="O213" s="4">
        <v>45346.0</v>
      </c>
      <c r="P213" s="1" t="s">
        <v>44</v>
      </c>
      <c r="Q213" s="1" t="s">
        <v>45</v>
      </c>
      <c r="R213" s="1" t="s">
        <v>1744</v>
      </c>
      <c r="S213" s="1" t="s">
        <v>1745</v>
      </c>
      <c r="T213" s="1" t="s">
        <v>1746</v>
      </c>
    </row>
    <row r="214">
      <c r="A214" s="3" t="s">
        <v>1747</v>
      </c>
      <c r="B214" s="3" t="s">
        <v>1748</v>
      </c>
      <c r="C214" s="1">
        <v>26.0</v>
      </c>
      <c r="D214" s="1" t="s">
        <v>22</v>
      </c>
      <c r="E214" s="1" t="s">
        <v>63</v>
      </c>
      <c r="F214" s="1" t="s">
        <v>24</v>
      </c>
      <c r="G214" s="4">
        <v>43667.0</v>
      </c>
      <c r="H214" s="3" t="s">
        <v>1749</v>
      </c>
      <c r="I214" s="1" t="s">
        <v>1750</v>
      </c>
      <c r="J214" s="1" t="s">
        <v>1751</v>
      </c>
      <c r="K214" s="1" t="s">
        <v>42</v>
      </c>
      <c r="L214" s="1">
        <v>40190.2029180175</v>
      </c>
      <c r="M214" s="1">
        <v>315.0</v>
      </c>
      <c r="N214" s="1" t="s">
        <v>68</v>
      </c>
      <c r="O214" s="4">
        <v>43682.0</v>
      </c>
      <c r="P214" s="1" t="s">
        <v>79</v>
      </c>
      <c r="Q214" s="1" t="s">
        <v>69</v>
      </c>
      <c r="R214" s="1" t="s">
        <v>1752</v>
      </c>
      <c r="S214" s="1" t="s">
        <v>1753</v>
      </c>
      <c r="T214" s="1" t="s">
        <v>1754</v>
      </c>
    </row>
    <row r="215">
      <c r="A215" s="3" t="s">
        <v>1755</v>
      </c>
      <c r="B215" s="3" t="s">
        <v>1756</v>
      </c>
      <c r="C215" s="1">
        <v>79.0</v>
      </c>
      <c r="D215" s="1" t="s">
        <v>51</v>
      </c>
      <c r="E215" s="1" t="s">
        <v>63</v>
      </c>
      <c r="F215" s="1" t="s">
        <v>64</v>
      </c>
      <c r="G215" s="4">
        <v>45030.0</v>
      </c>
      <c r="H215" s="3" t="s">
        <v>1757</v>
      </c>
      <c r="I215" s="1" t="s">
        <v>1758</v>
      </c>
      <c r="J215" s="1" t="s">
        <v>1759</v>
      </c>
      <c r="K215" s="1" t="s">
        <v>56</v>
      </c>
      <c r="L215" s="1">
        <v>3872.09698519108</v>
      </c>
      <c r="M215" s="1">
        <v>322.0</v>
      </c>
      <c r="N215" s="1" t="s">
        <v>68</v>
      </c>
      <c r="O215" s="4">
        <v>45034.0</v>
      </c>
      <c r="P215" s="1" t="s">
        <v>79</v>
      </c>
      <c r="Q215" s="1" t="s">
        <v>45</v>
      </c>
      <c r="R215" s="1" t="s">
        <v>1760</v>
      </c>
      <c r="S215" s="1" t="s">
        <v>1761</v>
      </c>
      <c r="T215" s="1" t="s">
        <v>1762</v>
      </c>
    </row>
    <row r="216">
      <c r="A216" s="3" t="s">
        <v>1763</v>
      </c>
      <c r="B216" s="3" t="s">
        <v>1764</v>
      </c>
      <c r="C216" s="1">
        <v>33.0</v>
      </c>
      <c r="D216" s="1" t="s">
        <v>51</v>
      </c>
      <c r="E216" s="1" t="s">
        <v>23</v>
      </c>
      <c r="F216" s="1" t="s">
        <v>179</v>
      </c>
      <c r="G216" s="4">
        <v>45308.0</v>
      </c>
      <c r="H216" s="3" t="s">
        <v>1765</v>
      </c>
      <c r="I216" s="1" t="s">
        <v>1766</v>
      </c>
      <c r="J216" s="1" t="s">
        <v>1767</v>
      </c>
      <c r="K216" s="1" t="s">
        <v>107</v>
      </c>
      <c r="L216" s="1">
        <v>3311.58910555355</v>
      </c>
      <c r="M216" s="1">
        <v>184.0</v>
      </c>
      <c r="N216" s="1" t="s">
        <v>68</v>
      </c>
      <c r="O216" s="4">
        <v>45327.0</v>
      </c>
      <c r="P216" s="1" t="s">
        <v>141</v>
      </c>
      <c r="Q216" s="1" t="s">
        <v>31</v>
      </c>
      <c r="R216" s="1" t="s">
        <v>1768</v>
      </c>
      <c r="S216" s="1" t="s">
        <v>1769</v>
      </c>
      <c r="T216" s="1" t="s">
        <v>1770</v>
      </c>
    </row>
    <row r="217">
      <c r="A217" s="3" t="s">
        <v>1771</v>
      </c>
      <c r="B217" s="3" t="s">
        <v>1772</v>
      </c>
      <c r="C217" s="1">
        <v>34.0</v>
      </c>
      <c r="D217" s="1" t="s">
        <v>51</v>
      </c>
      <c r="E217" s="1" t="s">
        <v>63</v>
      </c>
      <c r="F217" s="1" t="s">
        <v>24</v>
      </c>
      <c r="G217" s="4">
        <v>43641.0</v>
      </c>
      <c r="H217" s="3" t="s">
        <v>1773</v>
      </c>
      <c r="I217" s="1" t="s">
        <v>1774</v>
      </c>
      <c r="J217" s="1" t="s">
        <v>1775</v>
      </c>
      <c r="K217" s="1" t="s">
        <v>89</v>
      </c>
      <c r="L217" s="1">
        <v>18524.8666374857</v>
      </c>
      <c r="M217" s="1">
        <v>472.0</v>
      </c>
      <c r="N217" s="1" t="s">
        <v>29</v>
      </c>
      <c r="O217" s="4">
        <v>43646.0</v>
      </c>
      <c r="P217" s="1" t="s">
        <v>141</v>
      </c>
      <c r="Q217" s="1" t="s">
        <v>69</v>
      </c>
      <c r="R217" s="1" t="s">
        <v>1776</v>
      </c>
      <c r="S217" s="1" t="s">
        <v>1777</v>
      </c>
      <c r="T217" s="1" t="s">
        <v>1778</v>
      </c>
    </row>
    <row r="218">
      <c r="A218" s="3" t="s">
        <v>1779</v>
      </c>
      <c r="B218" s="3" t="s">
        <v>1780</v>
      </c>
      <c r="C218" s="1">
        <v>76.0</v>
      </c>
      <c r="D218" s="1" t="s">
        <v>51</v>
      </c>
      <c r="E218" s="1" t="s">
        <v>95</v>
      </c>
      <c r="F218" s="1" t="s">
        <v>137</v>
      </c>
      <c r="G218" s="4">
        <v>44336.0</v>
      </c>
      <c r="H218" s="3" t="s">
        <v>1781</v>
      </c>
      <c r="I218" s="1" t="s">
        <v>1782</v>
      </c>
      <c r="J218" s="1" t="s">
        <v>1783</v>
      </c>
      <c r="K218" s="1" t="s">
        <v>89</v>
      </c>
      <c r="L218" s="1">
        <v>30107.4870351719</v>
      </c>
      <c r="M218" s="1">
        <v>494.0</v>
      </c>
      <c r="N218" s="1" t="s">
        <v>43</v>
      </c>
      <c r="O218" s="4">
        <v>44359.0</v>
      </c>
      <c r="P218" s="1" t="s">
        <v>44</v>
      </c>
      <c r="Q218" s="1" t="s">
        <v>45</v>
      </c>
      <c r="R218" s="1" t="s">
        <v>1784</v>
      </c>
      <c r="S218" s="1" t="s">
        <v>1785</v>
      </c>
      <c r="T218" s="1" t="s">
        <v>1786</v>
      </c>
    </row>
    <row r="219">
      <c r="A219" s="3" t="s">
        <v>1787</v>
      </c>
      <c r="B219" s="3" t="s">
        <v>1788</v>
      </c>
      <c r="C219" s="1">
        <v>50.0</v>
      </c>
      <c r="D219" s="1" t="s">
        <v>51</v>
      </c>
      <c r="E219" s="1" t="s">
        <v>23</v>
      </c>
      <c r="F219" s="1" t="s">
        <v>38</v>
      </c>
      <c r="G219" s="4">
        <v>43924.0</v>
      </c>
      <c r="H219" s="3" t="s">
        <v>1789</v>
      </c>
      <c r="I219" s="1" t="s">
        <v>1790</v>
      </c>
      <c r="J219" s="1" t="s">
        <v>1791</v>
      </c>
      <c r="K219" s="1" t="s">
        <v>89</v>
      </c>
      <c r="L219" s="1">
        <v>15826.1012762539</v>
      </c>
      <c r="M219" s="1">
        <v>398.0</v>
      </c>
      <c r="N219" s="1" t="s">
        <v>43</v>
      </c>
      <c r="O219" s="4">
        <v>43932.0</v>
      </c>
      <c r="P219" s="1" t="s">
        <v>30</v>
      </c>
      <c r="Q219" s="1" t="s">
        <v>31</v>
      </c>
      <c r="R219" s="1" t="s">
        <v>1792</v>
      </c>
      <c r="S219" s="1" t="s">
        <v>1793</v>
      </c>
      <c r="T219" s="1" t="s">
        <v>1794</v>
      </c>
    </row>
    <row r="220">
      <c r="A220" s="3" t="s">
        <v>1795</v>
      </c>
      <c r="B220" s="3" t="s">
        <v>1796</v>
      </c>
      <c r="C220" s="1">
        <v>44.0</v>
      </c>
      <c r="D220" s="1" t="s">
        <v>22</v>
      </c>
      <c r="E220" s="1" t="s">
        <v>23</v>
      </c>
      <c r="F220" s="1" t="s">
        <v>64</v>
      </c>
      <c r="G220" s="4">
        <v>43851.0</v>
      </c>
      <c r="H220" s="3" t="s">
        <v>1797</v>
      </c>
      <c r="I220" s="1" t="s">
        <v>1798</v>
      </c>
      <c r="J220" s="1" t="s">
        <v>1799</v>
      </c>
      <c r="K220" s="1" t="s">
        <v>28</v>
      </c>
      <c r="L220" s="1">
        <v>26437.7746301457</v>
      </c>
      <c r="M220" s="1">
        <v>267.0</v>
      </c>
      <c r="N220" s="1" t="s">
        <v>43</v>
      </c>
      <c r="O220" s="4">
        <v>43860.0</v>
      </c>
      <c r="P220" s="1" t="s">
        <v>44</v>
      </c>
      <c r="Q220" s="1" t="s">
        <v>69</v>
      </c>
      <c r="R220" s="1" t="s">
        <v>1800</v>
      </c>
      <c r="S220" s="1" t="s">
        <v>1801</v>
      </c>
      <c r="T220" s="1" t="s">
        <v>1802</v>
      </c>
    </row>
    <row r="221">
      <c r="A221" s="3" t="s">
        <v>1803</v>
      </c>
      <c r="B221" s="3" t="s">
        <v>1804</v>
      </c>
      <c r="C221" s="1">
        <v>38.0</v>
      </c>
      <c r="D221" s="1" t="s">
        <v>51</v>
      </c>
      <c r="E221" s="1" t="s">
        <v>95</v>
      </c>
      <c r="F221" s="1" t="s">
        <v>179</v>
      </c>
      <c r="G221" s="4">
        <v>44532.0</v>
      </c>
      <c r="H221" s="3" t="s">
        <v>1805</v>
      </c>
      <c r="I221" s="1" t="s">
        <v>1806</v>
      </c>
      <c r="J221" s="1" t="s">
        <v>1807</v>
      </c>
      <c r="K221" s="1" t="s">
        <v>56</v>
      </c>
      <c r="L221" s="1">
        <v>49663.4528710204</v>
      </c>
      <c r="M221" s="1">
        <v>435.0</v>
      </c>
      <c r="N221" s="1" t="s">
        <v>43</v>
      </c>
      <c r="O221" s="4">
        <v>44537.0</v>
      </c>
      <c r="P221" s="1" t="s">
        <v>30</v>
      </c>
      <c r="Q221" s="1" t="s">
        <v>31</v>
      </c>
      <c r="R221" s="1" t="s">
        <v>1808</v>
      </c>
      <c r="S221" s="1" t="s">
        <v>1809</v>
      </c>
      <c r="T221" s="1" t="s">
        <v>1810</v>
      </c>
    </row>
    <row r="222">
      <c r="A222" s="3" t="s">
        <v>1811</v>
      </c>
      <c r="B222" s="3" t="s">
        <v>1812</v>
      </c>
      <c r="C222" s="1">
        <v>43.0</v>
      </c>
      <c r="D222" s="1" t="s">
        <v>22</v>
      </c>
      <c r="E222" s="1" t="s">
        <v>75</v>
      </c>
      <c r="F222" s="1" t="s">
        <v>24</v>
      </c>
      <c r="G222" s="4">
        <v>44344.0</v>
      </c>
      <c r="H222" s="3" t="s">
        <v>1813</v>
      </c>
      <c r="I222" s="1" t="s">
        <v>1814</v>
      </c>
      <c r="J222" s="1" t="s">
        <v>1815</v>
      </c>
      <c r="K222" s="1" t="s">
        <v>56</v>
      </c>
      <c r="L222" s="1">
        <v>27278.2368852241</v>
      </c>
      <c r="M222" s="1">
        <v>174.0</v>
      </c>
      <c r="N222" s="1" t="s">
        <v>29</v>
      </c>
      <c r="O222" s="4">
        <v>44365.0</v>
      </c>
      <c r="P222" s="1" t="s">
        <v>44</v>
      </c>
      <c r="Q222" s="1" t="s">
        <v>69</v>
      </c>
      <c r="R222" s="1" t="s">
        <v>1816</v>
      </c>
      <c r="S222" s="1" t="s">
        <v>1817</v>
      </c>
      <c r="T222" s="1" t="s">
        <v>1818</v>
      </c>
    </row>
    <row r="223">
      <c r="A223" s="3" t="s">
        <v>1819</v>
      </c>
      <c r="B223" s="3" t="s">
        <v>1820</v>
      </c>
      <c r="C223" s="1">
        <v>27.0</v>
      </c>
      <c r="D223" s="1" t="s">
        <v>51</v>
      </c>
      <c r="E223" s="1" t="s">
        <v>75</v>
      </c>
      <c r="F223" s="1" t="s">
        <v>137</v>
      </c>
      <c r="G223" s="4">
        <v>43913.0</v>
      </c>
      <c r="H223" s="3" t="s">
        <v>1821</v>
      </c>
      <c r="I223" s="1" t="s">
        <v>1822</v>
      </c>
      <c r="J223" s="1" t="s">
        <v>1823</v>
      </c>
      <c r="K223" s="1" t="s">
        <v>107</v>
      </c>
      <c r="L223" s="1">
        <v>33170.4367400385</v>
      </c>
      <c r="M223" s="1">
        <v>137.0</v>
      </c>
      <c r="N223" s="1" t="s">
        <v>29</v>
      </c>
      <c r="O223" s="4">
        <v>43932.0</v>
      </c>
      <c r="P223" s="1" t="s">
        <v>30</v>
      </c>
      <c r="Q223" s="1" t="s">
        <v>69</v>
      </c>
      <c r="R223" s="1" t="s">
        <v>1824</v>
      </c>
      <c r="S223" s="1" t="s">
        <v>1825</v>
      </c>
      <c r="T223" s="1" t="s">
        <v>1826</v>
      </c>
    </row>
    <row r="224">
      <c r="A224" s="3" t="s">
        <v>1827</v>
      </c>
      <c r="B224" s="3" t="s">
        <v>1828</v>
      </c>
      <c r="C224" s="1">
        <v>78.0</v>
      </c>
      <c r="D224" s="1" t="s">
        <v>22</v>
      </c>
      <c r="E224" s="1" t="s">
        <v>37</v>
      </c>
      <c r="F224" s="1" t="s">
        <v>85</v>
      </c>
      <c r="G224" s="4">
        <v>44779.0</v>
      </c>
      <c r="H224" s="3" t="s">
        <v>1829</v>
      </c>
      <c r="I224" s="1" t="s">
        <v>804</v>
      </c>
      <c r="J224" s="1" t="s">
        <v>1830</v>
      </c>
      <c r="K224" s="1" t="s">
        <v>42</v>
      </c>
      <c r="L224" s="1">
        <v>1791.38900111131</v>
      </c>
      <c r="M224" s="1">
        <v>405.0</v>
      </c>
      <c r="N224" s="1" t="s">
        <v>29</v>
      </c>
      <c r="O224" s="4">
        <v>44809.0</v>
      </c>
      <c r="P224" s="1" t="s">
        <v>30</v>
      </c>
      <c r="Q224" s="1" t="s">
        <v>31</v>
      </c>
      <c r="R224" s="1" t="s">
        <v>1831</v>
      </c>
      <c r="S224" s="1" t="s">
        <v>1832</v>
      </c>
      <c r="T224" s="1" t="s">
        <v>1833</v>
      </c>
    </row>
    <row r="225">
      <c r="A225" s="3" t="s">
        <v>1834</v>
      </c>
      <c r="B225" s="3" t="s">
        <v>1835</v>
      </c>
      <c r="C225" s="1">
        <v>40.0</v>
      </c>
      <c r="D225" s="1" t="s">
        <v>22</v>
      </c>
      <c r="E225" s="1" t="s">
        <v>37</v>
      </c>
      <c r="F225" s="1" t="s">
        <v>64</v>
      </c>
      <c r="G225" s="4">
        <v>45360.0</v>
      </c>
      <c r="H225" s="3" t="s">
        <v>1836</v>
      </c>
      <c r="I225" s="1" t="s">
        <v>1837</v>
      </c>
      <c r="J225" s="1" t="s">
        <v>1838</v>
      </c>
      <c r="K225" s="1" t="s">
        <v>28</v>
      </c>
      <c r="L225" s="1">
        <v>31188.0414917411</v>
      </c>
      <c r="M225" s="1">
        <v>111.0</v>
      </c>
      <c r="N225" s="1" t="s">
        <v>68</v>
      </c>
      <c r="O225" s="4">
        <v>45387.0</v>
      </c>
      <c r="P225" s="1" t="s">
        <v>44</v>
      </c>
      <c r="Q225" s="1" t="s">
        <v>31</v>
      </c>
      <c r="R225" s="1" t="s">
        <v>1839</v>
      </c>
      <c r="S225" s="1" t="s">
        <v>1840</v>
      </c>
      <c r="T225" s="1" t="s">
        <v>1841</v>
      </c>
    </row>
    <row r="226">
      <c r="A226" s="3" t="s">
        <v>1842</v>
      </c>
      <c r="B226" s="3" t="s">
        <v>1843</v>
      </c>
      <c r="C226" s="1">
        <v>25.0</v>
      </c>
      <c r="D226" s="1" t="s">
        <v>22</v>
      </c>
      <c r="E226" s="1" t="s">
        <v>95</v>
      </c>
      <c r="F226" s="1" t="s">
        <v>179</v>
      </c>
      <c r="G226" s="4">
        <v>44635.0</v>
      </c>
      <c r="H226" s="3" t="s">
        <v>1844</v>
      </c>
      <c r="I226" s="1" t="s">
        <v>1845</v>
      </c>
      <c r="J226" s="1" t="s">
        <v>1846</v>
      </c>
      <c r="K226" s="1" t="s">
        <v>42</v>
      </c>
      <c r="L226" s="1">
        <v>13854.6457636635</v>
      </c>
      <c r="M226" s="1">
        <v>328.0</v>
      </c>
      <c r="N226" s="1" t="s">
        <v>68</v>
      </c>
      <c r="O226" s="4">
        <v>44661.0</v>
      </c>
      <c r="P226" s="1" t="s">
        <v>79</v>
      </c>
      <c r="Q226" s="1" t="s">
        <v>45</v>
      </c>
      <c r="R226" s="1" t="s">
        <v>1847</v>
      </c>
      <c r="S226" s="1" t="s">
        <v>1848</v>
      </c>
      <c r="T226" s="1" t="s">
        <v>1849</v>
      </c>
    </row>
    <row r="227">
      <c r="A227" s="3" t="s">
        <v>1850</v>
      </c>
      <c r="B227" s="3" t="s">
        <v>1851</v>
      </c>
      <c r="C227" s="1">
        <v>67.0</v>
      </c>
      <c r="D227" s="1" t="s">
        <v>51</v>
      </c>
      <c r="E227" s="1" t="s">
        <v>75</v>
      </c>
      <c r="F227" s="1" t="s">
        <v>38</v>
      </c>
      <c r="G227" s="4">
        <v>44051.0</v>
      </c>
      <c r="H227" s="3" t="s">
        <v>1852</v>
      </c>
      <c r="I227" s="1" t="s">
        <v>1853</v>
      </c>
      <c r="J227" s="1" t="s">
        <v>1854</v>
      </c>
      <c r="K227" s="1" t="s">
        <v>28</v>
      </c>
      <c r="L227" s="1">
        <v>11870.9083801416</v>
      </c>
      <c r="M227" s="1">
        <v>196.0</v>
      </c>
      <c r="N227" s="1" t="s">
        <v>68</v>
      </c>
      <c r="O227" s="4">
        <v>44057.0</v>
      </c>
      <c r="P227" s="1" t="s">
        <v>44</v>
      </c>
      <c r="Q227" s="1" t="s">
        <v>69</v>
      </c>
      <c r="R227" s="1" t="s">
        <v>1855</v>
      </c>
      <c r="S227" s="1" t="s">
        <v>1856</v>
      </c>
      <c r="T227" s="1" t="s">
        <v>1857</v>
      </c>
    </row>
    <row r="228">
      <c r="A228" s="3" t="s">
        <v>1858</v>
      </c>
      <c r="B228" s="3" t="s">
        <v>1859</v>
      </c>
      <c r="C228" s="1">
        <v>47.0</v>
      </c>
      <c r="D228" s="1" t="s">
        <v>51</v>
      </c>
      <c r="E228" s="1" t="s">
        <v>75</v>
      </c>
      <c r="F228" s="1" t="s">
        <v>38</v>
      </c>
      <c r="G228" s="4">
        <v>43625.0</v>
      </c>
      <c r="H228" s="3" t="s">
        <v>1860</v>
      </c>
      <c r="I228" s="1" t="s">
        <v>1861</v>
      </c>
      <c r="J228" s="1" t="s">
        <v>1862</v>
      </c>
      <c r="K228" s="1" t="s">
        <v>89</v>
      </c>
      <c r="L228" s="1">
        <v>25574.1276190986</v>
      </c>
      <c r="M228" s="1">
        <v>464.0</v>
      </c>
      <c r="N228" s="1" t="s">
        <v>68</v>
      </c>
      <c r="O228" s="4">
        <v>43647.0</v>
      </c>
      <c r="P228" s="1" t="s">
        <v>57</v>
      </c>
      <c r="Q228" s="1" t="s">
        <v>45</v>
      </c>
      <c r="R228" s="1" t="s">
        <v>1863</v>
      </c>
      <c r="S228" s="1" t="s">
        <v>1864</v>
      </c>
      <c r="T228" s="1" t="s">
        <v>1865</v>
      </c>
    </row>
    <row r="229">
      <c r="A229" s="3" t="s">
        <v>1866</v>
      </c>
      <c r="B229" s="3" t="s">
        <v>1867</v>
      </c>
      <c r="C229" s="1">
        <v>75.0</v>
      </c>
      <c r="D229" s="1" t="s">
        <v>22</v>
      </c>
      <c r="E229" s="1" t="s">
        <v>95</v>
      </c>
      <c r="F229" s="1" t="s">
        <v>179</v>
      </c>
      <c r="G229" s="4">
        <v>43715.0</v>
      </c>
      <c r="H229" s="3" t="s">
        <v>1868</v>
      </c>
      <c r="I229" s="1" t="s">
        <v>1869</v>
      </c>
      <c r="J229" s="1" t="s">
        <v>1870</v>
      </c>
      <c r="K229" s="1" t="s">
        <v>56</v>
      </c>
      <c r="L229" s="1">
        <v>6132.40409523864</v>
      </c>
      <c r="M229" s="1">
        <v>231.0</v>
      </c>
      <c r="N229" s="1" t="s">
        <v>29</v>
      </c>
      <c r="O229" s="4">
        <v>43744.0</v>
      </c>
      <c r="P229" s="1" t="s">
        <v>30</v>
      </c>
      <c r="Q229" s="1" t="s">
        <v>31</v>
      </c>
      <c r="R229" s="1" t="s">
        <v>1871</v>
      </c>
      <c r="S229" s="1" t="s">
        <v>1872</v>
      </c>
      <c r="T229" s="1" t="s">
        <v>1873</v>
      </c>
    </row>
    <row r="230">
      <c r="A230" s="3" t="s">
        <v>1874</v>
      </c>
      <c r="B230" s="3" t="s">
        <v>1875</v>
      </c>
      <c r="C230" s="1">
        <v>58.0</v>
      </c>
      <c r="D230" s="1" t="s">
        <v>51</v>
      </c>
      <c r="E230" s="1" t="s">
        <v>52</v>
      </c>
      <c r="F230" s="1" t="s">
        <v>38</v>
      </c>
      <c r="G230" s="4">
        <v>44241.0</v>
      </c>
      <c r="H230" s="3" t="s">
        <v>1876</v>
      </c>
      <c r="I230" s="1" t="s">
        <v>1877</v>
      </c>
      <c r="J230" s="1" t="s">
        <v>1878</v>
      </c>
      <c r="K230" s="1" t="s">
        <v>42</v>
      </c>
      <c r="L230" s="1">
        <v>33343.9024937478</v>
      </c>
      <c r="M230" s="1">
        <v>117.0</v>
      </c>
      <c r="N230" s="1" t="s">
        <v>68</v>
      </c>
      <c r="O230" s="4">
        <v>44253.0</v>
      </c>
      <c r="P230" s="1" t="s">
        <v>141</v>
      </c>
      <c r="Q230" s="1" t="s">
        <v>45</v>
      </c>
      <c r="R230" s="1" t="s">
        <v>1879</v>
      </c>
      <c r="S230" s="1" t="s">
        <v>1880</v>
      </c>
      <c r="T230" s="1" t="s">
        <v>1881</v>
      </c>
    </row>
    <row r="231">
      <c r="A231" s="3" t="s">
        <v>1882</v>
      </c>
      <c r="B231" s="3" t="s">
        <v>1883</v>
      </c>
      <c r="C231" s="1">
        <v>26.0</v>
      </c>
      <c r="D231" s="1" t="s">
        <v>51</v>
      </c>
      <c r="E231" s="1" t="s">
        <v>52</v>
      </c>
      <c r="F231" s="1" t="s">
        <v>137</v>
      </c>
      <c r="G231" s="4">
        <v>43779.0</v>
      </c>
      <c r="H231" s="3" t="s">
        <v>1884</v>
      </c>
      <c r="I231" s="1" t="s">
        <v>1885</v>
      </c>
      <c r="J231" s="1" t="s">
        <v>1886</v>
      </c>
      <c r="K231" s="1" t="s">
        <v>42</v>
      </c>
      <c r="L231" s="1">
        <v>43484.2497464405</v>
      </c>
      <c r="M231" s="1">
        <v>244.0</v>
      </c>
      <c r="N231" s="1" t="s">
        <v>29</v>
      </c>
      <c r="O231" s="4">
        <v>43795.0</v>
      </c>
      <c r="P231" s="1" t="s">
        <v>79</v>
      </c>
      <c r="Q231" s="1" t="s">
        <v>69</v>
      </c>
      <c r="R231" s="1" t="s">
        <v>1887</v>
      </c>
      <c r="S231" s="1" t="s">
        <v>1888</v>
      </c>
      <c r="T231" s="1" t="s">
        <v>1889</v>
      </c>
    </row>
    <row r="232">
      <c r="A232" s="3" t="s">
        <v>1890</v>
      </c>
      <c r="B232" s="3" t="s">
        <v>1891</v>
      </c>
      <c r="C232" s="1">
        <v>22.0</v>
      </c>
      <c r="D232" s="1" t="s">
        <v>22</v>
      </c>
      <c r="E232" s="1" t="s">
        <v>63</v>
      </c>
      <c r="F232" s="1" t="s">
        <v>38</v>
      </c>
      <c r="G232" s="4">
        <v>45032.0</v>
      </c>
      <c r="H232" s="3" t="s">
        <v>1892</v>
      </c>
      <c r="I232" s="1" t="s">
        <v>1893</v>
      </c>
      <c r="J232" s="1" t="s">
        <v>1894</v>
      </c>
      <c r="K232" s="1" t="s">
        <v>89</v>
      </c>
      <c r="L232" s="1">
        <v>7858.92685994679</v>
      </c>
      <c r="M232" s="1">
        <v>414.0</v>
      </c>
      <c r="N232" s="1" t="s">
        <v>29</v>
      </c>
      <c r="O232" s="4">
        <v>45060.0</v>
      </c>
      <c r="P232" s="1" t="s">
        <v>79</v>
      </c>
      <c r="Q232" s="1" t="s">
        <v>31</v>
      </c>
      <c r="R232" s="1" t="s">
        <v>1895</v>
      </c>
      <c r="S232" s="1" t="s">
        <v>1896</v>
      </c>
      <c r="T232" s="1" t="s">
        <v>1897</v>
      </c>
    </row>
    <row r="233">
      <c r="A233" s="3" t="s">
        <v>1898</v>
      </c>
      <c r="B233" s="3" t="s">
        <v>1899</v>
      </c>
      <c r="C233" s="1">
        <v>29.0</v>
      </c>
      <c r="D233" s="1" t="s">
        <v>51</v>
      </c>
      <c r="E233" s="1" t="s">
        <v>204</v>
      </c>
      <c r="F233" s="1" t="s">
        <v>85</v>
      </c>
      <c r="G233" s="4">
        <v>43946.0</v>
      </c>
      <c r="H233" s="3" t="s">
        <v>1900</v>
      </c>
      <c r="I233" s="1" t="s">
        <v>1901</v>
      </c>
      <c r="J233" s="1" t="s">
        <v>1902</v>
      </c>
      <c r="K233" s="1" t="s">
        <v>107</v>
      </c>
      <c r="L233" s="1">
        <v>33161.9384029981</v>
      </c>
      <c r="M233" s="1">
        <v>493.0</v>
      </c>
      <c r="N233" s="1" t="s">
        <v>29</v>
      </c>
      <c r="O233" s="4">
        <v>43949.0</v>
      </c>
      <c r="P233" s="1" t="s">
        <v>30</v>
      </c>
      <c r="Q233" s="1" t="s">
        <v>45</v>
      </c>
      <c r="R233" s="1" t="s">
        <v>1903</v>
      </c>
      <c r="S233" s="1" t="s">
        <v>1904</v>
      </c>
      <c r="T233" s="1" t="s">
        <v>1905</v>
      </c>
    </row>
    <row r="234">
      <c r="A234" s="3" t="s">
        <v>1906</v>
      </c>
      <c r="B234" s="3" t="s">
        <v>1907</v>
      </c>
      <c r="C234" s="1">
        <v>30.0</v>
      </c>
      <c r="D234" s="1" t="s">
        <v>22</v>
      </c>
      <c r="E234" s="1" t="s">
        <v>52</v>
      </c>
      <c r="F234" s="1" t="s">
        <v>24</v>
      </c>
      <c r="G234" s="4">
        <v>44429.0</v>
      </c>
      <c r="H234" s="3" t="s">
        <v>1908</v>
      </c>
      <c r="I234" s="1" t="s">
        <v>1909</v>
      </c>
      <c r="J234" s="1" t="s">
        <v>1910</v>
      </c>
      <c r="K234" s="1" t="s">
        <v>107</v>
      </c>
      <c r="L234" s="1">
        <v>2879.46053205424</v>
      </c>
      <c r="M234" s="1">
        <v>183.0</v>
      </c>
      <c r="N234" s="1" t="s">
        <v>29</v>
      </c>
      <c r="O234" s="4">
        <v>44436.0</v>
      </c>
      <c r="P234" s="1" t="s">
        <v>44</v>
      </c>
      <c r="Q234" s="1" t="s">
        <v>31</v>
      </c>
      <c r="R234" s="1" t="s">
        <v>1911</v>
      </c>
      <c r="S234" s="1" t="s">
        <v>1912</v>
      </c>
      <c r="T234" s="1" t="s">
        <v>1913</v>
      </c>
    </row>
    <row r="235">
      <c r="A235" s="3" t="s">
        <v>1914</v>
      </c>
      <c r="B235" s="3" t="s">
        <v>1915</v>
      </c>
      <c r="C235" s="1">
        <v>22.0</v>
      </c>
      <c r="D235" s="1" t="s">
        <v>51</v>
      </c>
      <c r="E235" s="1" t="s">
        <v>63</v>
      </c>
      <c r="F235" s="1" t="s">
        <v>85</v>
      </c>
      <c r="G235" s="4">
        <v>44210.0</v>
      </c>
      <c r="H235" s="3" t="s">
        <v>1916</v>
      </c>
      <c r="I235" s="1" t="s">
        <v>1917</v>
      </c>
      <c r="J235" s="1" t="s">
        <v>631</v>
      </c>
      <c r="K235" s="1" t="s">
        <v>56</v>
      </c>
      <c r="L235" s="1">
        <v>46492.8617729489</v>
      </c>
      <c r="M235" s="1">
        <v>471.0</v>
      </c>
      <c r="N235" s="1" t="s">
        <v>68</v>
      </c>
      <c r="O235" s="4">
        <v>44223.0</v>
      </c>
      <c r="P235" s="1" t="s">
        <v>57</v>
      </c>
      <c r="Q235" s="1" t="s">
        <v>45</v>
      </c>
      <c r="R235" s="1" t="s">
        <v>1918</v>
      </c>
      <c r="S235" s="1" t="s">
        <v>1919</v>
      </c>
      <c r="T235" s="1" t="s">
        <v>1920</v>
      </c>
    </row>
    <row r="236">
      <c r="A236" s="3" t="s">
        <v>1921</v>
      </c>
      <c r="B236" s="3" t="s">
        <v>1922</v>
      </c>
      <c r="C236" s="1">
        <v>34.0</v>
      </c>
      <c r="D236" s="1" t="s">
        <v>22</v>
      </c>
      <c r="E236" s="1" t="s">
        <v>75</v>
      </c>
      <c r="F236" s="1" t="s">
        <v>137</v>
      </c>
      <c r="G236" s="4">
        <v>44086.0</v>
      </c>
      <c r="H236" s="3" t="s">
        <v>1923</v>
      </c>
      <c r="I236" s="1" t="s">
        <v>1924</v>
      </c>
      <c r="J236" s="1" t="s">
        <v>1925</v>
      </c>
      <c r="K236" s="1" t="s">
        <v>56</v>
      </c>
      <c r="L236" s="1">
        <v>5259.27304964771</v>
      </c>
      <c r="M236" s="1">
        <v>341.0</v>
      </c>
      <c r="N236" s="1" t="s">
        <v>68</v>
      </c>
      <c r="O236" s="4">
        <v>44100.0</v>
      </c>
      <c r="P236" s="1" t="s">
        <v>30</v>
      </c>
      <c r="Q236" s="1" t="s">
        <v>69</v>
      </c>
      <c r="R236" s="1" t="s">
        <v>1926</v>
      </c>
      <c r="S236" s="1" t="s">
        <v>1927</v>
      </c>
      <c r="T236" s="1" t="s">
        <v>1928</v>
      </c>
    </row>
    <row r="237">
      <c r="A237" s="3" t="s">
        <v>1339</v>
      </c>
      <c r="B237" s="3" t="s">
        <v>1340</v>
      </c>
      <c r="C237" s="1">
        <v>20.0</v>
      </c>
      <c r="D237" s="1" t="s">
        <v>22</v>
      </c>
      <c r="E237" s="1" t="s">
        <v>75</v>
      </c>
      <c r="F237" s="1" t="s">
        <v>179</v>
      </c>
      <c r="G237" s="4">
        <v>43917.0</v>
      </c>
      <c r="H237" s="3" t="s">
        <v>1929</v>
      </c>
      <c r="I237" s="1" t="s">
        <v>1930</v>
      </c>
      <c r="J237" s="1" t="s">
        <v>1931</v>
      </c>
      <c r="K237" s="1" t="s">
        <v>89</v>
      </c>
      <c r="L237" s="1">
        <v>2784.58248997835</v>
      </c>
      <c r="M237" s="1">
        <v>164.0</v>
      </c>
      <c r="N237" s="1" t="s">
        <v>43</v>
      </c>
      <c r="O237" s="4">
        <v>43937.0</v>
      </c>
      <c r="P237" s="1" t="s">
        <v>57</v>
      </c>
      <c r="Q237" s="1" t="s">
        <v>45</v>
      </c>
      <c r="R237" s="1" t="s">
        <v>1932</v>
      </c>
      <c r="S237" s="1" t="s">
        <v>1933</v>
      </c>
      <c r="T237" s="1" t="s">
        <v>1934</v>
      </c>
    </row>
    <row r="238">
      <c r="A238" s="3" t="s">
        <v>1935</v>
      </c>
      <c r="B238" s="3" t="s">
        <v>1936</v>
      </c>
      <c r="C238" s="1">
        <v>37.0</v>
      </c>
      <c r="D238" s="1" t="s">
        <v>51</v>
      </c>
      <c r="E238" s="1" t="s">
        <v>52</v>
      </c>
      <c r="F238" s="1" t="s">
        <v>179</v>
      </c>
      <c r="G238" s="4">
        <v>43672.0</v>
      </c>
      <c r="H238" s="3" t="s">
        <v>1937</v>
      </c>
      <c r="I238" s="1" t="s">
        <v>1938</v>
      </c>
      <c r="J238" s="1" t="s">
        <v>1939</v>
      </c>
      <c r="K238" s="1" t="s">
        <v>56</v>
      </c>
      <c r="L238" s="1">
        <v>13418.2163679355</v>
      </c>
      <c r="M238" s="1">
        <v>102.0</v>
      </c>
      <c r="N238" s="1" t="s">
        <v>43</v>
      </c>
      <c r="O238" s="4">
        <v>43694.0</v>
      </c>
      <c r="P238" s="1" t="s">
        <v>79</v>
      </c>
      <c r="Q238" s="1" t="s">
        <v>69</v>
      </c>
      <c r="R238" s="1" t="s">
        <v>1940</v>
      </c>
      <c r="S238" s="1" t="s">
        <v>1941</v>
      </c>
      <c r="T238" s="1" t="s">
        <v>1942</v>
      </c>
    </row>
    <row r="239">
      <c r="A239" s="3" t="s">
        <v>1943</v>
      </c>
      <c r="B239" s="3" t="s">
        <v>1944</v>
      </c>
      <c r="C239" s="1">
        <v>25.0</v>
      </c>
      <c r="D239" s="1" t="s">
        <v>51</v>
      </c>
      <c r="E239" s="1" t="s">
        <v>37</v>
      </c>
      <c r="F239" s="1" t="s">
        <v>24</v>
      </c>
      <c r="G239" s="4">
        <v>45267.0</v>
      </c>
      <c r="H239" s="3" t="s">
        <v>1945</v>
      </c>
      <c r="I239" s="1" t="s">
        <v>1946</v>
      </c>
      <c r="J239" s="1" t="s">
        <v>1947</v>
      </c>
      <c r="K239" s="1" t="s">
        <v>28</v>
      </c>
      <c r="L239" s="1">
        <v>36990.4557753253</v>
      </c>
      <c r="M239" s="1">
        <v>356.0</v>
      </c>
      <c r="N239" s="1" t="s">
        <v>29</v>
      </c>
      <c r="O239" s="4">
        <v>45274.0</v>
      </c>
      <c r="P239" s="1" t="s">
        <v>57</v>
      </c>
      <c r="Q239" s="1" t="s">
        <v>31</v>
      </c>
      <c r="R239" s="1" t="s">
        <v>1948</v>
      </c>
      <c r="S239" s="1" t="s">
        <v>1949</v>
      </c>
      <c r="T239" s="1" t="s">
        <v>1950</v>
      </c>
    </row>
    <row r="240">
      <c r="A240" s="3" t="s">
        <v>1951</v>
      </c>
      <c r="B240" s="3" t="s">
        <v>1952</v>
      </c>
      <c r="C240" s="1">
        <v>45.0</v>
      </c>
      <c r="D240" s="1" t="s">
        <v>51</v>
      </c>
      <c r="E240" s="1" t="s">
        <v>23</v>
      </c>
      <c r="F240" s="1" t="s">
        <v>24</v>
      </c>
      <c r="G240" s="4">
        <v>44358.0</v>
      </c>
      <c r="H240" s="3" t="s">
        <v>1953</v>
      </c>
      <c r="I240" s="1" t="s">
        <v>1954</v>
      </c>
      <c r="J240" s="1" t="s">
        <v>1955</v>
      </c>
      <c r="K240" s="1" t="s">
        <v>56</v>
      </c>
      <c r="L240" s="1">
        <v>43567.1441579709</v>
      </c>
      <c r="M240" s="1">
        <v>325.0</v>
      </c>
      <c r="N240" s="1" t="s">
        <v>29</v>
      </c>
      <c r="O240" s="4">
        <v>44380.0</v>
      </c>
      <c r="P240" s="1" t="s">
        <v>30</v>
      </c>
      <c r="Q240" s="1" t="s">
        <v>31</v>
      </c>
      <c r="R240" s="1" t="s">
        <v>1956</v>
      </c>
      <c r="S240" s="1" t="s">
        <v>1957</v>
      </c>
      <c r="T240" s="1" t="s">
        <v>1958</v>
      </c>
    </row>
    <row r="241">
      <c r="A241" s="3" t="s">
        <v>1959</v>
      </c>
      <c r="B241" s="3" t="s">
        <v>1960</v>
      </c>
      <c r="C241" s="1">
        <v>18.0</v>
      </c>
      <c r="D241" s="1" t="s">
        <v>22</v>
      </c>
      <c r="E241" s="1" t="s">
        <v>261</v>
      </c>
      <c r="F241" s="1" t="s">
        <v>64</v>
      </c>
      <c r="G241" s="4">
        <v>44603.0</v>
      </c>
      <c r="H241" s="3" t="s">
        <v>1961</v>
      </c>
      <c r="I241" s="1" t="s">
        <v>1962</v>
      </c>
      <c r="J241" s="1" t="s">
        <v>1963</v>
      </c>
      <c r="K241" s="1" t="s">
        <v>89</v>
      </c>
      <c r="L241" s="1">
        <v>35570.0765570962</v>
      </c>
      <c r="M241" s="1">
        <v>497.0</v>
      </c>
      <c r="N241" s="1" t="s">
        <v>43</v>
      </c>
      <c r="O241" s="4">
        <v>44615.0</v>
      </c>
      <c r="P241" s="1" t="s">
        <v>44</v>
      </c>
      <c r="Q241" s="1" t="s">
        <v>45</v>
      </c>
      <c r="R241" s="1" t="s">
        <v>1964</v>
      </c>
      <c r="S241" s="1" t="s">
        <v>1965</v>
      </c>
      <c r="T241" s="1" t="s">
        <v>1966</v>
      </c>
    </row>
    <row r="242">
      <c r="A242" s="3" t="s">
        <v>1967</v>
      </c>
      <c r="B242" s="3" t="s">
        <v>1968</v>
      </c>
      <c r="C242" s="1">
        <v>56.0</v>
      </c>
      <c r="D242" s="1" t="s">
        <v>22</v>
      </c>
      <c r="E242" s="1" t="s">
        <v>63</v>
      </c>
      <c r="F242" s="1" t="s">
        <v>179</v>
      </c>
      <c r="G242" s="4">
        <v>44086.0</v>
      </c>
      <c r="H242" s="3" t="s">
        <v>1969</v>
      </c>
      <c r="I242" s="1" t="s">
        <v>1970</v>
      </c>
      <c r="J242" s="1" t="s">
        <v>1971</v>
      </c>
      <c r="K242" s="1" t="s">
        <v>28</v>
      </c>
      <c r="L242" s="1">
        <v>6848.13042719658</v>
      </c>
      <c r="M242" s="1">
        <v>421.0</v>
      </c>
      <c r="N242" s="1" t="s">
        <v>43</v>
      </c>
      <c r="O242" s="4">
        <v>44096.0</v>
      </c>
      <c r="P242" s="1" t="s">
        <v>57</v>
      </c>
      <c r="Q242" s="1" t="s">
        <v>31</v>
      </c>
      <c r="R242" s="1" t="s">
        <v>1972</v>
      </c>
      <c r="S242" s="1" t="s">
        <v>1973</v>
      </c>
      <c r="T242" s="1" t="s">
        <v>1974</v>
      </c>
    </row>
    <row r="243">
      <c r="A243" s="3" t="s">
        <v>1975</v>
      </c>
      <c r="B243" s="3" t="s">
        <v>1976</v>
      </c>
      <c r="C243" s="1">
        <v>44.0</v>
      </c>
      <c r="D243" s="1" t="s">
        <v>22</v>
      </c>
      <c r="E243" s="1" t="s">
        <v>95</v>
      </c>
      <c r="F243" s="1" t="s">
        <v>85</v>
      </c>
      <c r="G243" s="4">
        <v>43976.0</v>
      </c>
      <c r="H243" s="3" t="s">
        <v>1977</v>
      </c>
      <c r="I243" s="1" t="s">
        <v>1978</v>
      </c>
      <c r="J243" s="1" t="s">
        <v>1979</v>
      </c>
      <c r="K243" s="1" t="s">
        <v>56</v>
      </c>
      <c r="L243" s="1">
        <v>4677.59584650444</v>
      </c>
      <c r="M243" s="1">
        <v>488.0</v>
      </c>
      <c r="N243" s="1" t="s">
        <v>43</v>
      </c>
      <c r="O243" s="4">
        <v>43987.0</v>
      </c>
      <c r="P243" s="1" t="s">
        <v>141</v>
      </c>
      <c r="Q243" s="1" t="s">
        <v>45</v>
      </c>
      <c r="R243" s="1" t="s">
        <v>1980</v>
      </c>
      <c r="S243" s="1" t="s">
        <v>1981</v>
      </c>
      <c r="T243" s="1" t="s">
        <v>1982</v>
      </c>
    </row>
    <row r="244">
      <c r="A244" s="3" t="s">
        <v>1983</v>
      </c>
      <c r="B244" s="3" t="s">
        <v>1984</v>
      </c>
      <c r="C244" s="1">
        <v>34.0</v>
      </c>
      <c r="D244" s="1" t="s">
        <v>22</v>
      </c>
      <c r="E244" s="1" t="s">
        <v>63</v>
      </c>
      <c r="F244" s="1" t="s">
        <v>137</v>
      </c>
      <c r="G244" s="4">
        <v>45194.0</v>
      </c>
      <c r="H244" s="3" t="s">
        <v>1985</v>
      </c>
      <c r="I244" s="1" t="s">
        <v>1986</v>
      </c>
      <c r="J244" s="1" t="s">
        <v>1987</v>
      </c>
      <c r="K244" s="1" t="s">
        <v>56</v>
      </c>
      <c r="L244" s="1">
        <v>35157.1702673228</v>
      </c>
      <c r="M244" s="1">
        <v>328.0</v>
      </c>
      <c r="N244" s="1" t="s">
        <v>68</v>
      </c>
      <c r="O244" s="4">
        <v>45220.0</v>
      </c>
      <c r="P244" s="1" t="s">
        <v>79</v>
      </c>
      <c r="Q244" s="1" t="s">
        <v>31</v>
      </c>
      <c r="R244" s="1" t="s">
        <v>1988</v>
      </c>
      <c r="S244" s="1" t="s">
        <v>1989</v>
      </c>
      <c r="T244" s="1" t="s">
        <v>1990</v>
      </c>
    </row>
    <row r="245">
      <c r="A245" s="3" t="s">
        <v>1991</v>
      </c>
      <c r="B245" s="3" t="s">
        <v>1992</v>
      </c>
      <c r="C245" s="1">
        <v>26.0</v>
      </c>
      <c r="D245" s="1" t="s">
        <v>22</v>
      </c>
      <c r="E245" s="1" t="s">
        <v>204</v>
      </c>
      <c r="F245" s="1" t="s">
        <v>38</v>
      </c>
      <c r="G245" s="4">
        <v>44734.0</v>
      </c>
      <c r="H245" s="3" t="s">
        <v>1993</v>
      </c>
      <c r="I245" s="1" t="s">
        <v>1994</v>
      </c>
      <c r="J245" s="1" t="s">
        <v>1995</v>
      </c>
      <c r="K245" s="1" t="s">
        <v>89</v>
      </c>
      <c r="L245" s="1">
        <v>34719.1738501764</v>
      </c>
      <c r="M245" s="1">
        <v>317.0</v>
      </c>
      <c r="N245" s="1" t="s">
        <v>68</v>
      </c>
      <c r="O245" s="4">
        <v>44762.0</v>
      </c>
      <c r="P245" s="1" t="s">
        <v>141</v>
      </c>
      <c r="Q245" s="1" t="s">
        <v>31</v>
      </c>
      <c r="R245" s="1" t="s">
        <v>1996</v>
      </c>
      <c r="S245" s="1" t="s">
        <v>1997</v>
      </c>
      <c r="T245" s="1" t="s">
        <v>1998</v>
      </c>
    </row>
    <row r="246">
      <c r="A246" s="3" t="s">
        <v>1999</v>
      </c>
      <c r="B246" s="3" t="s">
        <v>2000</v>
      </c>
      <c r="C246" s="1">
        <v>32.0</v>
      </c>
      <c r="D246" s="1" t="s">
        <v>22</v>
      </c>
      <c r="E246" s="1" t="s">
        <v>63</v>
      </c>
      <c r="F246" s="1" t="s">
        <v>38</v>
      </c>
      <c r="G246" s="4">
        <v>43842.0</v>
      </c>
      <c r="H246" s="3" t="s">
        <v>2001</v>
      </c>
      <c r="I246" s="1" t="s">
        <v>2002</v>
      </c>
      <c r="J246" s="1" t="s">
        <v>2003</v>
      </c>
      <c r="K246" s="1" t="s">
        <v>56</v>
      </c>
      <c r="L246" s="1">
        <v>23775.4490069404</v>
      </c>
      <c r="M246" s="1">
        <v>133.0</v>
      </c>
      <c r="N246" s="1" t="s">
        <v>68</v>
      </c>
      <c r="O246" s="4">
        <v>43849.0</v>
      </c>
      <c r="P246" s="1" t="s">
        <v>57</v>
      </c>
      <c r="Q246" s="1" t="s">
        <v>31</v>
      </c>
      <c r="R246" s="1" t="s">
        <v>2004</v>
      </c>
      <c r="S246" s="1" t="s">
        <v>2005</v>
      </c>
      <c r="T246" s="1" t="s">
        <v>2006</v>
      </c>
    </row>
    <row r="247">
      <c r="A247" s="3" t="s">
        <v>2007</v>
      </c>
      <c r="B247" s="3" t="s">
        <v>2008</v>
      </c>
      <c r="C247" s="1">
        <v>64.0</v>
      </c>
      <c r="D247" s="1" t="s">
        <v>22</v>
      </c>
      <c r="E247" s="1" t="s">
        <v>204</v>
      </c>
      <c r="F247" s="1" t="s">
        <v>179</v>
      </c>
      <c r="G247" s="4">
        <v>44771.0</v>
      </c>
      <c r="H247" s="3" t="s">
        <v>2009</v>
      </c>
      <c r="I247" s="1" t="s">
        <v>2010</v>
      </c>
      <c r="J247" s="1" t="s">
        <v>2011</v>
      </c>
      <c r="K247" s="1" t="s">
        <v>89</v>
      </c>
      <c r="L247" s="1">
        <v>17732.4693660627</v>
      </c>
      <c r="M247" s="1">
        <v>247.0</v>
      </c>
      <c r="N247" s="1" t="s">
        <v>29</v>
      </c>
      <c r="O247" s="4">
        <v>44780.0</v>
      </c>
      <c r="P247" s="1" t="s">
        <v>44</v>
      </c>
      <c r="Q247" s="1" t="s">
        <v>31</v>
      </c>
      <c r="R247" s="1" t="s">
        <v>2012</v>
      </c>
      <c r="S247" s="1" t="s">
        <v>2013</v>
      </c>
      <c r="T247" s="1" t="s">
        <v>2014</v>
      </c>
    </row>
    <row r="248">
      <c r="A248" s="3" t="s">
        <v>2015</v>
      </c>
      <c r="B248" s="3" t="s">
        <v>2016</v>
      </c>
      <c r="C248" s="1">
        <v>80.0</v>
      </c>
      <c r="D248" s="1" t="s">
        <v>22</v>
      </c>
      <c r="E248" s="1" t="s">
        <v>52</v>
      </c>
      <c r="F248" s="1" t="s">
        <v>85</v>
      </c>
      <c r="G248" s="4">
        <v>44977.0</v>
      </c>
      <c r="H248" s="3" t="s">
        <v>2017</v>
      </c>
      <c r="I248" s="1" t="s">
        <v>2018</v>
      </c>
      <c r="J248" s="1" t="s">
        <v>2019</v>
      </c>
      <c r="K248" s="1" t="s">
        <v>107</v>
      </c>
      <c r="L248" s="1">
        <v>3845.39749562647</v>
      </c>
      <c r="M248" s="1">
        <v>158.0</v>
      </c>
      <c r="N248" s="1" t="s">
        <v>43</v>
      </c>
      <c r="O248" s="4">
        <v>44995.0</v>
      </c>
      <c r="P248" s="1" t="s">
        <v>79</v>
      </c>
      <c r="Q248" s="1" t="s">
        <v>31</v>
      </c>
      <c r="R248" s="1" t="s">
        <v>2020</v>
      </c>
      <c r="S248" s="1" t="s">
        <v>2021</v>
      </c>
      <c r="T248" s="1" t="s">
        <v>2022</v>
      </c>
    </row>
    <row r="249">
      <c r="A249" s="3" t="s">
        <v>2023</v>
      </c>
      <c r="B249" s="3" t="s">
        <v>2024</v>
      </c>
      <c r="C249" s="1">
        <v>80.0</v>
      </c>
      <c r="D249" s="1" t="s">
        <v>22</v>
      </c>
      <c r="E249" s="1" t="s">
        <v>52</v>
      </c>
      <c r="F249" s="1" t="s">
        <v>24</v>
      </c>
      <c r="G249" s="4">
        <v>44391.0</v>
      </c>
      <c r="H249" s="3" t="s">
        <v>2025</v>
      </c>
      <c r="I249" s="1" t="s">
        <v>2026</v>
      </c>
      <c r="J249" s="1" t="s">
        <v>2027</v>
      </c>
      <c r="K249" s="1" t="s">
        <v>28</v>
      </c>
      <c r="L249" s="1">
        <v>22401.5503534375</v>
      </c>
      <c r="M249" s="1">
        <v>242.0</v>
      </c>
      <c r="N249" s="1" t="s">
        <v>68</v>
      </c>
      <c r="O249" s="4">
        <v>44401.0</v>
      </c>
      <c r="P249" s="1" t="s">
        <v>141</v>
      </c>
      <c r="Q249" s="1" t="s">
        <v>45</v>
      </c>
      <c r="R249" s="1" t="s">
        <v>2028</v>
      </c>
      <c r="S249" s="1" t="s">
        <v>2029</v>
      </c>
      <c r="T249" s="1" t="s">
        <v>2030</v>
      </c>
    </row>
    <row r="250">
      <c r="A250" s="3" t="s">
        <v>2031</v>
      </c>
      <c r="B250" s="3" t="s">
        <v>2032</v>
      </c>
      <c r="C250" s="1">
        <v>37.0</v>
      </c>
      <c r="D250" s="1" t="s">
        <v>51</v>
      </c>
      <c r="E250" s="1" t="s">
        <v>63</v>
      </c>
      <c r="F250" s="1" t="s">
        <v>137</v>
      </c>
      <c r="G250" s="4">
        <v>45399.0</v>
      </c>
      <c r="H250" s="3" t="s">
        <v>2033</v>
      </c>
      <c r="I250" s="1" t="s">
        <v>2034</v>
      </c>
      <c r="J250" s="1" t="s">
        <v>2035</v>
      </c>
      <c r="K250" s="1" t="s">
        <v>89</v>
      </c>
      <c r="L250" s="1">
        <v>23340.3047192135</v>
      </c>
      <c r="M250" s="1">
        <v>151.0</v>
      </c>
      <c r="N250" s="1" t="s">
        <v>29</v>
      </c>
      <c r="O250" s="4">
        <v>45419.0</v>
      </c>
      <c r="P250" s="1" t="s">
        <v>57</v>
      </c>
      <c r="Q250" s="1" t="s">
        <v>31</v>
      </c>
      <c r="R250" s="1" t="s">
        <v>2036</v>
      </c>
      <c r="S250" s="1" t="s">
        <v>2037</v>
      </c>
      <c r="T250" s="1" t="s">
        <v>2038</v>
      </c>
    </row>
    <row r="251">
      <c r="A251" s="3" t="s">
        <v>2039</v>
      </c>
      <c r="B251" s="3" t="s">
        <v>2040</v>
      </c>
      <c r="C251" s="1">
        <v>52.0</v>
      </c>
      <c r="D251" s="1" t="s">
        <v>51</v>
      </c>
      <c r="E251" s="1" t="s">
        <v>37</v>
      </c>
      <c r="F251" s="1" t="s">
        <v>137</v>
      </c>
      <c r="G251" s="4">
        <v>44231.0</v>
      </c>
      <c r="H251" s="3" t="s">
        <v>2041</v>
      </c>
      <c r="I251" s="1" t="s">
        <v>2042</v>
      </c>
      <c r="J251" s="1" t="s">
        <v>2043</v>
      </c>
      <c r="K251" s="1" t="s">
        <v>28</v>
      </c>
      <c r="L251" s="1">
        <v>3042.40918359702</v>
      </c>
      <c r="M251" s="1">
        <v>221.0</v>
      </c>
      <c r="N251" s="1" t="s">
        <v>29</v>
      </c>
      <c r="O251" s="4">
        <v>44255.0</v>
      </c>
      <c r="P251" s="1" t="s">
        <v>57</v>
      </c>
      <c r="Q251" s="1" t="s">
        <v>69</v>
      </c>
      <c r="R251" s="1" t="s">
        <v>2044</v>
      </c>
      <c r="S251" s="1" t="s">
        <v>2045</v>
      </c>
      <c r="T251" s="1" t="s">
        <v>2046</v>
      </c>
    </row>
    <row r="252">
      <c r="A252" s="3" t="s">
        <v>2047</v>
      </c>
      <c r="B252" s="3" t="s">
        <v>2048</v>
      </c>
      <c r="C252" s="1">
        <v>83.0</v>
      </c>
      <c r="D252" s="1" t="s">
        <v>51</v>
      </c>
      <c r="E252" s="1" t="s">
        <v>261</v>
      </c>
      <c r="F252" s="1" t="s">
        <v>64</v>
      </c>
      <c r="G252" s="4">
        <v>44441.0</v>
      </c>
      <c r="H252" s="3" t="s">
        <v>2049</v>
      </c>
      <c r="I252" s="1" t="s">
        <v>2050</v>
      </c>
      <c r="J252" s="1" t="s">
        <v>2051</v>
      </c>
      <c r="K252" s="1" t="s">
        <v>28</v>
      </c>
      <c r="L252" s="1">
        <v>41817.6791825064</v>
      </c>
      <c r="M252" s="1">
        <v>223.0</v>
      </c>
      <c r="N252" s="1" t="s">
        <v>29</v>
      </c>
      <c r="O252" s="4">
        <v>44458.0</v>
      </c>
      <c r="P252" s="1" t="s">
        <v>30</v>
      </c>
      <c r="Q252" s="1" t="s">
        <v>45</v>
      </c>
      <c r="R252" s="1" t="s">
        <v>2052</v>
      </c>
      <c r="S252" s="1" t="s">
        <v>2053</v>
      </c>
      <c r="T252" s="1" t="s">
        <v>2054</v>
      </c>
    </row>
    <row r="253">
      <c r="A253" s="3" t="s">
        <v>2055</v>
      </c>
      <c r="B253" s="3" t="s">
        <v>2056</v>
      </c>
      <c r="C253" s="1">
        <v>28.0</v>
      </c>
      <c r="D253" s="1" t="s">
        <v>51</v>
      </c>
      <c r="E253" s="1" t="s">
        <v>23</v>
      </c>
      <c r="F253" s="1" t="s">
        <v>179</v>
      </c>
      <c r="G253" s="4">
        <v>44814.0</v>
      </c>
      <c r="H253" s="3" t="s">
        <v>2057</v>
      </c>
      <c r="I253" s="1" t="s">
        <v>2058</v>
      </c>
      <c r="J253" s="1" t="s">
        <v>2059</v>
      </c>
      <c r="K253" s="1" t="s">
        <v>107</v>
      </c>
      <c r="L253" s="1">
        <v>49700.3242065521</v>
      </c>
      <c r="M253" s="1">
        <v>359.0</v>
      </c>
      <c r="N253" s="1" t="s">
        <v>68</v>
      </c>
      <c r="O253" s="4">
        <v>44835.0</v>
      </c>
      <c r="P253" s="1" t="s">
        <v>30</v>
      </c>
      <c r="Q253" s="1" t="s">
        <v>69</v>
      </c>
      <c r="R253" s="1" t="s">
        <v>2060</v>
      </c>
      <c r="S253" s="1" t="s">
        <v>2061</v>
      </c>
      <c r="T253" s="1" t="s">
        <v>2062</v>
      </c>
    </row>
    <row r="254">
      <c r="A254" s="3" t="s">
        <v>2063</v>
      </c>
      <c r="B254" s="3" t="s">
        <v>2064</v>
      </c>
      <c r="C254" s="1">
        <v>63.0</v>
      </c>
      <c r="D254" s="1" t="s">
        <v>22</v>
      </c>
      <c r="E254" s="1" t="s">
        <v>37</v>
      </c>
      <c r="F254" s="1" t="s">
        <v>64</v>
      </c>
      <c r="G254" s="4">
        <v>44890.0</v>
      </c>
      <c r="H254" s="3" t="s">
        <v>2065</v>
      </c>
      <c r="I254" s="1" t="s">
        <v>2066</v>
      </c>
      <c r="J254" s="1" t="s">
        <v>2067</v>
      </c>
      <c r="K254" s="1" t="s">
        <v>28</v>
      </c>
      <c r="L254" s="1">
        <v>45157.4711248389</v>
      </c>
      <c r="M254" s="1">
        <v>480.0</v>
      </c>
      <c r="N254" s="1" t="s">
        <v>68</v>
      </c>
      <c r="O254" s="4">
        <v>44915.0</v>
      </c>
      <c r="P254" s="1" t="s">
        <v>141</v>
      </c>
      <c r="Q254" s="1" t="s">
        <v>31</v>
      </c>
      <c r="R254" s="1" t="s">
        <v>2068</v>
      </c>
      <c r="S254" s="1" t="s">
        <v>2069</v>
      </c>
      <c r="T254" s="1" t="s">
        <v>2070</v>
      </c>
    </row>
    <row r="255">
      <c r="A255" s="3" t="s">
        <v>2071</v>
      </c>
      <c r="B255" s="3" t="s">
        <v>2072</v>
      </c>
      <c r="C255" s="1">
        <v>85.0</v>
      </c>
      <c r="D255" s="1" t="s">
        <v>22</v>
      </c>
      <c r="E255" s="1" t="s">
        <v>261</v>
      </c>
      <c r="F255" s="1" t="s">
        <v>85</v>
      </c>
      <c r="G255" s="4">
        <v>45142.0</v>
      </c>
      <c r="H255" s="3" t="s">
        <v>2073</v>
      </c>
      <c r="I255" s="1" t="s">
        <v>2074</v>
      </c>
      <c r="J255" s="1" t="s">
        <v>2075</v>
      </c>
      <c r="K255" s="1" t="s">
        <v>107</v>
      </c>
      <c r="L255" s="1">
        <v>18832.1003427796</v>
      </c>
      <c r="M255" s="1">
        <v>472.0</v>
      </c>
      <c r="N255" s="1" t="s">
        <v>43</v>
      </c>
      <c r="O255" s="4">
        <v>45150.0</v>
      </c>
      <c r="P255" s="1" t="s">
        <v>44</v>
      </c>
      <c r="Q255" s="1" t="s">
        <v>69</v>
      </c>
      <c r="R255" s="1" t="s">
        <v>2076</v>
      </c>
      <c r="S255" s="1" t="s">
        <v>2077</v>
      </c>
      <c r="T255" s="1" t="s">
        <v>2078</v>
      </c>
    </row>
    <row r="256">
      <c r="A256" s="3" t="s">
        <v>2079</v>
      </c>
      <c r="B256" s="3" t="s">
        <v>2080</v>
      </c>
      <c r="C256" s="1">
        <v>37.0</v>
      </c>
      <c r="D256" s="1" t="s">
        <v>22</v>
      </c>
      <c r="E256" s="1" t="s">
        <v>261</v>
      </c>
      <c r="F256" s="1" t="s">
        <v>137</v>
      </c>
      <c r="G256" s="4">
        <v>44155.0</v>
      </c>
      <c r="H256" s="3" t="s">
        <v>2081</v>
      </c>
      <c r="I256" s="1" t="s">
        <v>2082</v>
      </c>
      <c r="J256" s="1" t="s">
        <v>2083</v>
      </c>
      <c r="K256" s="1" t="s">
        <v>56</v>
      </c>
      <c r="L256" s="1">
        <v>31732.1300778819</v>
      </c>
      <c r="M256" s="1">
        <v>373.0</v>
      </c>
      <c r="N256" s="1" t="s">
        <v>68</v>
      </c>
      <c r="O256" s="4">
        <v>44171.0</v>
      </c>
      <c r="P256" s="1" t="s">
        <v>141</v>
      </c>
      <c r="Q256" s="1" t="s">
        <v>31</v>
      </c>
      <c r="R256" s="1" t="s">
        <v>2084</v>
      </c>
      <c r="S256" s="1" t="s">
        <v>2085</v>
      </c>
      <c r="T256" s="1" t="s">
        <v>2086</v>
      </c>
    </row>
    <row r="257">
      <c r="A257" s="3" t="s">
        <v>2087</v>
      </c>
      <c r="B257" s="3" t="s">
        <v>2088</v>
      </c>
      <c r="C257" s="1">
        <v>22.0</v>
      </c>
      <c r="D257" s="1" t="s">
        <v>22</v>
      </c>
      <c r="E257" s="1" t="s">
        <v>95</v>
      </c>
      <c r="F257" s="1" t="s">
        <v>64</v>
      </c>
      <c r="G257" s="4">
        <v>43761.0</v>
      </c>
      <c r="H257" s="3" t="s">
        <v>2089</v>
      </c>
      <c r="I257" s="1" t="s">
        <v>2090</v>
      </c>
      <c r="J257" s="1" t="s">
        <v>2091</v>
      </c>
      <c r="K257" s="1" t="s">
        <v>28</v>
      </c>
      <c r="L257" s="1">
        <v>42214.9796977142</v>
      </c>
      <c r="M257" s="1">
        <v>370.0</v>
      </c>
      <c r="N257" s="1" t="s">
        <v>29</v>
      </c>
      <c r="O257" s="4">
        <v>43778.0</v>
      </c>
      <c r="P257" s="1" t="s">
        <v>30</v>
      </c>
      <c r="Q257" s="1" t="s">
        <v>69</v>
      </c>
      <c r="R257" s="1" t="s">
        <v>2092</v>
      </c>
      <c r="S257" s="1" t="s">
        <v>2093</v>
      </c>
      <c r="T257" s="1" t="s">
        <v>2094</v>
      </c>
    </row>
    <row r="258">
      <c r="A258" s="3" t="s">
        <v>2095</v>
      </c>
      <c r="B258" s="3" t="s">
        <v>2096</v>
      </c>
      <c r="C258" s="1">
        <v>80.0</v>
      </c>
      <c r="D258" s="1" t="s">
        <v>51</v>
      </c>
      <c r="E258" s="1" t="s">
        <v>75</v>
      </c>
      <c r="F258" s="1" t="s">
        <v>179</v>
      </c>
      <c r="G258" s="4">
        <v>44121.0</v>
      </c>
      <c r="H258" s="3" t="s">
        <v>2097</v>
      </c>
      <c r="I258" s="1" t="s">
        <v>2098</v>
      </c>
      <c r="J258" s="1" t="s">
        <v>2099</v>
      </c>
      <c r="K258" s="1" t="s">
        <v>42</v>
      </c>
      <c r="L258" s="1">
        <v>12400.2050988106</v>
      </c>
      <c r="M258" s="1">
        <v>141.0</v>
      </c>
      <c r="N258" s="1" t="s">
        <v>68</v>
      </c>
      <c r="O258" s="4">
        <v>44133.0</v>
      </c>
      <c r="P258" s="1" t="s">
        <v>57</v>
      </c>
      <c r="Q258" s="1" t="s">
        <v>31</v>
      </c>
      <c r="R258" s="1" t="s">
        <v>2100</v>
      </c>
      <c r="S258" s="1" t="s">
        <v>2101</v>
      </c>
      <c r="T258" s="1" t="s">
        <v>2102</v>
      </c>
    </row>
    <row r="259">
      <c r="A259" s="3" t="s">
        <v>2103</v>
      </c>
      <c r="B259" s="3" t="s">
        <v>2104</v>
      </c>
      <c r="C259" s="1">
        <v>48.0</v>
      </c>
      <c r="D259" s="1" t="s">
        <v>51</v>
      </c>
      <c r="E259" s="1" t="s">
        <v>63</v>
      </c>
      <c r="F259" s="1" t="s">
        <v>179</v>
      </c>
      <c r="G259" s="4">
        <v>44922.0</v>
      </c>
      <c r="H259" s="3" t="s">
        <v>2105</v>
      </c>
      <c r="I259" s="1" t="s">
        <v>2106</v>
      </c>
      <c r="J259" s="1" t="s">
        <v>2107</v>
      </c>
      <c r="K259" s="1" t="s">
        <v>28</v>
      </c>
      <c r="L259" s="1">
        <v>1133.58647605806</v>
      </c>
      <c r="M259" s="1">
        <v>343.0</v>
      </c>
      <c r="N259" s="1" t="s">
        <v>29</v>
      </c>
      <c r="O259" s="4">
        <v>44926.0</v>
      </c>
      <c r="P259" s="1" t="s">
        <v>79</v>
      </c>
      <c r="Q259" s="1" t="s">
        <v>69</v>
      </c>
      <c r="R259" s="1" t="s">
        <v>2108</v>
      </c>
      <c r="S259" s="1" t="s">
        <v>2109</v>
      </c>
      <c r="T259" s="1" t="s">
        <v>2110</v>
      </c>
    </row>
    <row r="260">
      <c r="A260" s="3" t="s">
        <v>2111</v>
      </c>
      <c r="B260" s="3" t="s">
        <v>2112</v>
      </c>
      <c r="C260" s="1">
        <v>29.0</v>
      </c>
      <c r="D260" s="1" t="s">
        <v>22</v>
      </c>
      <c r="E260" s="1" t="s">
        <v>204</v>
      </c>
      <c r="F260" s="1" t="s">
        <v>38</v>
      </c>
      <c r="G260" s="4">
        <v>45093.0</v>
      </c>
      <c r="H260" s="3" t="s">
        <v>2113</v>
      </c>
      <c r="I260" s="1" t="s">
        <v>2114</v>
      </c>
      <c r="J260" s="1" t="s">
        <v>2115</v>
      </c>
      <c r="K260" s="1" t="s">
        <v>28</v>
      </c>
      <c r="L260" s="1">
        <v>24340.3228569656</v>
      </c>
      <c r="M260" s="1">
        <v>310.0</v>
      </c>
      <c r="N260" s="1" t="s">
        <v>43</v>
      </c>
      <c r="O260" s="4">
        <v>45121.0</v>
      </c>
      <c r="P260" s="1" t="s">
        <v>57</v>
      </c>
      <c r="Q260" s="1" t="s">
        <v>45</v>
      </c>
      <c r="R260" s="1" t="s">
        <v>2116</v>
      </c>
      <c r="S260" s="1" t="s">
        <v>2117</v>
      </c>
      <c r="T260" s="1" t="s">
        <v>2118</v>
      </c>
    </row>
    <row r="261">
      <c r="A261" s="3" t="s">
        <v>2119</v>
      </c>
      <c r="B261" s="3" t="s">
        <v>2120</v>
      </c>
      <c r="C261" s="1">
        <v>76.0</v>
      </c>
      <c r="D261" s="1" t="s">
        <v>22</v>
      </c>
      <c r="E261" s="1" t="s">
        <v>37</v>
      </c>
      <c r="F261" s="1" t="s">
        <v>179</v>
      </c>
      <c r="G261" s="4">
        <v>45236.0</v>
      </c>
      <c r="H261" s="3" t="s">
        <v>2121</v>
      </c>
      <c r="I261" s="1" t="s">
        <v>2122</v>
      </c>
      <c r="J261" s="1" t="s">
        <v>2123</v>
      </c>
      <c r="K261" s="1" t="s">
        <v>28</v>
      </c>
      <c r="L261" s="1">
        <v>39390.9355470849</v>
      </c>
      <c r="M261" s="1">
        <v>319.0</v>
      </c>
      <c r="N261" s="1" t="s">
        <v>68</v>
      </c>
      <c r="O261" s="4">
        <v>45251.0</v>
      </c>
      <c r="P261" s="1" t="s">
        <v>57</v>
      </c>
      <c r="Q261" s="1" t="s">
        <v>69</v>
      </c>
      <c r="R261" s="1" t="s">
        <v>2124</v>
      </c>
      <c r="S261" s="1" t="s">
        <v>2125</v>
      </c>
      <c r="T261" s="1" t="s">
        <v>2126</v>
      </c>
    </row>
    <row r="262">
      <c r="A262" s="3" t="s">
        <v>2127</v>
      </c>
      <c r="B262" s="3" t="s">
        <v>2128</v>
      </c>
      <c r="C262" s="1">
        <v>23.0</v>
      </c>
      <c r="D262" s="1" t="s">
        <v>51</v>
      </c>
      <c r="E262" s="1" t="s">
        <v>37</v>
      </c>
      <c r="F262" s="1" t="s">
        <v>137</v>
      </c>
      <c r="G262" s="4">
        <v>45286.0</v>
      </c>
      <c r="H262" s="3" t="s">
        <v>2129</v>
      </c>
      <c r="I262" s="1" t="s">
        <v>2130</v>
      </c>
      <c r="J262" s="1" t="s">
        <v>2131</v>
      </c>
      <c r="K262" s="1" t="s">
        <v>42</v>
      </c>
      <c r="L262" s="1">
        <v>17012.5074022272</v>
      </c>
      <c r="M262" s="1">
        <v>121.0</v>
      </c>
      <c r="N262" s="1" t="s">
        <v>68</v>
      </c>
      <c r="O262" s="4">
        <v>45313.0</v>
      </c>
      <c r="P262" s="1" t="s">
        <v>79</v>
      </c>
      <c r="Q262" s="1" t="s">
        <v>31</v>
      </c>
      <c r="R262" s="1" t="s">
        <v>2132</v>
      </c>
      <c r="S262" s="1" t="s">
        <v>2133</v>
      </c>
      <c r="T262" s="1" t="s">
        <v>2134</v>
      </c>
    </row>
    <row r="263">
      <c r="A263" s="3" t="s">
        <v>2135</v>
      </c>
      <c r="B263" s="3" t="s">
        <v>2136</v>
      </c>
      <c r="C263" s="1">
        <v>33.0</v>
      </c>
      <c r="D263" s="1" t="s">
        <v>22</v>
      </c>
      <c r="E263" s="1" t="s">
        <v>23</v>
      </c>
      <c r="F263" s="1" t="s">
        <v>85</v>
      </c>
      <c r="G263" s="4">
        <v>44967.0</v>
      </c>
      <c r="H263" s="3" t="s">
        <v>2137</v>
      </c>
      <c r="I263" s="1" t="s">
        <v>2138</v>
      </c>
      <c r="J263" s="1" t="s">
        <v>2139</v>
      </c>
      <c r="K263" s="1" t="s">
        <v>107</v>
      </c>
      <c r="L263" s="1">
        <v>14493.6139032184</v>
      </c>
      <c r="M263" s="1">
        <v>166.0</v>
      </c>
      <c r="N263" s="1" t="s">
        <v>43</v>
      </c>
      <c r="O263" s="4">
        <v>44990.0</v>
      </c>
      <c r="P263" s="1" t="s">
        <v>79</v>
      </c>
      <c r="Q263" s="1" t="s">
        <v>45</v>
      </c>
      <c r="R263" s="1" t="s">
        <v>2140</v>
      </c>
      <c r="S263" s="1" t="s">
        <v>2141</v>
      </c>
      <c r="T263" s="1" t="s">
        <v>2142</v>
      </c>
    </row>
    <row r="264">
      <c r="A264" s="3" t="s">
        <v>2143</v>
      </c>
      <c r="B264" s="3" t="s">
        <v>2144</v>
      </c>
      <c r="C264" s="1">
        <v>34.0</v>
      </c>
      <c r="D264" s="1" t="s">
        <v>22</v>
      </c>
      <c r="E264" s="1" t="s">
        <v>63</v>
      </c>
      <c r="F264" s="1" t="s">
        <v>137</v>
      </c>
      <c r="G264" s="4">
        <v>44013.0</v>
      </c>
      <c r="H264" s="3" t="s">
        <v>2145</v>
      </c>
      <c r="I264" s="1" t="s">
        <v>2146</v>
      </c>
      <c r="J264" s="1" t="s">
        <v>2147</v>
      </c>
      <c r="K264" s="1" t="s">
        <v>56</v>
      </c>
      <c r="L264" s="1">
        <v>32679.2685926962</v>
      </c>
      <c r="M264" s="1">
        <v>397.0</v>
      </c>
      <c r="N264" s="1" t="s">
        <v>43</v>
      </c>
      <c r="O264" s="4">
        <v>44022.0</v>
      </c>
      <c r="P264" s="1" t="s">
        <v>30</v>
      </c>
      <c r="Q264" s="1" t="s">
        <v>31</v>
      </c>
      <c r="R264" s="1" t="s">
        <v>2148</v>
      </c>
      <c r="S264" s="1" t="s">
        <v>2149</v>
      </c>
      <c r="T264" s="1" t="s">
        <v>2150</v>
      </c>
    </row>
    <row r="265">
      <c r="A265" s="3" t="s">
        <v>2151</v>
      </c>
      <c r="B265" s="3" t="s">
        <v>2152</v>
      </c>
      <c r="C265" s="1">
        <v>44.0</v>
      </c>
      <c r="D265" s="1" t="s">
        <v>51</v>
      </c>
      <c r="E265" s="1" t="s">
        <v>75</v>
      </c>
      <c r="F265" s="1" t="s">
        <v>38</v>
      </c>
      <c r="G265" s="4">
        <v>45190.0</v>
      </c>
      <c r="H265" s="3" t="s">
        <v>2153</v>
      </c>
      <c r="I265" s="1" t="s">
        <v>2154</v>
      </c>
      <c r="J265" s="1" t="s">
        <v>2155</v>
      </c>
      <c r="K265" s="1" t="s">
        <v>89</v>
      </c>
      <c r="L265" s="1">
        <v>6232.00178684709</v>
      </c>
      <c r="M265" s="1">
        <v>186.0</v>
      </c>
      <c r="N265" s="1" t="s">
        <v>43</v>
      </c>
      <c r="O265" s="4">
        <v>45194.0</v>
      </c>
      <c r="P265" s="1" t="s">
        <v>44</v>
      </c>
      <c r="Q265" s="1" t="s">
        <v>45</v>
      </c>
      <c r="R265" s="1" t="s">
        <v>2156</v>
      </c>
      <c r="S265" s="1" t="s">
        <v>2157</v>
      </c>
      <c r="T265" s="1" t="s">
        <v>2158</v>
      </c>
    </row>
    <row r="266">
      <c r="A266" s="3" t="s">
        <v>2159</v>
      </c>
      <c r="B266" s="3" t="s">
        <v>2160</v>
      </c>
      <c r="C266" s="1">
        <v>84.0</v>
      </c>
      <c r="D266" s="1" t="s">
        <v>22</v>
      </c>
      <c r="E266" s="1" t="s">
        <v>204</v>
      </c>
      <c r="F266" s="1" t="s">
        <v>64</v>
      </c>
      <c r="G266" s="4">
        <v>44160.0</v>
      </c>
      <c r="H266" s="3" t="s">
        <v>2161</v>
      </c>
      <c r="I266" s="1" t="s">
        <v>2162</v>
      </c>
      <c r="J266" s="1" t="s">
        <v>2163</v>
      </c>
      <c r="K266" s="1" t="s">
        <v>107</v>
      </c>
      <c r="L266" s="1">
        <v>22982.2521217276</v>
      </c>
      <c r="M266" s="1">
        <v>320.0</v>
      </c>
      <c r="N266" s="1" t="s">
        <v>29</v>
      </c>
      <c r="O266" s="4">
        <v>44167.0</v>
      </c>
      <c r="P266" s="1" t="s">
        <v>44</v>
      </c>
      <c r="Q266" s="1" t="s">
        <v>69</v>
      </c>
      <c r="R266" s="1" t="s">
        <v>2164</v>
      </c>
      <c r="S266" s="1" t="s">
        <v>2165</v>
      </c>
      <c r="T266" s="1" t="s">
        <v>2166</v>
      </c>
    </row>
    <row r="267">
      <c r="A267" s="3" t="s">
        <v>2167</v>
      </c>
      <c r="B267" s="3" t="s">
        <v>2168</v>
      </c>
      <c r="C267" s="1">
        <v>25.0</v>
      </c>
      <c r="D267" s="1" t="s">
        <v>51</v>
      </c>
      <c r="E267" s="1" t="s">
        <v>37</v>
      </c>
      <c r="F267" s="1" t="s">
        <v>24</v>
      </c>
      <c r="G267" s="4">
        <v>44022.0</v>
      </c>
      <c r="H267" s="3" t="s">
        <v>2169</v>
      </c>
      <c r="I267" s="1" t="s">
        <v>2170</v>
      </c>
      <c r="J267" s="1" t="s">
        <v>2171</v>
      </c>
      <c r="K267" s="1" t="s">
        <v>56</v>
      </c>
      <c r="L267" s="1">
        <v>28213.8154666384</v>
      </c>
      <c r="M267" s="1">
        <v>296.0</v>
      </c>
      <c r="N267" s="1" t="s">
        <v>29</v>
      </c>
      <c r="O267" s="4">
        <v>44030.0</v>
      </c>
      <c r="P267" s="1" t="s">
        <v>57</v>
      </c>
      <c r="Q267" s="1" t="s">
        <v>69</v>
      </c>
      <c r="R267" s="1" t="s">
        <v>2172</v>
      </c>
      <c r="S267" s="1" t="s">
        <v>2173</v>
      </c>
      <c r="T267" s="1" t="s">
        <v>2174</v>
      </c>
    </row>
    <row r="268">
      <c r="A268" s="3" t="s">
        <v>2175</v>
      </c>
      <c r="B268" s="3" t="s">
        <v>2176</v>
      </c>
      <c r="C268" s="1">
        <v>42.0</v>
      </c>
      <c r="D268" s="1" t="s">
        <v>22</v>
      </c>
      <c r="E268" s="1" t="s">
        <v>23</v>
      </c>
      <c r="F268" s="1" t="s">
        <v>179</v>
      </c>
      <c r="G268" s="4">
        <v>44919.0</v>
      </c>
      <c r="H268" s="3" t="s">
        <v>2177</v>
      </c>
      <c r="I268" s="1" t="s">
        <v>2178</v>
      </c>
      <c r="J268" s="1" t="s">
        <v>2179</v>
      </c>
      <c r="K268" s="1" t="s">
        <v>107</v>
      </c>
      <c r="L268" s="1">
        <v>10645.5658530089</v>
      </c>
      <c r="M268" s="1">
        <v>251.0</v>
      </c>
      <c r="N268" s="1" t="s">
        <v>43</v>
      </c>
      <c r="O268" s="4">
        <v>44932.0</v>
      </c>
      <c r="P268" s="1" t="s">
        <v>44</v>
      </c>
      <c r="Q268" s="1" t="s">
        <v>31</v>
      </c>
      <c r="R268" s="1" t="s">
        <v>2180</v>
      </c>
      <c r="S268" s="1" t="s">
        <v>2181</v>
      </c>
      <c r="T268" s="1" t="s">
        <v>2182</v>
      </c>
    </row>
    <row r="269">
      <c r="A269" s="3" t="s">
        <v>2183</v>
      </c>
      <c r="B269" s="3" t="s">
        <v>2184</v>
      </c>
      <c r="C269" s="1">
        <v>57.0</v>
      </c>
      <c r="D269" s="1" t="s">
        <v>22</v>
      </c>
      <c r="E269" s="1" t="s">
        <v>204</v>
      </c>
      <c r="F269" s="1" t="s">
        <v>179</v>
      </c>
      <c r="G269" s="4">
        <v>43743.0</v>
      </c>
      <c r="H269" s="3" t="s">
        <v>2185</v>
      </c>
      <c r="I269" s="1" t="s">
        <v>2186</v>
      </c>
      <c r="J269" s="1" t="s">
        <v>2187</v>
      </c>
      <c r="K269" s="1" t="s">
        <v>28</v>
      </c>
      <c r="L269" s="1">
        <v>35041.0309676033</v>
      </c>
      <c r="M269" s="1">
        <v>299.0</v>
      </c>
      <c r="N269" s="1" t="s">
        <v>68</v>
      </c>
      <c r="O269" s="4">
        <v>43758.0</v>
      </c>
      <c r="P269" s="1" t="s">
        <v>141</v>
      </c>
      <c r="Q269" s="1" t="s">
        <v>31</v>
      </c>
      <c r="R269" s="1" t="s">
        <v>2188</v>
      </c>
      <c r="S269" s="1" t="s">
        <v>2189</v>
      </c>
      <c r="T269" s="1" t="s">
        <v>2190</v>
      </c>
    </row>
    <row r="270">
      <c r="A270" s="3" t="s">
        <v>2191</v>
      </c>
      <c r="B270" s="3" t="s">
        <v>2192</v>
      </c>
      <c r="C270" s="1">
        <v>75.0</v>
      </c>
      <c r="D270" s="1" t="s">
        <v>51</v>
      </c>
      <c r="E270" s="1" t="s">
        <v>261</v>
      </c>
      <c r="F270" s="1" t="s">
        <v>179</v>
      </c>
      <c r="G270" s="4">
        <v>44633.0</v>
      </c>
      <c r="H270" s="3" t="s">
        <v>2193</v>
      </c>
      <c r="I270" s="1" t="s">
        <v>2194</v>
      </c>
      <c r="J270" s="1" t="s">
        <v>2195</v>
      </c>
      <c r="K270" s="1" t="s">
        <v>107</v>
      </c>
      <c r="L270" s="1">
        <v>45980.292293796</v>
      </c>
      <c r="M270" s="1">
        <v>101.0</v>
      </c>
      <c r="N270" s="1" t="s">
        <v>43</v>
      </c>
      <c r="O270" s="4">
        <v>44646.0</v>
      </c>
      <c r="P270" s="1" t="s">
        <v>57</v>
      </c>
      <c r="Q270" s="1" t="s">
        <v>45</v>
      </c>
      <c r="R270" s="1" t="s">
        <v>2196</v>
      </c>
      <c r="S270" s="1" t="s">
        <v>2197</v>
      </c>
      <c r="T270" s="1" t="s">
        <v>2198</v>
      </c>
    </row>
    <row r="271">
      <c r="A271" s="3" t="s">
        <v>2199</v>
      </c>
      <c r="B271" s="3" t="s">
        <v>2200</v>
      </c>
      <c r="C271" s="1">
        <v>24.0</v>
      </c>
      <c r="D271" s="1" t="s">
        <v>51</v>
      </c>
      <c r="E271" s="1" t="s">
        <v>75</v>
      </c>
      <c r="F271" s="1" t="s">
        <v>38</v>
      </c>
      <c r="G271" s="4">
        <v>43966.0</v>
      </c>
      <c r="H271" s="3" t="s">
        <v>2201</v>
      </c>
      <c r="I271" s="1" t="s">
        <v>2202</v>
      </c>
      <c r="J271" s="1" t="s">
        <v>2203</v>
      </c>
      <c r="K271" s="1" t="s">
        <v>89</v>
      </c>
      <c r="L271" s="1">
        <v>25163.8224838312</v>
      </c>
      <c r="M271" s="1">
        <v>142.0</v>
      </c>
      <c r="N271" s="1" t="s">
        <v>68</v>
      </c>
      <c r="O271" s="4">
        <v>43992.0</v>
      </c>
      <c r="P271" s="1" t="s">
        <v>44</v>
      </c>
      <c r="Q271" s="1" t="s">
        <v>31</v>
      </c>
      <c r="R271" s="1" t="s">
        <v>2204</v>
      </c>
      <c r="S271" s="1" t="s">
        <v>2205</v>
      </c>
      <c r="T271" s="1" t="s">
        <v>2206</v>
      </c>
    </row>
    <row r="272">
      <c r="A272" s="3" t="s">
        <v>2207</v>
      </c>
      <c r="B272" s="3" t="s">
        <v>2208</v>
      </c>
      <c r="C272" s="1">
        <v>43.0</v>
      </c>
      <c r="D272" s="1" t="s">
        <v>51</v>
      </c>
      <c r="E272" s="1" t="s">
        <v>95</v>
      </c>
      <c r="F272" s="1" t="s">
        <v>85</v>
      </c>
      <c r="G272" s="4">
        <v>44167.0</v>
      </c>
      <c r="H272" s="3" t="s">
        <v>2209</v>
      </c>
      <c r="I272" s="1" t="s">
        <v>2210</v>
      </c>
      <c r="J272" s="1" t="s">
        <v>2211</v>
      </c>
      <c r="K272" s="1" t="s">
        <v>89</v>
      </c>
      <c r="L272" s="1">
        <v>43670.3781916689</v>
      </c>
      <c r="M272" s="1">
        <v>181.0</v>
      </c>
      <c r="N272" s="1" t="s">
        <v>68</v>
      </c>
      <c r="O272" s="4">
        <v>44188.0</v>
      </c>
      <c r="P272" s="1" t="s">
        <v>57</v>
      </c>
      <c r="Q272" s="1" t="s">
        <v>31</v>
      </c>
      <c r="R272" s="1" t="s">
        <v>2212</v>
      </c>
      <c r="S272" s="1" t="s">
        <v>2213</v>
      </c>
      <c r="T272" s="1" t="s">
        <v>2214</v>
      </c>
    </row>
    <row r="273">
      <c r="A273" s="3" t="s">
        <v>2215</v>
      </c>
      <c r="B273" s="3" t="s">
        <v>2216</v>
      </c>
      <c r="C273" s="1">
        <v>22.0</v>
      </c>
      <c r="D273" s="1" t="s">
        <v>22</v>
      </c>
      <c r="E273" s="1" t="s">
        <v>75</v>
      </c>
      <c r="F273" s="1" t="s">
        <v>85</v>
      </c>
      <c r="G273" s="4">
        <v>45299.0</v>
      </c>
      <c r="H273" s="3" t="s">
        <v>2217</v>
      </c>
      <c r="I273" s="1" t="s">
        <v>2218</v>
      </c>
      <c r="J273" s="1" t="s">
        <v>2219</v>
      </c>
      <c r="K273" s="1" t="s">
        <v>89</v>
      </c>
      <c r="L273" s="1">
        <v>33706.5976706835</v>
      </c>
      <c r="M273" s="1">
        <v>282.0</v>
      </c>
      <c r="N273" s="1" t="s">
        <v>43</v>
      </c>
      <c r="O273" s="4">
        <v>45306.0</v>
      </c>
      <c r="P273" s="1" t="s">
        <v>57</v>
      </c>
      <c r="Q273" s="1" t="s">
        <v>45</v>
      </c>
      <c r="R273" s="1" t="s">
        <v>2220</v>
      </c>
      <c r="S273" s="1" t="s">
        <v>2221</v>
      </c>
      <c r="T273" s="1" t="s">
        <v>2222</v>
      </c>
    </row>
    <row r="274">
      <c r="A274" s="3" t="s">
        <v>2223</v>
      </c>
      <c r="B274" s="3" t="s">
        <v>1470</v>
      </c>
      <c r="C274" s="1">
        <v>64.0</v>
      </c>
      <c r="D274" s="1" t="s">
        <v>51</v>
      </c>
      <c r="E274" s="1" t="s">
        <v>95</v>
      </c>
      <c r="F274" s="1" t="s">
        <v>179</v>
      </c>
      <c r="G274" s="4">
        <v>43693.0</v>
      </c>
      <c r="H274" s="3" t="s">
        <v>2224</v>
      </c>
      <c r="I274" s="1" t="s">
        <v>2225</v>
      </c>
      <c r="J274" s="1" t="s">
        <v>2226</v>
      </c>
      <c r="K274" s="1" t="s">
        <v>42</v>
      </c>
      <c r="L274" s="1">
        <v>5549.7854357922</v>
      </c>
      <c r="M274" s="1">
        <v>302.0</v>
      </c>
      <c r="N274" s="1" t="s">
        <v>43</v>
      </c>
      <c r="O274" s="4">
        <v>43714.0</v>
      </c>
      <c r="P274" s="1" t="s">
        <v>44</v>
      </c>
      <c r="Q274" s="1" t="s">
        <v>45</v>
      </c>
      <c r="R274" s="1" t="s">
        <v>2227</v>
      </c>
      <c r="S274" s="1" t="s">
        <v>2228</v>
      </c>
      <c r="T274" s="1" t="s">
        <v>2229</v>
      </c>
    </row>
    <row r="275">
      <c r="A275" s="3" t="s">
        <v>2230</v>
      </c>
      <c r="B275" s="3" t="s">
        <v>2231</v>
      </c>
      <c r="C275" s="1">
        <v>66.0</v>
      </c>
      <c r="D275" s="1" t="s">
        <v>51</v>
      </c>
      <c r="E275" s="1" t="s">
        <v>75</v>
      </c>
      <c r="F275" s="1" t="s">
        <v>179</v>
      </c>
      <c r="G275" s="4">
        <v>45008.0</v>
      </c>
      <c r="H275" s="3" t="s">
        <v>2232</v>
      </c>
      <c r="I275" s="1" t="s">
        <v>2233</v>
      </c>
      <c r="J275" s="1" t="s">
        <v>2234</v>
      </c>
      <c r="K275" s="1" t="s">
        <v>28</v>
      </c>
      <c r="L275" s="1">
        <v>49078.4690110566</v>
      </c>
      <c r="M275" s="1">
        <v>389.0</v>
      </c>
      <c r="N275" s="1" t="s">
        <v>68</v>
      </c>
      <c r="O275" s="4">
        <v>45035.0</v>
      </c>
      <c r="P275" s="1" t="s">
        <v>79</v>
      </c>
      <c r="Q275" s="1" t="s">
        <v>69</v>
      </c>
      <c r="R275" s="1" t="s">
        <v>2235</v>
      </c>
      <c r="S275" s="1" t="s">
        <v>2236</v>
      </c>
      <c r="T275" s="1" t="s">
        <v>2237</v>
      </c>
    </row>
    <row r="276">
      <c r="A276" s="3" t="s">
        <v>2238</v>
      </c>
      <c r="B276" s="3" t="s">
        <v>2239</v>
      </c>
      <c r="C276" s="1">
        <v>19.0</v>
      </c>
      <c r="D276" s="1" t="s">
        <v>22</v>
      </c>
      <c r="E276" s="1" t="s">
        <v>63</v>
      </c>
      <c r="F276" s="1" t="s">
        <v>38</v>
      </c>
      <c r="G276" s="4">
        <v>43850.0</v>
      </c>
      <c r="H276" s="3" t="s">
        <v>2240</v>
      </c>
      <c r="I276" s="1" t="s">
        <v>2241</v>
      </c>
      <c r="J276" s="1" t="s">
        <v>2242</v>
      </c>
      <c r="K276" s="1" t="s">
        <v>89</v>
      </c>
      <c r="L276" s="1">
        <v>23687.9936424676</v>
      </c>
      <c r="M276" s="1">
        <v>481.0</v>
      </c>
      <c r="N276" s="1" t="s">
        <v>43</v>
      </c>
      <c r="O276" s="4">
        <v>43872.0</v>
      </c>
      <c r="P276" s="1" t="s">
        <v>44</v>
      </c>
      <c r="Q276" s="1" t="s">
        <v>31</v>
      </c>
      <c r="R276" s="1" t="s">
        <v>2243</v>
      </c>
      <c r="S276" s="1" t="s">
        <v>2244</v>
      </c>
      <c r="T276" s="1" t="s">
        <v>2245</v>
      </c>
    </row>
    <row r="277">
      <c r="A277" s="3" t="s">
        <v>2246</v>
      </c>
      <c r="B277" s="3" t="s">
        <v>2247</v>
      </c>
      <c r="C277" s="1">
        <v>79.0</v>
      </c>
      <c r="D277" s="1" t="s">
        <v>51</v>
      </c>
      <c r="E277" s="1" t="s">
        <v>23</v>
      </c>
      <c r="F277" s="1" t="s">
        <v>64</v>
      </c>
      <c r="G277" s="4">
        <v>45314.0</v>
      </c>
      <c r="H277" s="3" t="s">
        <v>2248</v>
      </c>
      <c r="I277" s="1" t="s">
        <v>2249</v>
      </c>
      <c r="J277" s="1" t="s">
        <v>2250</v>
      </c>
      <c r="K277" s="1" t="s">
        <v>89</v>
      </c>
      <c r="L277" s="1">
        <v>17720.318726459</v>
      </c>
      <c r="M277" s="1">
        <v>275.0</v>
      </c>
      <c r="N277" s="1" t="s">
        <v>68</v>
      </c>
      <c r="O277" s="4">
        <v>45344.0</v>
      </c>
      <c r="P277" s="1" t="s">
        <v>30</v>
      </c>
      <c r="Q277" s="1" t="s">
        <v>69</v>
      </c>
      <c r="R277" s="1" t="s">
        <v>2251</v>
      </c>
      <c r="S277" s="1" t="s">
        <v>2252</v>
      </c>
      <c r="T277" s="1" t="s">
        <v>2253</v>
      </c>
    </row>
    <row r="278">
      <c r="A278" s="3" t="s">
        <v>2254</v>
      </c>
      <c r="B278" s="3" t="s">
        <v>2255</v>
      </c>
      <c r="C278" s="1">
        <v>76.0</v>
      </c>
      <c r="D278" s="1" t="s">
        <v>22</v>
      </c>
      <c r="E278" s="1" t="s">
        <v>23</v>
      </c>
      <c r="F278" s="1" t="s">
        <v>85</v>
      </c>
      <c r="G278" s="4">
        <v>44915.0</v>
      </c>
      <c r="H278" s="3" t="s">
        <v>2256</v>
      </c>
      <c r="I278" s="1" t="s">
        <v>2257</v>
      </c>
      <c r="J278" s="1" t="s">
        <v>2258</v>
      </c>
      <c r="K278" s="1" t="s">
        <v>89</v>
      </c>
      <c r="L278" s="1">
        <v>27361.2496848068</v>
      </c>
      <c r="M278" s="1">
        <v>231.0</v>
      </c>
      <c r="N278" s="1" t="s">
        <v>43</v>
      </c>
      <c r="O278" s="4">
        <v>44928.0</v>
      </c>
      <c r="P278" s="1" t="s">
        <v>30</v>
      </c>
      <c r="Q278" s="1" t="s">
        <v>31</v>
      </c>
      <c r="R278" s="1" t="s">
        <v>2259</v>
      </c>
      <c r="S278" s="1" t="s">
        <v>2260</v>
      </c>
      <c r="T278" s="1" t="s">
        <v>2261</v>
      </c>
    </row>
    <row r="279">
      <c r="A279" s="3" t="s">
        <v>2262</v>
      </c>
      <c r="B279" s="3" t="s">
        <v>2263</v>
      </c>
      <c r="C279" s="1">
        <v>37.0</v>
      </c>
      <c r="D279" s="1" t="s">
        <v>51</v>
      </c>
      <c r="E279" s="1" t="s">
        <v>37</v>
      </c>
      <c r="F279" s="1" t="s">
        <v>38</v>
      </c>
      <c r="G279" s="4">
        <v>44418.0</v>
      </c>
      <c r="H279" s="3" t="s">
        <v>2264</v>
      </c>
      <c r="I279" s="1" t="s">
        <v>2265</v>
      </c>
      <c r="J279" s="1" t="s">
        <v>2266</v>
      </c>
      <c r="K279" s="1" t="s">
        <v>89</v>
      </c>
      <c r="L279" s="1">
        <v>39265.6460545451</v>
      </c>
      <c r="M279" s="1">
        <v>350.0</v>
      </c>
      <c r="N279" s="1" t="s">
        <v>68</v>
      </c>
      <c r="O279" s="4">
        <v>44442.0</v>
      </c>
      <c r="P279" s="1" t="s">
        <v>44</v>
      </c>
      <c r="Q279" s="1" t="s">
        <v>31</v>
      </c>
      <c r="R279" s="1" t="s">
        <v>2267</v>
      </c>
      <c r="S279" s="1" t="s">
        <v>2268</v>
      </c>
      <c r="T279" s="1" t="s">
        <v>2269</v>
      </c>
    </row>
    <row r="280">
      <c r="A280" s="3" t="s">
        <v>2270</v>
      </c>
      <c r="B280" s="3" t="s">
        <v>2271</v>
      </c>
      <c r="C280" s="1">
        <v>62.0</v>
      </c>
      <c r="D280" s="1" t="s">
        <v>22</v>
      </c>
      <c r="E280" s="1" t="s">
        <v>261</v>
      </c>
      <c r="F280" s="1" t="s">
        <v>179</v>
      </c>
      <c r="G280" s="4">
        <v>44158.0</v>
      </c>
      <c r="H280" s="3" t="s">
        <v>2272</v>
      </c>
      <c r="I280" s="1" t="s">
        <v>2273</v>
      </c>
      <c r="J280" s="1" t="s">
        <v>2274</v>
      </c>
      <c r="K280" s="1" t="s">
        <v>56</v>
      </c>
      <c r="L280" s="1">
        <v>32868.0827709227</v>
      </c>
      <c r="M280" s="1">
        <v>114.0</v>
      </c>
      <c r="N280" s="1" t="s">
        <v>43</v>
      </c>
      <c r="O280" s="4">
        <v>44163.0</v>
      </c>
      <c r="P280" s="1" t="s">
        <v>30</v>
      </c>
      <c r="Q280" s="1" t="s">
        <v>45</v>
      </c>
      <c r="R280" s="1" t="s">
        <v>2275</v>
      </c>
      <c r="S280" s="1" t="s">
        <v>2276</v>
      </c>
      <c r="T280" s="1" t="s">
        <v>2277</v>
      </c>
    </row>
    <row r="281">
      <c r="A281" s="3" t="s">
        <v>2278</v>
      </c>
      <c r="B281" s="3" t="s">
        <v>2279</v>
      </c>
      <c r="C281" s="1">
        <v>80.0</v>
      </c>
      <c r="D281" s="1" t="s">
        <v>22</v>
      </c>
      <c r="E281" s="1" t="s">
        <v>52</v>
      </c>
      <c r="F281" s="1" t="s">
        <v>85</v>
      </c>
      <c r="G281" s="4">
        <v>43871.0</v>
      </c>
      <c r="H281" s="3" t="s">
        <v>2280</v>
      </c>
      <c r="I281" s="1" t="s">
        <v>2281</v>
      </c>
      <c r="J281" s="1" t="s">
        <v>2282</v>
      </c>
      <c r="K281" s="1" t="s">
        <v>28</v>
      </c>
      <c r="L281" s="1">
        <v>22032.3895867422</v>
      </c>
      <c r="M281" s="1">
        <v>262.0</v>
      </c>
      <c r="N281" s="1" t="s">
        <v>43</v>
      </c>
      <c r="O281" s="4">
        <v>43890.0</v>
      </c>
      <c r="P281" s="1" t="s">
        <v>44</v>
      </c>
      <c r="Q281" s="1" t="s">
        <v>31</v>
      </c>
      <c r="R281" s="1" t="s">
        <v>2283</v>
      </c>
      <c r="S281" s="1" t="s">
        <v>2284</v>
      </c>
      <c r="T281" s="1" t="s">
        <v>2285</v>
      </c>
    </row>
    <row r="282">
      <c r="A282" s="3" t="s">
        <v>2286</v>
      </c>
      <c r="B282" s="3" t="s">
        <v>2287</v>
      </c>
      <c r="C282" s="1">
        <v>49.0</v>
      </c>
      <c r="D282" s="1" t="s">
        <v>51</v>
      </c>
      <c r="E282" s="1" t="s">
        <v>37</v>
      </c>
      <c r="F282" s="1" t="s">
        <v>64</v>
      </c>
      <c r="G282" s="4">
        <v>43620.0</v>
      </c>
      <c r="H282" s="3" t="s">
        <v>2288</v>
      </c>
      <c r="I282" s="1" t="s">
        <v>2289</v>
      </c>
      <c r="J282" s="1" t="s">
        <v>2290</v>
      </c>
      <c r="K282" s="1" t="s">
        <v>28</v>
      </c>
      <c r="L282" s="1">
        <v>43165.6940860102</v>
      </c>
      <c r="M282" s="1">
        <v>428.0</v>
      </c>
      <c r="N282" s="1" t="s">
        <v>68</v>
      </c>
      <c r="O282" s="4">
        <v>43633.0</v>
      </c>
      <c r="P282" s="1" t="s">
        <v>44</v>
      </c>
      <c r="Q282" s="1" t="s">
        <v>69</v>
      </c>
      <c r="R282" s="1" t="s">
        <v>2291</v>
      </c>
      <c r="S282" s="1" t="s">
        <v>2292</v>
      </c>
      <c r="T282" s="1" t="s">
        <v>2293</v>
      </c>
    </row>
    <row r="283">
      <c r="A283" s="3" t="s">
        <v>2294</v>
      </c>
      <c r="B283" s="3" t="s">
        <v>2295</v>
      </c>
      <c r="C283" s="1">
        <v>66.0</v>
      </c>
      <c r="D283" s="1" t="s">
        <v>51</v>
      </c>
      <c r="E283" s="1" t="s">
        <v>63</v>
      </c>
      <c r="F283" s="1" t="s">
        <v>38</v>
      </c>
      <c r="G283" s="4">
        <v>45193.0</v>
      </c>
      <c r="H283" s="3" t="s">
        <v>2296</v>
      </c>
      <c r="I283" s="1" t="s">
        <v>2297</v>
      </c>
      <c r="J283" s="1" t="s">
        <v>2298</v>
      </c>
      <c r="K283" s="1" t="s">
        <v>28</v>
      </c>
      <c r="L283" s="1">
        <v>1870.60843977259</v>
      </c>
      <c r="M283" s="1">
        <v>234.0</v>
      </c>
      <c r="N283" s="1" t="s">
        <v>43</v>
      </c>
      <c r="O283" s="4">
        <v>45210.0</v>
      </c>
      <c r="P283" s="1" t="s">
        <v>79</v>
      </c>
      <c r="Q283" s="1" t="s">
        <v>45</v>
      </c>
      <c r="R283" s="1" t="s">
        <v>2299</v>
      </c>
      <c r="S283" s="1" t="s">
        <v>2300</v>
      </c>
      <c r="T283" s="1" t="s">
        <v>2301</v>
      </c>
    </row>
    <row r="284">
      <c r="A284" s="3" t="s">
        <v>2302</v>
      </c>
      <c r="B284" s="3" t="s">
        <v>2303</v>
      </c>
      <c r="C284" s="1">
        <v>50.0</v>
      </c>
      <c r="D284" s="1" t="s">
        <v>22</v>
      </c>
      <c r="E284" s="1" t="s">
        <v>23</v>
      </c>
      <c r="F284" s="1" t="s">
        <v>64</v>
      </c>
      <c r="G284" s="4">
        <v>44424.0</v>
      </c>
      <c r="H284" s="3" t="s">
        <v>2304</v>
      </c>
      <c r="I284" s="1" t="s">
        <v>2305</v>
      </c>
      <c r="J284" s="1" t="s">
        <v>2306</v>
      </c>
      <c r="K284" s="1" t="s">
        <v>28</v>
      </c>
      <c r="L284" s="1">
        <v>50254.2018311622</v>
      </c>
      <c r="M284" s="1">
        <v>210.0</v>
      </c>
      <c r="N284" s="1" t="s">
        <v>68</v>
      </c>
      <c r="O284" s="4">
        <v>44428.0</v>
      </c>
      <c r="P284" s="1" t="s">
        <v>57</v>
      </c>
      <c r="Q284" s="1" t="s">
        <v>45</v>
      </c>
      <c r="R284" s="1" t="s">
        <v>2307</v>
      </c>
      <c r="S284" s="1" t="s">
        <v>2308</v>
      </c>
      <c r="T284" s="1" t="s">
        <v>2309</v>
      </c>
    </row>
    <row r="285">
      <c r="A285" s="3" t="s">
        <v>2310</v>
      </c>
      <c r="B285" s="3" t="s">
        <v>2311</v>
      </c>
      <c r="C285" s="1">
        <v>39.0</v>
      </c>
      <c r="D285" s="1" t="s">
        <v>22</v>
      </c>
      <c r="E285" s="1" t="s">
        <v>95</v>
      </c>
      <c r="F285" s="1" t="s">
        <v>179</v>
      </c>
      <c r="G285" s="4">
        <v>44018.0</v>
      </c>
      <c r="H285" s="3" t="s">
        <v>2312</v>
      </c>
      <c r="I285" s="1" t="s">
        <v>2313</v>
      </c>
      <c r="J285" s="1" t="s">
        <v>2314</v>
      </c>
      <c r="K285" s="1" t="s">
        <v>56</v>
      </c>
      <c r="L285" s="1">
        <v>23159.6630336393</v>
      </c>
      <c r="M285" s="1">
        <v>333.0</v>
      </c>
      <c r="N285" s="1" t="s">
        <v>68</v>
      </c>
      <c r="O285" s="4">
        <v>44034.0</v>
      </c>
      <c r="P285" s="1" t="s">
        <v>79</v>
      </c>
      <c r="Q285" s="1" t="s">
        <v>45</v>
      </c>
      <c r="R285" s="1" t="s">
        <v>2315</v>
      </c>
      <c r="S285" s="1" t="s">
        <v>2316</v>
      </c>
      <c r="T285" s="1" t="s">
        <v>2317</v>
      </c>
    </row>
    <row r="286">
      <c r="A286" s="3" t="s">
        <v>2318</v>
      </c>
      <c r="B286" s="3" t="s">
        <v>2319</v>
      </c>
      <c r="C286" s="1">
        <v>31.0</v>
      </c>
      <c r="D286" s="1" t="s">
        <v>51</v>
      </c>
      <c r="E286" s="1" t="s">
        <v>23</v>
      </c>
      <c r="F286" s="1" t="s">
        <v>64</v>
      </c>
      <c r="G286" s="4">
        <v>44902.0</v>
      </c>
      <c r="H286" s="3" t="s">
        <v>2320</v>
      </c>
      <c r="I286" s="1" t="s">
        <v>2321</v>
      </c>
      <c r="J286" s="1" t="s">
        <v>2322</v>
      </c>
      <c r="K286" s="1" t="s">
        <v>56</v>
      </c>
      <c r="L286" s="1">
        <v>11469.390589717</v>
      </c>
      <c r="M286" s="1">
        <v>391.0</v>
      </c>
      <c r="N286" s="1" t="s">
        <v>68</v>
      </c>
      <c r="O286" s="4">
        <v>44924.0</v>
      </c>
      <c r="P286" s="1" t="s">
        <v>30</v>
      </c>
      <c r="Q286" s="1" t="s">
        <v>69</v>
      </c>
      <c r="R286" s="1" t="s">
        <v>2323</v>
      </c>
      <c r="S286" s="1" t="s">
        <v>2324</v>
      </c>
      <c r="T286" s="1" t="s">
        <v>2325</v>
      </c>
    </row>
    <row r="287">
      <c r="A287" s="3" t="s">
        <v>2326</v>
      </c>
      <c r="B287" s="3" t="s">
        <v>2327</v>
      </c>
      <c r="C287" s="1">
        <v>84.0</v>
      </c>
      <c r="D287" s="1" t="s">
        <v>22</v>
      </c>
      <c r="E287" s="1" t="s">
        <v>95</v>
      </c>
      <c r="F287" s="1" t="s">
        <v>24</v>
      </c>
      <c r="G287" s="4">
        <v>45289.0</v>
      </c>
      <c r="H287" s="3" t="s">
        <v>2328</v>
      </c>
      <c r="I287" s="1" t="s">
        <v>2329</v>
      </c>
      <c r="J287" s="1" t="s">
        <v>2330</v>
      </c>
      <c r="K287" s="1" t="s">
        <v>56</v>
      </c>
      <c r="L287" s="1">
        <v>35435.1701526956</v>
      </c>
      <c r="M287" s="1">
        <v>458.0</v>
      </c>
      <c r="N287" s="1" t="s">
        <v>68</v>
      </c>
      <c r="O287" s="4">
        <v>45307.0</v>
      </c>
      <c r="P287" s="1" t="s">
        <v>44</v>
      </c>
      <c r="Q287" s="1" t="s">
        <v>69</v>
      </c>
      <c r="R287" s="1" t="s">
        <v>2331</v>
      </c>
      <c r="S287" s="1" t="s">
        <v>2332</v>
      </c>
      <c r="T287" s="1" t="s">
        <v>2333</v>
      </c>
    </row>
    <row r="288">
      <c r="A288" s="3" t="s">
        <v>2334</v>
      </c>
      <c r="B288" s="3" t="s">
        <v>2335</v>
      </c>
      <c r="C288" s="1">
        <v>71.0</v>
      </c>
      <c r="D288" s="1" t="s">
        <v>22</v>
      </c>
      <c r="E288" s="1" t="s">
        <v>261</v>
      </c>
      <c r="F288" s="1" t="s">
        <v>24</v>
      </c>
      <c r="G288" s="4">
        <v>44973.0</v>
      </c>
      <c r="H288" s="3" t="s">
        <v>2336</v>
      </c>
      <c r="I288" s="1" t="s">
        <v>2337</v>
      </c>
      <c r="J288" s="1" t="s">
        <v>2338</v>
      </c>
      <c r="K288" s="1" t="s">
        <v>89</v>
      </c>
      <c r="L288" s="1">
        <v>26139.7859488467</v>
      </c>
      <c r="M288" s="1">
        <v>195.0</v>
      </c>
      <c r="N288" s="1" t="s">
        <v>29</v>
      </c>
      <c r="O288" s="4">
        <v>44982.0</v>
      </c>
      <c r="P288" s="1" t="s">
        <v>30</v>
      </c>
      <c r="Q288" s="1" t="s">
        <v>69</v>
      </c>
      <c r="R288" s="1" t="s">
        <v>2339</v>
      </c>
      <c r="S288" s="1" t="s">
        <v>2340</v>
      </c>
      <c r="T288" s="1" t="s">
        <v>2341</v>
      </c>
    </row>
    <row r="289">
      <c r="A289" s="3" t="s">
        <v>2342</v>
      </c>
      <c r="B289" s="3" t="s">
        <v>2343</v>
      </c>
      <c r="C289" s="1">
        <v>79.0</v>
      </c>
      <c r="D289" s="1" t="s">
        <v>22</v>
      </c>
      <c r="E289" s="1" t="s">
        <v>204</v>
      </c>
      <c r="F289" s="1" t="s">
        <v>24</v>
      </c>
      <c r="G289" s="4">
        <v>44693.0</v>
      </c>
      <c r="H289" s="3" t="s">
        <v>2344</v>
      </c>
      <c r="I289" s="1" t="s">
        <v>2345</v>
      </c>
      <c r="J289" s="1" t="s">
        <v>2346</v>
      </c>
      <c r="K289" s="1" t="s">
        <v>89</v>
      </c>
      <c r="L289" s="1">
        <v>21296.5187269638</v>
      </c>
      <c r="M289" s="1">
        <v>214.0</v>
      </c>
      <c r="N289" s="1" t="s">
        <v>43</v>
      </c>
      <c r="O289" s="4">
        <v>44697.0</v>
      </c>
      <c r="P289" s="1" t="s">
        <v>30</v>
      </c>
      <c r="Q289" s="1" t="s">
        <v>69</v>
      </c>
      <c r="R289" s="1" t="s">
        <v>2347</v>
      </c>
      <c r="S289" s="1" t="s">
        <v>2348</v>
      </c>
      <c r="T289" s="1" t="s">
        <v>2349</v>
      </c>
    </row>
    <row r="290">
      <c r="A290" s="3" t="s">
        <v>2350</v>
      </c>
      <c r="B290" s="3" t="s">
        <v>2351</v>
      </c>
      <c r="C290" s="1">
        <v>56.0</v>
      </c>
      <c r="D290" s="1" t="s">
        <v>22</v>
      </c>
      <c r="E290" s="1" t="s">
        <v>63</v>
      </c>
      <c r="F290" s="1" t="s">
        <v>179</v>
      </c>
      <c r="G290" s="4">
        <v>45189.0</v>
      </c>
      <c r="H290" s="3" t="s">
        <v>438</v>
      </c>
      <c r="I290" s="1" t="s">
        <v>439</v>
      </c>
      <c r="J290" s="1" t="s">
        <v>2352</v>
      </c>
      <c r="K290" s="1" t="s">
        <v>89</v>
      </c>
      <c r="L290" s="1">
        <v>8421.91538451632</v>
      </c>
      <c r="M290" s="1">
        <v>409.0</v>
      </c>
      <c r="N290" s="1" t="s">
        <v>43</v>
      </c>
      <c r="O290" s="4">
        <v>45194.0</v>
      </c>
      <c r="P290" s="1" t="s">
        <v>30</v>
      </c>
      <c r="Q290" s="1" t="s">
        <v>45</v>
      </c>
      <c r="R290" s="1" t="s">
        <v>2353</v>
      </c>
      <c r="S290" s="1" t="s">
        <v>2354</v>
      </c>
      <c r="T290" s="1" t="s">
        <v>2355</v>
      </c>
    </row>
    <row r="291">
      <c r="A291" s="3" t="s">
        <v>2356</v>
      </c>
      <c r="B291" s="3" t="s">
        <v>2357</v>
      </c>
      <c r="C291" s="1">
        <v>36.0</v>
      </c>
      <c r="D291" s="1" t="s">
        <v>22</v>
      </c>
      <c r="E291" s="1" t="s">
        <v>261</v>
      </c>
      <c r="F291" s="1" t="s">
        <v>38</v>
      </c>
      <c r="G291" s="4">
        <v>43841.0</v>
      </c>
      <c r="H291" s="3" t="s">
        <v>2358</v>
      </c>
      <c r="I291" s="1" t="s">
        <v>2359</v>
      </c>
      <c r="J291" s="1" t="s">
        <v>2360</v>
      </c>
      <c r="K291" s="1" t="s">
        <v>107</v>
      </c>
      <c r="L291" s="1">
        <v>23892.5526692264</v>
      </c>
      <c r="M291" s="1">
        <v>268.0</v>
      </c>
      <c r="N291" s="1" t="s">
        <v>43</v>
      </c>
      <c r="O291" s="4">
        <v>43846.0</v>
      </c>
      <c r="P291" s="1" t="s">
        <v>57</v>
      </c>
      <c r="Q291" s="1" t="s">
        <v>31</v>
      </c>
      <c r="R291" s="1" t="s">
        <v>2361</v>
      </c>
      <c r="S291" s="1" t="s">
        <v>2362</v>
      </c>
      <c r="T291" s="1" t="s">
        <v>2363</v>
      </c>
    </row>
    <row r="292">
      <c r="A292" s="3" t="s">
        <v>2364</v>
      </c>
      <c r="B292" s="3" t="s">
        <v>2365</v>
      </c>
      <c r="C292" s="1">
        <v>38.0</v>
      </c>
      <c r="D292" s="1" t="s">
        <v>22</v>
      </c>
      <c r="E292" s="1" t="s">
        <v>261</v>
      </c>
      <c r="F292" s="1" t="s">
        <v>38</v>
      </c>
      <c r="G292" s="4">
        <v>44650.0</v>
      </c>
      <c r="H292" s="3" t="s">
        <v>2366</v>
      </c>
      <c r="I292" s="1" t="s">
        <v>2367</v>
      </c>
      <c r="J292" s="1" t="s">
        <v>2368</v>
      </c>
      <c r="K292" s="1" t="s">
        <v>28</v>
      </c>
      <c r="L292" s="1">
        <v>8171.46261471492</v>
      </c>
      <c r="M292" s="1">
        <v>279.0</v>
      </c>
      <c r="N292" s="1" t="s">
        <v>68</v>
      </c>
      <c r="O292" s="4">
        <v>44677.0</v>
      </c>
      <c r="P292" s="1" t="s">
        <v>44</v>
      </c>
      <c r="Q292" s="1" t="s">
        <v>45</v>
      </c>
      <c r="R292" s="1" t="s">
        <v>2369</v>
      </c>
      <c r="S292" s="1" t="s">
        <v>2370</v>
      </c>
      <c r="T292" s="1" t="s">
        <v>2371</v>
      </c>
    </row>
    <row r="293">
      <c r="A293" s="3" t="s">
        <v>2372</v>
      </c>
      <c r="B293" s="3" t="s">
        <v>2373</v>
      </c>
      <c r="C293" s="1">
        <v>21.0</v>
      </c>
      <c r="D293" s="1" t="s">
        <v>22</v>
      </c>
      <c r="E293" s="1" t="s">
        <v>75</v>
      </c>
      <c r="F293" s="1" t="s">
        <v>179</v>
      </c>
      <c r="G293" s="4">
        <v>43962.0</v>
      </c>
      <c r="H293" s="3" t="s">
        <v>2374</v>
      </c>
      <c r="I293" s="1" t="s">
        <v>2375</v>
      </c>
      <c r="J293" s="1" t="s">
        <v>2376</v>
      </c>
      <c r="K293" s="1" t="s">
        <v>89</v>
      </c>
      <c r="L293" s="1">
        <v>23457.3092865079</v>
      </c>
      <c r="M293" s="1">
        <v>322.0</v>
      </c>
      <c r="N293" s="1" t="s">
        <v>68</v>
      </c>
      <c r="O293" s="4">
        <v>43971.0</v>
      </c>
      <c r="P293" s="1" t="s">
        <v>141</v>
      </c>
      <c r="Q293" s="1" t="s">
        <v>31</v>
      </c>
      <c r="R293" s="1" t="s">
        <v>2377</v>
      </c>
      <c r="S293" s="1" t="s">
        <v>2378</v>
      </c>
      <c r="T293" s="1" t="s">
        <v>2379</v>
      </c>
    </row>
    <row r="294">
      <c r="A294" s="3" t="s">
        <v>2380</v>
      </c>
      <c r="B294" s="3" t="s">
        <v>2381</v>
      </c>
      <c r="C294" s="1">
        <v>55.0</v>
      </c>
      <c r="D294" s="1" t="s">
        <v>51</v>
      </c>
      <c r="E294" s="1" t="s">
        <v>63</v>
      </c>
      <c r="F294" s="1" t="s">
        <v>24</v>
      </c>
      <c r="G294" s="4">
        <v>44581.0</v>
      </c>
      <c r="H294" s="3" t="s">
        <v>2382</v>
      </c>
      <c r="I294" s="1" t="s">
        <v>2383</v>
      </c>
      <c r="J294" s="1" t="s">
        <v>2384</v>
      </c>
      <c r="K294" s="1" t="s">
        <v>107</v>
      </c>
      <c r="L294" s="1">
        <v>25787.4391437459</v>
      </c>
      <c r="M294" s="1">
        <v>205.0</v>
      </c>
      <c r="N294" s="1" t="s">
        <v>43</v>
      </c>
      <c r="O294" s="4">
        <v>44608.0</v>
      </c>
      <c r="P294" s="1" t="s">
        <v>30</v>
      </c>
      <c r="Q294" s="1" t="s">
        <v>31</v>
      </c>
      <c r="R294" s="1" t="s">
        <v>2385</v>
      </c>
      <c r="S294" s="1" t="s">
        <v>2386</v>
      </c>
      <c r="T294" s="1" t="s">
        <v>2387</v>
      </c>
    </row>
    <row r="295">
      <c r="A295" s="3" t="s">
        <v>2388</v>
      </c>
      <c r="B295" s="3" t="s">
        <v>2389</v>
      </c>
      <c r="C295" s="1">
        <v>79.0</v>
      </c>
      <c r="D295" s="1" t="s">
        <v>51</v>
      </c>
      <c r="E295" s="1" t="s">
        <v>52</v>
      </c>
      <c r="F295" s="1" t="s">
        <v>137</v>
      </c>
      <c r="G295" s="4">
        <v>43782.0</v>
      </c>
      <c r="H295" s="3" t="s">
        <v>2390</v>
      </c>
      <c r="I295" s="1" t="s">
        <v>2391</v>
      </c>
      <c r="J295" s="1" t="s">
        <v>2392</v>
      </c>
      <c r="K295" s="1" t="s">
        <v>28</v>
      </c>
      <c r="L295" s="1">
        <v>28525.5247676882</v>
      </c>
      <c r="M295" s="1">
        <v>243.0</v>
      </c>
      <c r="N295" s="1" t="s">
        <v>29</v>
      </c>
      <c r="O295" s="4">
        <v>43793.0</v>
      </c>
      <c r="P295" s="1" t="s">
        <v>57</v>
      </c>
      <c r="Q295" s="1" t="s">
        <v>69</v>
      </c>
      <c r="R295" s="1" t="s">
        <v>2393</v>
      </c>
      <c r="S295" s="1" t="s">
        <v>2394</v>
      </c>
      <c r="T295" s="1" t="s">
        <v>2395</v>
      </c>
    </row>
    <row r="296">
      <c r="A296" s="3" t="s">
        <v>2396</v>
      </c>
      <c r="B296" s="3" t="s">
        <v>2397</v>
      </c>
      <c r="C296" s="1">
        <v>55.0</v>
      </c>
      <c r="D296" s="1" t="s">
        <v>22</v>
      </c>
      <c r="E296" s="1" t="s">
        <v>95</v>
      </c>
      <c r="F296" s="1" t="s">
        <v>179</v>
      </c>
      <c r="G296" s="4">
        <v>44230.0</v>
      </c>
      <c r="H296" s="3" t="s">
        <v>2398</v>
      </c>
      <c r="I296" s="1" t="s">
        <v>2399</v>
      </c>
      <c r="J296" s="1" t="s">
        <v>2400</v>
      </c>
      <c r="K296" s="1" t="s">
        <v>89</v>
      </c>
      <c r="L296" s="1">
        <v>17182.8698118769</v>
      </c>
      <c r="M296" s="1">
        <v>408.0</v>
      </c>
      <c r="N296" s="1" t="s">
        <v>43</v>
      </c>
      <c r="O296" s="4">
        <v>44247.0</v>
      </c>
      <c r="P296" s="1" t="s">
        <v>141</v>
      </c>
      <c r="Q296" s="1" t="s">
        <v>69</v>
      </c>
      <c r="R296" s="1" t="s">
        <v>2401</v>
      </c>
      <c r="S296" s="1" t="s">
        <v>2402</v>
      </c>
      <c r="T296" s="1" t="s">
        <v>2403</v>
      </c>
    </row>
    <row r="297">
      <c r="A297" s="3" t="s">
        <v>2404</v>
      </c>
      <c r="B297" s="3" t="s">
        <v>2405</v>
      </c>
      <c r="C297" s="1">
        <v>24.0</v>
      </c>
      <c r="D297" s="1" t="s">
        <v>22</v>
      </c>
      <c r="E297" s="1" t="s">
        <v>75</v>
      </c>
      <c r="F297" s="1" t="s">
        <v>85</v>
      </c>
      <c r="G297" s="4">
        <v>44128.0</v>
      </c>
      <c r="H297" s="3" t="s">
        <v>2406</v>
      </c>
      <c r="I297" s="1" t="s">
        <v>2407</v>
      </c>
      <c r="J297" s="1" t="s">
        <v>2408</v>
      </c>
      <c r="K297" s="1" t="s">
        <v>107</v>
      </c>
      <c r="L297" s="1">
        <v>20980.3030648722</v>
      </c>
      <c r="M297" s="1">
        <v>106.0</v>
      </c>
      <c r="N297" s="1" t="s">
        <v>68</v>
      </c>
      <c r="O297" s="4">
        <v>44150.0</v>
      </c>
      <c r="P297" s="1" t="s">
        <v>57</v>
      </c>
      <c r="Q297" s="1" t="s">
        <v>45</v>
      </c>
      <c r="R297" s="1" t="s">
        <v>2409</v>
      </c>
      <c r="S297" s="1" t="s">
        <v>2410</v>
      </c>
      <c r="T297" s="1" t="s">
        <v>2411</v>
      </c>
    </row>
    <row r="298">
      <c r="A298" s="3" t="s">
        <v>2412</v>
      </c>
      <c r="B298" s="3" t="s">
        <v>2413</v>
      </c>
      <c r="C298" s="1">
        <v>39.0</v>
      </c>
      <c r="D298" s="1" t="s">
        <v>51</v>
      </c>
      <c r="E298" s="1" t="s">
        <v>63</v>
      </c>
      <c r="F298" s="1" t="s">
        <v>137</v>
      </c>
      <c r="G298" s="4">
        <v>44837.0</v>
      </c>
      <c r="H298" s="3" t="s">
        <v>2414</v>
      </c>
      <c r="I298" s="1" t="s">
        <v>2415</v>
      </c>
      <c r="J298" s="1" t="s">
        <v>2416</v>
      </c>
      <c r="K298" s="1" t="s">
        <v>42</v>
      </c>
      <c r="L298" s="1">
        <v>4243.20264383059</v>
      </c>
      <c r="M298" s="1">
        <v>138.0</v>
      </c>
      <c r="N298" s="1" t="s">
        <v>29</v>
      </c>
      <c r="O298" s="4">
        <v>44840.0</v>
      </c>
      <c r="P298" s="1" t="s">
        <v>44</v>
      </c>
      <c r="Q298" s="1" t="s">
        <v>69</v>
      </c>
      <c r="R298" s="1" t="s">
        <v>2417</v>
      </c>
      <c r="S298" s="1" t="s">
        <v>2418</v>
      </c>
      <c r="T298" s="1" t="s">
        <v>2419</v>
      </c>
    </row>
    <row r="299">
      <c r="A299" s="3" t="s">
        <v>2420</v>
      </c>
      <c r="B299" s="3" t="s">
        <v>2421</v>
      </c>
      <c r="C299" s="1">
        <v>63.0</v>
      </c>
      <c r="D299" s="1" t="s">
        <v>51</v>
      </c>
      <c r="E299" s="1" t="s">
        <v>204</v>
      </c>
      <c r="F299" s="1" t="s">
        <v>24</v>
      </c>
      <c r="G299" s="4">
        <v>45284.0</v>
      </c>
      <c r="H299" s="3" t="s">
        <v>2422</v>
      </c>
      <c r="I299" s="1" t="s">
        <v>2423</v>
      </c>
      <c r="J299" s="1" t="s">
        <v>2424</v>
      </c>
      <c r="K299" s="1" t="s">
        <v>107</v>
      </c>
      <c r="L299" s="1">
        <v>40137.7891714806</v>
      </c>
      <c r="M299" s="1">
        <v>467.0</v>
      </c>
      <c r="N299" s="1" t="s">
        <v>68</v>
      </c>
      <c r="O299" s="4">
        <v>45293.0</v>
      </c>
      <c r="P299" s="1" t="s">
        <v>44</v>
      </c>
      <c r="Q299" s="1" t="s">
        <v>31</v>
      </c>
      <c r="R299" s="1" t="s">
        <v>2425</v>
      </c>
      <c r="S299" s="1" t="s">
        <v>2426</v>
      </c>
      <c r="T299" s="1" t="s">
        <v>2427</v>
      </c>
    </row>
    <row r="300">
      <c r="A300" s="3" t="s">
        <v>2428</v>
      </c>
      <c r="B300" s="3" t="s">
        <v>2429</v>
      </c>
      <c r="C300" s="1">
        <v>26.0</v>
      </c>
      <c r="D300" s="1" t="s">
        <v>22</v>
      </c>
      <c r="E300" s="1" t="s">
        <v>95</v>
      </c>
      <c r="F300" s="1" t="s">
        <v>85</v>
      </c>
      <c r="G300" s="4">
        <v>45248.0</v>
      </c>
      <c r="H300" s="3" t="s">
        <v>2430</v>
      </c>
      <c r="I300" s="1" t="s">
        <v>2431</v>
      </c>
      <c r="J300" s="1" t="s">
        <v>2432</v>
      </c>
      <c r="K300" s="1" t="s">
        <v>42</v>
      </c>
      <c r="L300" s="1">
        <v>30676.441759527</v>
      </c>
      <c r="M300" s="1">
        <v>290.0</v>
      </c>
      <c r="N300" s="1" t="s">
        <v>68</v>
      </c>
      <c r="O300" s="4">
        <v>45256.0</v>
      </c>
      <c r="P300" s="1" t="s">
        <v>44</v>
      </c>
      <c r="Q300" s="1" t="s">
        <v>31</v>
      </c>
      <c r="R300" s="1" t="s">
        <v>2433</v>
      </c>
      <c r="S300" s="1" t="s">
        <v>2434</v>
      </c>
      <c r="T300" s="1" t="s">
        <v>2435</v>
      </c>
    </row>
    <row r="301">
      <c r="A301" s="3" t="s">
        <v>2436</v>
      </c>
      <c r="B301" s="3" t="s">
        <v>2437</v>
      </c>
      <c r="C301" s="1">
        <v>76.0</v>
      </c>
      <c r="D301" s="1" t="s">
        <v>51</v>
      </c>
      <c r="E301" s="1" t="s">
        <v>75</v>
      </c>
      <c r="F301" s="1" t="s">
        <v>137</v>
      </c>
      <c r="G301" s="4">
        <v>45363.0</v>
      </c>
      <c r="H301" s="3" t="s">
        <v>2438</v>
      </c>
      <c r="I301" s="1" t="s">
        <v>2439</v>
      </c>
      <c r="J301" s="1" t="s">
        <v>2440</v>
      </c>
      <c r="K301" s="1" t="s">
        <v>56</v>
      </c>
      <c r="L301" s="1">
        <v>45594.8890706359</v>
      </c>
      <c r="M301" s="1">
        <v>192.0</v>
      </c>
      <c r="N301" s="1" t="s">
        <v>29</v>
      </c>
      <c r="O301" s="4">
        <v>45391.0</v>
      </c>
      <c r="P301" s="1" t="s">
        <v>30</v>
      </c>
      <c r="Q301" s="1" t="s">
        <v>69</v>
      </c>
      <c r="R301" s="1" t="s">
        <v>2441</v>
      </c>
      <c r="S301" s="1" t="s">
        <v>2442</v>
      </c>
      <c r="T301" s="1" t="s">
        <v>2443</v>
      </c>
    </row>
    <row r="302">
      <c r="A302" s="3" t="s">
        <v>2444</v>
      </c>
      <c r="B302" s="3" t="s">
        <v>2445</v>
      </c>
      <c r="C302" s="1">
        <v>69.0</v>
      </c>
      <c r="D302" s="1" t="s">
        <v>22</v>
      </c>
      <c r="E302" s="1" t="s">
        <v>37</v>
      </c>
      <c r="F302" s="1" t="s">
        <v>24</v>
      </c>
      <c r="G302" s="4">
        <v>45028.0</v>
      </c>
      <c r="H302" s="3" t="s">
        <v>2446</v>
      </c>
      <c r="I302" s="1" t="s">
        <v>2447</v>
      </c>
      <c r="J302" s="1" t="s">
        <v>2448</v>
      </c>
      <c r="K302" s="1" t="s">
        <v>42</v>
      </c>
      <c r="L302" s="1">
        <v>29076.629611154</v>
      </c>
      <c r="M302" s="1">
        <v>135.0</v>
      </c>
      <c r="N302" s="1" t="s">
        <v>29</v>
      </c>
      <c r="O302" s="4">
        <v>45053.0</v>
      </c>
      <c r="P302" s="1" t="s">
        <v>44</v>
      </c>
      <c r="Q302" s="1" t="s">
        <v>69</v>
      </c>
      <c r="R302" s="1" t="s">
        <v>2449</v>
      </c>
      <c r="S302" s="1" t="s">
        <v>2450</v>
      </c>
      <c r="T302" s="1" t="s">
        <v>2451</v>
      </c>
    </row>
    <row r="303">
      <c r="A303" s="3" t="s">
        <v>2452</v>
      </c>
      <c r="B303" s="3" t="s">
        <v>2453</v>
      </c>
      <c r="C303" s="1">
        <v>38.0</v>
      </c>
      <c r="D303" s="1" t="s">
        <v>51</v>
      </c>
      <c r="E303" s="1" t="s">
        <v>63</v>
      </c>
      <c r="F303" s="1" t="s">
        <v>38</v>
      </c>
      <c r="G303" s="4">
        <v>44363.0</v>
      </c>
      <c r="H303" s="3" t="s">
        <v>2454</v>
      </c>
      <c r="I303" s="1" t="s">
        <v>2455</v>
      </c>
      <c r="J303" s="1" t="s">
        <v>2456</v>
      </c>
      <c r="K303" s="1" t="s">
        <v>107</v>
      </c>
      <c r="L303" s="1">
        <v>5223.50208134405</v>
      </c>
      <c r="M303" s="1">
        <v>255.0</v>
      </c>
      <c r="N303" s="1" t="s">
        <v>43</v>
      </c>
      <c r="O303" s="4">
        <v>44388.0</v>
      </c>
      <c r="P303" s="1" t="s">
        <v>30</v>
      </c>
      <c r="Q303" s="1" t="s">
        <v>69</v>
      </c>
      <c r="R303" s="1" t="s">
        <v>2457</v>
      </c>
      <c r="S303" s="1" t="s">
        <v>2458</v>
      </c>
      <c r="T303" s="1" t="s">
        <v>2459</v>
      </c>
    </row>
    <row r="304">
      <c r="A304" s="3" t="s">
        <v>2460</v>
      </c>
      <c r="B304" s="3" t="s">
        <v>2461</v>
      </c>
      <c r="C304" s="1">
        <v>19.0</v>
      </c>
      <c r="D304" s="1" t="s">
        <v>22</v>
      </c>
      <c r="E304" s="1" t="s">
        <v>95</v>
      </c>
      <c r="F304" s="1" t="s">
        <v>137</v>
      </c>
      <c r="G304" s="4">
        <v>44524.0</v>
      </c>
      <c r="H304" s="3" t="s">
        <v>2462</v>
      </c>
      <c r="I304" s="1" t="s">
        <v>2463</v>
      </c>
      <c r="J304" s="1" t="s">
        <v>2464</v>
      </c>
      <c r="K304" s="1" t="s">
        <v>28</v>
      </c>
      <c r="L304" s="1">
        <v>41840.6580344238</v>
      </c>
      <c r="M304" s="1">
        <v>176.0</v>
      </c>
      <c r="N304" s="1" t="s">
        <v>68</v>
      </c>
      <c r="O304" s="4">
        <v>44543.0</v>
      </c>
      <c r="P304" s="1" t="s">
        <v>79</v>
      </c>
      <c r="Q304" s="1" t="s">
        <v>69</v>
      </c>
      <c r="R304" s="1" t="s">
        <v>2465</v>
      </c>
      <c r="S304" s="1" t="s">
        <v>2466</v>
      </c>
      <c r="T304" s="1" t="s">
        <v>2467</v>
      </c>
    </row>
    <row r="305">
      <c r="A305" s="3" t="s">
        <v>2468</v>
      </c>
      <c r="B305" s="3" t="s">
        <v>2469</v>
      </c>
      <c r="C305" s="1">
        <v>61.0</v>
      </c>
      <c r="D305" s="1" t="s">
        <v>22</v>
      </c>
      <c r="E305" s="1" t="s">
        <v>23</v>
      </c>
      <c r="F305" s="1" t="s">
        <v>38</v>
      </c>
      <c r="G305" s="4">
        <v>44018.0</v>
      </c>
      <c r="H305" s="3" t="s">
        <v>2470</v>
      </c>
      <c r="I305" s="1" t="s">
        <v>2471</v>
      </c>
      <c r="J305" s="1" t="s">
        <v>2472</v>
      </c>
      <c r="K305" s="1" t="s">
        <v>28</v>
      </c>
      <c r="L305" s="1">
        <v>26504.8659110347</v>
      </c>
      <c r="M305" s="1">
        <v>287.0</v>
      </c>
      <c r="N305" s="1" t="s">
        <v>43</v>
      </c>
      <c r="O305" s="4">
        <v>44034.0</v>
      </c>
      <c r="P305" s="1" t="s">
        <v>57</v>
      </c>
      <c r="Q305" s="1" t="s">
        <v>31</v>
      </c>
      <c r="R305" s="1" t="s">
        <v>2473</v>
      </c>
      <c r="S305" s="1" t="s">
        <v>2474</v>
      </c>
      <c r="T305" s="1" t="s">
        <v>2475</v>
      </c>
    </row>
    <row r="306">
      <c r="A306" s="3" t="s">
        <v>2476</v>
      </c>
      <c r="B306" s="3" t="s">
        <v>2477</v>
      </c>
      <c r="C306" s="1">
        <v>42.0</v>
      </c>
      <c r="D306" s="1" t="s">
        <v>51</v>
      </c>
      <c r="E306" s="1" t="s">
        <v>95</v>
      </c>
      <c r="F306" s="1" t="s">
        <v>179</v>
      </c>
      <c r="G306" s="4">
        <v>44738.0</v>
      </c>
      <c r="H306" s="3" t="s">
        <v>2478</v>
      </c>
      <c r="I306" s="1" t="s">
        <v>2479</v>
      </c>
      <c r="J306" s="1" t="s">
        <v>2480</v>
      </c>
      <c r="K306" s="1" t="s">
        <v>107</v>
      </c>
      <c r="L306" s="1">
        <v>7946.12911295769</v>
      </c>
      <c r="M306" s="1">
        <v>111.0</v>
      </c>
      <c r="N306" s="1" t="s">
        <v>68</v>
      </c>
      <c r="O306" s="4">
        <v>44743.0</v>
      </c>
      <c r="P306" s="1" t="s">
        <v>44</v>
      </c>
      <c r="Q306" s="1" t="s">
        <v>45</v>
      </c>
      <c r="R306" s="1" t="s">
        <v>2481</v>
      </c>
      <c r="S306" s="1" t="s">
        <v>2482</v>
      </c>
      <c r="T306" s="1" t="s">
        <v>2483</v>
      </c>
    </row>
    <row r="307">
      <c r="A307" s="3" t="s">
        <v>2484</v>
      </c>
      <c r="B307" s="3" t="s">
        <v>2485</v>
      </c>
      <c r="C307" s="1">
        <v>57.0</v>
      </c>
      <c r="D307" s="1" t="s">
        <v>22</v>
      </c>
      <c r="E307" s="1" t="s">
        <v>95</v>
      </c>
      <c r="F307" s="1" t="s">
        <v>64</v>
      </c>
      <c r="G307" s="4">
        <v>44033.0</v>
      </c>
      <c r="H307" s="3" t="s">
        <v>2486</v>
      </c>
      <c r="I307" s="1" t="s">
        <v>2487</v>
      </c>
      <c r="J307" s="1" t="s">
        <v>2488</v>
      </c>
      <c r="K307" s="1" t="s">
        <v>107</v>
      </c>
      <c r="L307" s="1">
        <v>18689.138447934</v>
      </c>
      <c r="M307" s="1">
        <v>133.0</v>
      </c>
      <c r="N307" s="1" t="s">
        <v>29</v>
      </c>
      <c r="O307" s="4">
        <v>44043.0</v>
      </c>
      <c r="P307" s="1" t="s">
        <v>141</v>
      </c>
      <c r="Q307" s="1" t="s">
        <v>31</v>
      </c>
      <c r="R307" s="1" t="s">
        <v>2489</v>
      </c>
      <c r="S307" s="1" t="s">
        <v>2490</v>
      </c>
      <c r="T307" s="1" t="s">
        <v>2491</v>
      </c>
    </row>
    <row r="308">
      <c r="A308" s="3" t="s">
        <v>2492</v>
      </c>
      <c r="B308" s="3" t="s">
        <v>2493</v>
      </c>
      <c r="C308" s="1">
        <v>36.0</v>
      </c>
      <c r="D308" s="1" t="s">
        <v>51</v>
      </c>
      <c r="E308" s="1" t="s">
        <v>52</v>
      </c>
      <c r="F308" s="1" t="s">
        <v>179</v>
      </c>
      <c r="G308" s="4">
        <v>43773.0</v>
      </c>
      <c r="H308" s="3" t="s">
        <v>2494</v>
      </c>
      <c r="I308" s="1" t="s">
        <v>2495</v>
      </c>
      <c r="J308" s="1" t="s">
        <v>2496</v>
      </c>
      <c r="K308" s="1" t="s">
        <v>28</v>
      </c>
      <c r="L308" s="1">
        <v>30051.9750727671</v>
      </c>
      <c r="M308" s="1">
        <v>482.0</v>
      </c>
      <c r="N308" s="1" t="s">
        <v>29</v>
      </c>
      <c r="O308" s="4">
        <v>43802.0</v>
      </c>
      <c r="P308" s="1" t="s">
        <v>44</v>
      </c>
      <c r="Q308" s="1" t="s">
        <v>69</v>
      </c>
      <c r="R308" s="1" t="s">
        <v>2497</v>
      </c>
      <c r="S308" s="1" t="s">
        <v>2498</v>
      </c>
      <c r="T308" s="1" t="s">
        <v>2499</v>
      </c>
    </row>
    <row r="309">
      <c r="A309" s="3" t="s">
        <v>2500</v>
      </c>
      <c r="B309" s="3" t="s">
        <v>2501</v>
      </c>
      <c r="C309" s="1">
        <v>68.0</v>
      </c>
      <c r="D309" s="1" t="s">
        <v>51</v>
      </c>
      <c r="E309" s="1" t="s">
        <v>75</v>
      </c>
      <c r="F309" s="1" t="s">
        <v>137</v>
      </c>
      <c r="G309" s="4">
        <v>44501.0</v>
      </c>
      <c r="H309" s="3" t="s">
        <v>2502</v>
      </c>
      <c r="I309" s="1" t="s">
        <v>2503</v>
      </c>
      <c r="J309" s="1" t="s">
        <v>2504</v>
      </c>
      <c r="K309" s="1" t="s">
        <v>42</v>
      </c>
      <c r="L309" s="1">
        <v>22913.5542530079</v>
      </c>
      <c r="M309" s="1">
        <v>124.0</v>
      </c>
      <c r="N309" s="1" t="s">
        <v>29</v>
      </c>
      <c r="O309" s="4">
        <v>44503.0</v>
      </c>
      <c r="P309" s="1" t="s">
        <v>30</v>
      </c>
      <c r="Q309" s="1" t="s">
        <v>31</v>
      </c>
      <c r="R309" s="1" t="s">
        <v>2505</v>
      </c>
      <c r="S309" s="1" t="s">
        <v>2506</v>
      </c>
      <c r="T309" s="1" t="s">
        <v>2507</v>
      </c>
    </row>
    <row r="310">
      <c r="A310" s="3" t="s">
        <v>2508</v>
      </c>
      <c r="B310" s="3" t="s">
        <v>2509</v>
      </c>
      <c r="C310" s="1">
        <v>25.0</v>
      </c>
      <c r="D310" s="1" t="s">
        <v>51</v>
      </c>
      <c r="E310" s="1" t="s">
        <v>204</v>
      </c>
      <c r="F310" s="1" t="s">
        <v>38</v>
      </c>
      <c r="G310" s="4">
        <v>43786.0</v>
      </c>
      <c r="H310" s="3" t="s">
        <v>2510</v>
      </c>
      <c r="I310" s="1" t="s">
        <v>2511</v>
      </c>
      <c r="J310" s="1" t="s">
        <v>2512</v>
      </c>
      <c r="K310" s="1" t="s">
        <v>89</v>
      </c>
      <c r="L310" s="1">
        <v>36238.5768493333</v>
      </c>
      <c r="M310" s="1">
        <v>131.0</v>
      </c>
      <c r="N310" s="1" t="s">
        <v>68</v>
      </c>
      <c r="O310" s="4">
        <v>43799.0</v>
      </c>
      <c r="P310" s="1" t="s">
        <v>44</v>
      </c>
      <c r="Q310" s="1" t="s">
        <v>45</v>
      </c>
      <c r="R310" s="1" t="s">
        <v>2513</v>
      </c>
      <c r="S310" s="1" t="s">
        <v>2514</v>
      </c>
      <c r="T310" s="1" t="s">
        <v>2515</v>
      </c>
    </row>
    <row r="311">
      <c r="A311" s="3" t="s">
        <v>2516</v>
      </c>
      <c r="B311" s="3" t="s">
        <v>2517</v>
      </c>
      <c r="C311" s="1">
        <v>37.0</v>
      </c>
      <c r="D311" s="1" t="s">
        <v>51</v>
      </c>
      <c r="E311" s="1" t="s">
        <v>204</v>
      </c>
      <c r="F311" s="1" t="s">
        <v>38</v>
      </c>
      <c r="G311" s="4">
        <v>44914.0</v>
      </c>
      <c r="H311" s="3" t="s">
        <v>2518</v>
      </c>
      <c r="I311" s="1" t="s">
        <v>2519</v>
      </c>
      <c r="J311" s="1" t="s">
        <v>2520</v>
      </c>
      <c r="K311" s="1" t="s">
        <v>42</v>
      </c>
      <c r="L311" s="1">
        <v>25217.4561843394</v>
      </c>
      <c r="M311" s="1">
        <v>352.0</v>
      </c>
      <c r="N311" s="1" t="s">
        <v>29</v>
      </c>
      <c r="O311" s="4">
        <v>44932.0</v>
      </c>
      <c r="P311" s="1" t="s">
        <v>57</v>
      </c>
      <c r="Q311" s="1" t="s">
        <v>31</v>
      </c>
      <c r="R311" s="1" t="s">
        <v>2521</v>
      </c>
      <c r="S311" s="1" t="s">
        <v>2522</v>
      </c>
      <c r="T311" s="1" t="s">
        <v>2523</v>
      </c>
    </row>
    <row r="312">
      <c r="A312" s="3" t="s">
        <v>2524</v>
      </c>
      <c r="B312" s="3" t="s">
        <v>2525</v>
      </c>
      <c r="C312" s="1">
        <v>68.0</v>
      </c>
      <c r="D312" s="1" t="s">
        <v>22</v>
      </c>
      <c r="E312" s="1" t="s">
        <v>37</v>
      </c>
      <c r="F312" s="1" t="s">
        <v>85</v>
      </c>
      <c r="G312" s="4">
        <v>44110.0</v>
      </c>
      <c r="H312" s="3" t="s">
        <v>2526</v>
      </c>
      <c r="I312" s="1" t="s">
        <v>2527</v>
      </c>
      <c r="J312" s="1" t="s">
        <v>2528</v>
      </c>
      <c r="K312" s="1" t="s">
        <v>56</v>
      </c>
      <c r="L312" s="1">
        <v>41548.408314477</v>
      </c>
      <c r="M312" s="1">
        <v>124.0</v>
      </c>
      <c r="N312" s="1" t="s">
        <v>29</v>
      </c>
      <c r="O312" s="4">
        <v>44124.0</v>
      </c>
      <c r="P312" s="1" t="s">
        <v>57</v>
      </c>
      <c r="Q312" s="1" t="s">
        <v>31</v>
      </c>
      <c r="R312" s="1" t="s">
        <v>2529</v>
      </c>
      <c r="S312" s="1" t="s">
        <v>2530</v>
      </c>
      <c r="T312" s="1" t="s">
        <v>2531</v>
      </c>
    </row>
    <row r="313">
      <c r="A313" s="3" t="s">
        <v>2532</v>
      </c>
      <c r="B313" s="3" t="s">
        <v>2533</v>
      </c>
      <c r="C313" s="1">
        <v>81.0</v>
      </c>
      <c r="D313" s="1" t="s">
        <v>51</v>
      </c>
      <c r="E313" s="1" t="s">
        <v>95</v>
      </c>
      <c r="F313" s="1" t="s">
        <v>179</v>
      </c>
      <c r="G313" s="4">
        <v>44577.0</v>
      </c>
      <c r="H313" s="3" t="s">
        <v>2534</v>
      </c>
      <c r="I313" s="1" t="s">
        <v>2535</v>
      </c>
      <c r="J313" s="1" t="s">
        <v>2536</v>
      </c>
      <c r="K313" s="1" t="s">
        <v>56</v>
      </c>
      <c r="L313" s="1">
        <v>7562.39437964212</v>
      </c>
      <c r="M313" s="1">
        <v>471.0</v>
      </c>
      <c r="N313" s="1" t="s">
        <v>68</v>
      </c>
      <c r="O313" s="4">
        <v>44583.0</v>
      </c>
      <c r="P313" s="1" t="s">
        <v>44</v>
      </c>
      <c r="Q313" s="1" t="s">
        <v>69</v>
      </c>
      <c r="R313" s="1" t="s">
        <v>2537</v>
      </c>
      <c r="S313" s="1" t="s">
        <v>2538</v>
      </c>
      <c r="T313" s="1" t="s">
        <v>2539</v>
      </c>
    </row>
    <row r="314">
      <c r="A314" s="3" t="s">
        <v>2540</v>
      </c>
      <c r="B314" s="3" t="s">
        <v>2541</v>
      </c>
      <c r="C314" s="1">
        <v>74.0</v>
      </c>
      <c r="D314" s="1" t="s">
        <v>51</v>
      </c>
      <c r="E314" s="1" t="s">
        <v>37</v>
      </c>
      <c r="F314" s="1" t="s">
        <v>85</v>
      </c>
      <c r="G314" s="4">
        <v>45113.0</v>
      </c>
      <c r="H314" s="3" t="s">
        <v>2542</v>
      </c>
      <c r="I314" s="1" t="s">
        <v>2543</v>
      </c>
      <c r="J314" s="1" t="s">
        <v>2544</v>
      </c>
      <c r="K314" s="1" t="s">
        <v>89</v>
      </c>
      <c r="L314" s="1">
        <v>386.054054691336</v>
      </c>
      <c r="M314" s="1">
        <v>165.0</v>
      </c>
      <c r="N314" s="1" t="s">
        <v>68</v>
      </c>
      <c r="O314" s="4">
        <v>45141.0</v>
      </c>
      <c r="P314" s="1" t="s">
        <v>57</v>
      </c>
      <c r="Q314" s="1" t="s">
        <v>31</v>
      </c>
      <c r="R314" s="1" t="s">
        <v>2545</v>
      </c>
      <c r="S314" s="1" t="s">
        <v>2546</v>
      </c>
      <c r="T314" s="1" t="s">
        <v>2547</v>
      </c>
    </row>
    <row r="315">
      <c r="A315" s="3" t="s">
        <v>2548</v>
      </c>
      <c r="B315" s="3" t="s">
        <v>2549</v>
      </c>
      <c r="C315" s="1">
        <v>75.0</v>
      </c>
      <c r="D315" s="1" t="s">
        <v>22</v>
      </c>
      <c r="E315" s="1" t="s">
        <v>63</v>
      </c>
      <c r="F315" s="1" t="s">
        <v>179</v>
      </c>
      <c r="G315" s="4">
        <v>44359.0</v>
      </c>
      <c r="H315" s="3" t="s">
        <v>2550</v>
      </c>
      <c r="I315" s="1" t="s">
        <v>2551</v>
      </c>
      <c r="J315" s="1" t="s">
        <v>2552</v>
      </c>
      <c r="K315" s="1" t="s">
        <v>107</v>
      </c>
      <c r="L315" s="1">
        <v>31491.6147107443</v>
      </c>
      <c r="M315" s="1">
        <v>347.0</v>
      </c>
      <c r="N315" s="1" t="s">
        <v>29</v>
      </c>
      <c r="O315" s="4">
        <v>44362.0</v>
      </c>
      <c r="P315" s="1" t="s">
        <v>44</v>
      </c>
      <c r="Q315" s="1" t="s">
        <v>69</v>
      </c>
      <c r="R315" s="1" t="s">
        <v>2553</v>
      </c>
      <c r="S315" s="1" t="s">
        <v>2554</v>
      </c>
      <c r="T315" s="1" t="s">
        <v>2555</v>
      </c>
    </row>
    <row r="316">
      <c r="A316" s="3" t="s">
        <v>2556</v>
      </c>
      <c r="B316" s="3" t="s">
        <v>2557</v>
      </c>
      <c r="C316" s="1">
        <v>74.0</v>
      </c>
      <c r="D316" s="1" t="s">
        <v>51</v>
      </c>
      <c r="E316" s="1" t="s">
        <v>75</v>
      </c>
      <c r="F316" s="1" t="s">
        <v>24</v>
      </c>
      <c r="G316" s="4">
        <v>43704.0</v>
      </c>
      <c r="H316" s="3" t="s">
        <v>2558</v>
      </c>
      <c r="I316" s="1" t="s">
        <v>2559</v>
      </c>
      <c r="J316" s="1" t="s">
        <v>2560</v>
      </c>
      <c r="K316" s="1" t="s">
        <v>89</v>
      </c>
      <c r="L316" s="1">
        <v>34224.3483445802</v>
      </c>
      <c r="M316" s="1">
        <v>228.0</v>
      </c>
      <c r="N316" s="1" t="s">
        <v>68</v>
      </c>
      <c r="O316" s="4">
        <v>43709.0</v>
      </c>
      <c r="P316" s="1" t="s">
        <v>141</v>
      </c>
      <c r="Q316" s="1" t="s">
        <v>69</v>
      </c>
      <c r="R316" s="1" t="s">
        <v>2561</v>
      </c>
      <c r="S316" s="1" t="s">
        <v>2562</v>
      </c>
      <c r="T316" s="1" t="s">
        <v>2563</v>
      </c>
    </row>
    <row r="317">
      <c r="A317" s="3" t="s">
        <v>2564</v>
      </c>
      <c r="B317" s="3" t="s">
        <v>2565</v>
      </c>
      <c r="C317" s="1">
        <v>28.0</v>
      </c>
      <c r="D317" s="1" t="s">
        <v>51</v>
      </c>
      <c r="E317" s="1" t="s">
        <v>95</v>
      </c>
      <c r="F317" s="1" t="s">
        <v>64</v>
      </c>
      <c r="G317" s="4">
        <v>44698.0</v>
      </c>
      <c r="H317" s="3" t="s">
        <v>2566</v>
      </c>
      <c r="I317" s="1" t="s">
        <v>2567</v>
      </c>
      <c r="J317" s="1" t="s">
        <v>2568</v>
      </c>
      <c r="K317" s="1" t="s">
        <v>42</v>
      </c>
      <c r="L317" s="1">
        <v>23673.7217393301</v>
      </c>
      <c r="M317" s="1">
        <v>354.0</v>
      </c>
      <c r="N317" s="1" t="s">
        <v>29</v>
      </c>
      <c r="O317" s="4">
        <v>44724.0</v>
      </c>
      <c r="P317" s="1" t="s">
        <v>44</v>
      </c>
      <c r="Q317" s="1" t="s">
        <v>69</v>
      </c>
      <c r="R317" s="1" t="s">
        <v>2569</v>
      </c>
      <c r="S317" s="1" t="s">
        <v>2570</v>
      </c>
      <c r="T317" s="1" t="s">
        <v>2571</v>
      </c>
    </row>
    <row r="318">
      <c r="A318" s="3" t="s">
        <v>2572</v>
      </c>
      <c r="B318" s="3" t="s">
        <v>2573</v>
      </c>
      <c r="C318" s="1">
        <v>35.0</v>
      </c>
      <c r="D318" s="1" t="s">
        <v>22</v>
      </c>
      <c r="E318" s="1" t="s">
        <v>75</v>
      </c>
      <c r="F318" s="1" t="s">
        <v>137</v>
      </c>
      <c r="G318" s="4">
        <v>44106.0</v>
      </c>
      <c r="H318" s="3" t="s">
        <v>2574</v>
      </c>
      <c r="I318" s="1" t="s">
        <v>2575</v>
      </c>
      <c r="J318" s="1" t="s">
        <v>2576</v>
      </c>
      <c r="K318" s="1" t="s">
        <v>89</v>
      </c>
      <c r="L318" s="1">
        <v>40301.9973092428</v>
      </c>
      <c r="M318" s="1">
        <v>250.0</v>
      </c>
      <c r="N318" s="1" t="s">
        <v>68</v>
      </c>
      <c r="O318" s="4">
        <v>44121.0</v>
      </c>
      <c r="P318" s="1" t="s">
        <v>44</v>
      </c>
      <c r="Q318" s="1" t="s">
        <v>45</v>
      </c>
      <c r="R318" s="1" t="s">
        <v>2577</v>
      </c>
      <c r="S318" s="1" t="s">
        <v>2578</v>
      </c>
      <c r="T318" s="1" t="s">
        <v>2579</v>
      </c>
    </row>
    <row r="319">
      <c r="A319" s="3" t="s">
        <v>2580</v>
      </c>
      <c r="B319" s="3" t="s">
        <v>2581</v>
      </c>
      <c r="C319" s="1">
        <v>79.0</v>
      </c>
      <c r="D319" s="1" t="s">
        <v>51</v>
      </c>
      <c r="E319" s="1" t="s">
        <v>63</v>
      </c>
      <c r="F319" s="1" t="s">
        <v>85</v>
      </c>
      <c r="G319" s="4">
        <v>44428.0</v>
      </c>
      <c r="H319" s="3" t="s">
        <v>2582</v>
      </c>
      <c r="I319" s="1" t="s">
        <v>2583</v>
      </c>
      <c r="J319" s="1" t="s">
        <v>2584</v>
      </c>
      <c r="K319" s="1" t="s">
        <v>42</v>
      </c>
      <c r="L319" s="1">
        <v>37116.1638141008</v>
      </c>
      <c r="M319" s="1">
        <v>225.0</v>
      </c>
      <c r="N319" s="1" t="s">
        <v>68</v>
      </c>
      <c r="O319" s="4">
        <v>44455.0</v>
      </c>
      <c r="P319" s="1" t="s">
        <v>141</v>
      </c>
      <c r="Q319" s="1" t="s">
        <v>69</v>
      </c>
      <c r="R319" s="1" t="s">
        <v>2585</v>
      </c>
      <c r="S319" s="1" t="s">
        <v>2586</v>
      </c>
      <c r="T319" s="1" t="s">
        <v>2587</v>
      </c>
    </row>
    <row r="320">
      <c r="A320" s="3" t="s">
        <v>2588</v>
      </c>
      <c r="B320" s="3" t="s">
        <v>2589</v>
      </c>
      <c r="C320" s="1">
        <v>59.0</v>
      </c>
      <c r="D320" s="1" t="s">
        <v>51</v>
      </c>
      <c r="E320" s="1" t="s">
        <v>261</v>
      </c>
      <c r="F320" s="1" t="s">
        <v>85</v>
      </c>
      <c r="G320" s="4">
        <v>43774.0</v>
      </c>
      <c r="H320" s="3" t="s">
        <v>2590</v>
      </c>
      <c r="I320" s="1" t="s">
        <v>2591</v>
      </c>
      <c r="J320" s="1" t="s">
        <v>2592</v>
      </c>
      <c r="K320" s="1" t="s">
        <v>56</v>
      </c>
      <c r="L320" s="1">
        <v>38606.9637968325</v>
      </c>
      <c r="M320" s="1">
        <v>357.0</v>
      </c>
      <c r="N320" s="1" t="s">
        <v>68</v>
      </c>
      <c r="O320" s="4">
        <v>43786.0</v>
      </c>
      <c r="P320" s="1" t="s">
        <v>57</v>
      </c>
      <c r="Q320" s="1" t="s">
        <v>45</v>
      </c>
      <c r="R320" s="1" t="s">
        <v>2593</v>
      </c>
      <c r="S320" s="1" t="s">
        <v>2594</v>
      </c>
      <c r="T320" s="1" t="s">
        <v>2595</v>
      </c>
    </row>
    <row r="321">
      <c r="A321" s="3" t="s">
        <v>2596</v>
      </c>
      <c r="B321" s="3" t="s">
        <v>2597</v>
      </c>
      <c r="C321" s="1">
        <v>84.0</v>
      </c>
      <c r="D321" s="1" t="s">
        <v>51</v>
      </c>
      <c r="E321" s="1" t="s">
        <v>261</v>
      </c>
      <c r="F321" s="1" t="s">
        <v>179</v>
      </c>
      <c r="G321" s="4">
        <v>45328.0</v>
      </c>
      <c r="H321" s="3" t="s">
        <v>2598</v>
      </c>
      <c r="I321" s="1" t="s">
        <v>2599</v>
      </c>
      <c r="J321" s="1" t="s">
        <v>2600</v>
      </c>
      <c r="K321" s="1" t="s">
        <v>107</v>
      </c>
      <c r="L321" s="1">
        <v>17813.9305038873</v>
      </c>
      <c r="M321" s="1">
        <v>140.0</v>
      </c>
      <c r="N321" s="1" t="s">
        <v>43</v>
      </c>
      <c r="O321" s="4">
        <v>45350.0</v>
      </c>
      <c r="P321" s="1" t="s">
        <v>79</v>
      </c>
      <c r="Q321" s="1" t="s">
        <v>45</v>
      </c>
      <c r="R321" s="1" t="s">
        <v>2601</v>
      </c>
      <c r="S321" s="1" t="s">
        <v>2602</v>
      </c>
      <c r="T321" s="1" t="s">
        <v>2603</v>
      </c>
    </row>
    <row r="322">
      <c r="A322" s="3" t="s">
        <v>2604</v>
      </c>
      <c r="B322" s="3" t="s">
        <v>2605</v>
      </c>
      <c r="C322" s="1">
        <v>36.0</v>
      </c>
      <c r="D322" s="1" t="s">
        <v>51</v>
      </c>
      <c r="E322" s="1" t="s">
        <v>261</v>
      </c>
      <c r="F322" s="1" t="s">
        <v>85</v>
      </c>
      <c r="G322" s="4">
        <v>45329.0</v>
      </c>
      <c r="H322" s="3" t="s">
        <v>2606</v>
      </c>
      <c r="I322" s="1" t="s">
        <v>2607</v>
      </c>
      <c r="J322" s="1" t="s">
        <v>2608</v>
      </c>
      <c r="K322" s="1" t="s">
        <v>56</v>
      </c>
      <c r="L322" s="1">
        <v>20773.0233188859</v>
      </c>
      <c r="M322" s="1">
        <v>352.0</v>
      </c>
      <c r="N322" s="1" t="s">
        <v>29</v>
      </c>
      <c r="O322" s="4">
        <v>45343.0</v>
      </c>
      <c r="P322" s="1" t="s">
        <v>44</v>
      </c>
      <c r="Q322" s="1" t="s">
        <v>31</v>
      </c>
      <c r="R322" s="1" t="s">
        <v>2609</v>
      </c>
      <c r="S322" s="1" t="s">
        <v>2610</v>
      </c>
      <c r="T322" s="1" t="s">
        <v>2611</v>
      </c>
    </row>
    <row r="323">
      <c r="A323" s="3" t="s">
        <v>2612</v>
      </c>
      <c r="B323" s="3" t="s">
        <v>2613</v>
      </c>
      <c r="C323" s="1">
        <v>69.0</v>
      </c>
      <c r="D323" s="1" t="s">
        <v>22</v>
      </c>
      <c r="E323" s="1" t="s">
        <v>63</v>
      </c>
      <c r="F323" s="1" t="s">
        <v>179</v>
      </c>
      <c r="G323" s="4">
        <v>45099.0</v>
      </c>
      <c r="H323" s="3" t="s">
        <v>2614</v>
      </c>
      <c r="I323" s="1" t="s">
        <v>2615</v>
      </c>
      <c r="J323" s="1" t="s">
        <v>2616</v>
      </c>
      <c r="K323" s="1" t="s">
        <v>28</v>
      </c>
      <c r="L323" s="1">
        <v>9609.52230714936</v>
      </c>
      <c r="M323" s="1">
        <v>404.0</v>
      </c>
      <c r="N323" s="1" t="s">
        <v>29</v>
      </c>
      <c r="O323" s="4">
        <v>45118.0</v>
      </c>
      <c r="P323" s="1" t="s">
        <v>141</v>
      </c>
      <c r="Q323" s="1" t="s">
        <v>31</v>
      </c>
      <c r="R323" s="1" t="s">
        <v>2617</v>
      </c>
      <c r="S323" s="1" t="s">
        <v>2618</v>
      </c>
      <c r="T323" s="1" t="s">
        <v>2619</v>
      </c>
    </row>
    <row r="324">
      <c r="A324" s="3" t="s">
        <v>2620</v>
      </c>
      <c r="B324" s="3" t="s">
        <v>2621</v>
      </c>
      <c r="C324" s="1">
        <v>54.0</v>
      </c>
      <c r="D324" s="1" t="s">
        <v>22</v>
      </c>
      <c r="E324" s="1" t="s">
        <v>52</v>
      </c>
      <c r="F324" s="1" t="s">
        <v>24</v>
      </c>
      <c r="G324" s="4">
        <v>44154.0</v>
      </c>
      <c r="H324" s="3" t="s">
        <v>2622</v>
      </c>
      <c r="I324" s="1" t="s">
        <v>2623</v>
      </c>
      <c r="J324" s="1" t="s">
        <v>2624</v>
      </c>
      <c r="K324" s="1" t="s">
        <v>28</v>
      </c>
      <c r="L324" s="1">
        <v>3771.23716557387</v>
      </c>
      <c r="M324" s="1">
        <v>426.0</v>
      </c>
      <c r="N324" s="1" t="s">
        <v>29</v>
      </c>
      <c r="O324" s="4">
        <v>44162.0</v>
      </c>
      <c r="P324" s="1" t="s">
        <v>79</v>
      </c>
      <c r="Q324" s="1" t="s">
        <v>69</v>
      </c>
      <c r="R324" s="1" t="s">
        <v>2625</v>
      </c>
      <c r="S324" s="1" t="s">
        <v>2626</v>
      </c>
      <c r="T324" s="1" t="s">
        <v>2627</v>
      </c>
    </row>
    <row r="325">
      <c r="A325" s="3" t="s">
        <v>2628</v>
      </c>
      <c r="B325" s="3" t="s">
        <v>2629</v>
      </c>
      <c r="C325" s="1">
        <v>30.0</v>
      </c>
      <c r="D325" s="1" t="s">
        <v>51</v>
      </c>
      <c r="E325" s="1" t="s">
        <v>63</v>
      </c>
      <c r="F325" s="1" t="s">
        <v>85</v>
      </c>
      <c r="G325" s="4">
        <v>44524.0</v>
      </c>
      <c r="H325" s="3" t="s">
        <v>2630</v>
      </c>
      <c r="I325" s="1" t="s">
        <v>2631</v>
      </c>
      <c r="J325" s="1" t="s">
        <v>2632</v>
      </c>
      <c r="K325" s="1" t="s">
        <v>42</v>
      </c>
      <c r="L325" s="1">
        <v>51587.936816502</v>
      </c>
      <c r="M325" s="1">
        <v>236.0</v>
      </c>
      <c r="N325" s="1" t="s">
        <v>43</v>
      </c>
      <c r="O325" s="4">
        <v>44537.0</v>
      </c>
      <c r="P325" s="1" t="s">
        <v>44</v>
      </c>
      <c r="Q325" s="1" t="s">
        <v>69</v>
      </c>
      <c r="R325" s="1" t="s">
        <v>2633</v>
      </c>
      <c r="S325" s="1" t="s">
        <v>2634</v>
      </c>
      <c r="T325" s="1" t="s">
        <v>2635</v>
      </c>
    </row>
    <row r="326">
      <c r="A326" s="3" t="s">
        <v>2636</v>
      </c>
      <c r="B326" s="3" t="s">
        <v>2637</v>
      </c>
      <c r="C326" s="1">
        <v>31.0</v>
      </c>
      <c r="D326" s="1" t="s">
        <v>22</v>
      </c>
      <c r="E326" s="1" t="s">
        <v>261</v>
      </c>
      <c r="F326" s="1" t="s">
        <v>24</v>
      </c>
      <c r="G326" s="4">
        <v>43672.0</v>
      </c>
      <c r="H326" s="3" t="s">
        <v>2638</v>
      </c>
      <c r="I326" s="1" t="s">
        <v>2639</v>
      </c>
      <c r="J326" s="1" t="s">
        <v>2640</v>
      </c>
      <c r="K326" s="1" t="s">
        <v>42</v>
      </c>
      <c r="L326" s="1">
        <v>28456.6985574468</v>
      </c>
      <c r="M326" s="1">
        <v>395.0</v>
      </c>
      <c r="N326" s="1" t="s">
        <v>68</v>
      </c>
      <c r="O326" s="4">
        <v>43675.0</v>
      </c>
      <c r="P326" s="1" t="s">
        <v>141</v>
      </c>
      <c r="Q326" s="1" t="s">
        <v>45</v>
      </c>
      <c r="R326" s="1" t="s">
        <v>2641</v>
      </c>
      <c r="S326" s="1" t="s">
        <v>2642</v>
      </c>
      <c r="T326" s="1" t="s">
        <v>2643</v>
      </c>
    </row>
    <row r="327">
      <c r="A327" s="3" t="s">
        <v>2644</v>
      </c>
      <c r="B327" s="3" t="s">
        <v>2645</v>
      </c>
      <c r="C327" s="1">
        <v>81.0</v>
      </c>
      <c r="D327" s="1" t="s">
        <v>51</v>
      </c>
      <c r="E327" s="1" t="s">
        <v>75</v>
      </c>
      <c r="F327" s="1" t="s">
        <v>24</v>
      </c>
      <c r="G327" s="4">
        <v>44747.0</v>
      </c>
      <c r="H327" s="3" t="s">
        <v>2646</v>
      </c>
      <c r="I327" s="1" t="s">
        <v>2647</v>
      </c>
      <c r="J327" s="1" t="s">
        <v>2648</v>
      </c>
      <c r="K327" s="1" t="s">
        <v>107</v>
      </c>
      <c r="L327" s="1">
        <v>33870.1209049485</v>
      </c>
      <c r="M327" s="1">
        <v>194.0</v>
      </c>
      <c r="N327" s="1" t="s">
        <v>68</v>
      </c>
      <c r="O327" s="4">
        <v>44750.0</v>
      </c>
      <c r="P327" s="1" t="s">
        <v>44</v>
      </c>
      <c r="Q327" s="1" t="s">
        <v>69</v>
      </c>
      <c r="R327" s="1" t="s">
        <v>2649</v>
      </c>
      <c r="S327" s="1" t="s">
        <v>2650</v>
      </c>
      <c r="T327" s="1" t="s">
        <v>2651</v>
      </c>
    </row>
    <row r="328">
      <c r="A328" s="3" t="s">
        <v>2652</v>
      </c>
      <c r="B328" s="3" t="s">
        <v>2653</v>
      </c>
      <c r="C328" s="1">
        <v>61.0</v>
      </c>
      <c r="D328" s="1" t="s">
        <v>51</v>
      </c>
      <c r="E328" s="1" t="s">
        <v>63</v>
      </c>
      <c r="F328" s="1" t="s">
        <v>64</v>
      </c>
      <c r="G328" s="4">
        <v>43706.0</v>
      </c>
      <c r="H328" s="3" t="s">
        <v>2654</v>
      </c>
      <c r="I328" s="1" t="s">
        <v>2655</v>
      </c>
      <c r="J328" s="1" t="s">
        <v>2656</v>
      </c>
      <c r="K328" s="1" t="s">
        <v>42</v>
      </c>
      <c r="L328" s="1">
        <v>2303.99842275666</v>
      </c>
      <c r="M328" s="1">
        <v>408.0</v>
      </c>
      <c r="N328" s="1" t="s">
        <v>68</v>
      </c>
      <c r="O328" s="4">
        <v>43715.0</v>
      </c>
      <c r="P328" s="1" t="s">
        <v>30</v>
      </c>
      <c r="Q328" s="1" t="s">
        <v>31</v>
      </c>
      <c r="R328" s="1" t="s">
        <v>2657</v>
      </c>
      <c r="S328" s="1" t="s">
        <v>2658</v>
      </c>
      <c r="T328" s="1" t="s">
        <v>2659</v>
      </c>
    </row>
    <row r="329">
      <c r="A329" s="3" t="s">
        <v>2660</v>
      </c>
      <c r="B329" s="3" t="s">
        <v>2661</v>
      </c>
      <c r="C329" s="1">
        <v>52.0</v>
      </c>
      <c r="D329" s="1" t="s">
        <v>22</v>
      </c>
      <c r="E329" s="1" t="s">
        <v>204</v>
      </c>
      <c r="F329" s="1" t="s">
        <v>137</v>
      </c>
      <c r="G329" s="4">
        <v>45414.0</v>
      </c>
      <c r="H329" s="3" t="s">
        <v>2662</v>
      </c>
      <c r="I329" s="1" t="s">
        <v>2663</v>
      </c>
      <c r="J329" s="1" t="s">
        <v>2664</v>
      </c>
      <c r="K329" s="1" t="s">
        <v>56</v>
      </c>
      <c r="L329" s="1">
        <v>1878.00730181789</v>
      </c>
      <c r="M329" s="1">
        <v>188.0</v>
      </c>
      <c r="N329" s="1" t="s">
        <v>68</v>
      </c>
      <c r="O329" s="4">
        <v>45433.0</v>
      </c>
      <c r="P329" s="1" t="s">
        <v>30</v>
      </c>
      <c r="Q329" s="1" t="s">
        <v>69</v>
      </c>
      <c r="R329" s="1" t="s">
        <v>2665</v>
      </c>
      <c r="S329" s="1" t="s">
        <v>2666</v>
      </c>
      <c r="T329" s="1" t="s">
        <v>2667</v>
      </c>
    </row>
    <row r="330">
      <c r="A330" s="3" t="s">
        <v>2668</v>
      </c>
      <c r="B330" s="3" t="s">
        <v>2669</v>
      </c>
      <c r="C330" s="1">
        <v>25.0</v>
      </c>
      <c r="D330" s="1" t="s">
        <v>22</v>
      </c>
      <c r="E330" s="1" t="s">
        <v>204</v>
      </c>
      <c r="F330" s="1" t="s">
        <v>85</v>
      </c>
      <c r="G330" s="4">
        <v>43977.0</v>
      </c>
      <c r="H330" s="3" t="s">
        <v>2670</v>
      </c>
      <c r="I330" s="1" t="s">
        <v>2671</v>
      </c>
      <c r="J330" s="1" t="s">
        <v>2672</v>
      </c>
      <c r="K330" s="1" t="s">
        <v>28</v>
      </c>
      <c r="L330" s="1">
        <v>19160.993728264</v>
      </c>
      <c r="M330" s="1">
        <v>361.0</v>
      </c>
      <c r="N330" s="1" t="s">
        <v>68</v>
      </c>
      <c r="O330" s="4">
        <v>43982.0</v>
      </c>
      <c r="P330" s="1" t="s">
        <v>79</v>
      </c>
      <c r="Q330" s="1" t="s">
        <v>31</v>
      </c>
      <c r="R330" s="1" t="s">
        <v>2673</v>
      </c>
      <c r="S330" s="1" t="s">
        <v>2674</v>
      </c>
      <c r="T330" s="1" t="s">
        <v>2675</v>
      </c>
    </row>
    <row r="331">
      <c r="A331" s="3" t="s">
        <v>2676</v>
      </c>
      <c r="B331" s="3" t="s">
        <v>2677</v>
      </c>
      <c r="C331" s="1">
        <v>56.0</v>
      </c>
      <c r="D331" s="1" t="s">
        <v>22</v>
      </c>
      <c r="E331" s="1" t="s">
        <v>204</v>
      </c>
      <c r="F331" s="1" t="s">
        <v>24</v>
      </c>
      <c r="G331" s="4">
        <v>45371.0</v>
      </c>
      <c r="H331" s="3" t="s">
        <v>2678</v>
      </c>
      <c r="I331" s="1" t="s">
        <v>2679</v>
      </c>
      <c r="J331" s="1" t="s">
        <v>2680</v>
      </c>
      <c r="K331" s="1" t="s">
        <v>28</v>
      </c>
      <c r="L331" s="1">
        <v>5811.62985103773</v>
      </c>
      <c r="M331" s="1">
        <v>176.0</v>
      </c>
      <c r="N331" s="1" t="s">
        <v>29</v>
      </c>
      <c r="O331" s="4">
        <v>45388.0</v>
      </c>
      <c r="P331" s="1" t="s">
        <v>30</v>
      </c>
      <c r="Q331" s="1" t="s">
        <v>31</v>
      </c>
      <c r="R331" s="1" t="s">
        <v>2681</v>
      </c>
      <c r="S331" s="1" t="s">
        <v>2682</v>
      </c>
      <c r="T331" s="1" t="s">
        <v>2683</v>
      </c>
    </row>
    <row r="332">
      <c r="A332" s="3" t="s">
        <v>2684</v>
      </c>
      <c r="B332" s="3" t="s">
        <v>2685</v>
      </c>
      <c r="C332" s="1">
        <v>44.0</v>
      </c>
      <c r="D332" s="1" t="s">
        <v>22</v>
      </c>
      <c r="E332" s="1" t="s">
        <v>63</v>
      </c>
      <c r="F332" s="1" t="s">
        <v>64</v>
      </c>
      <c r="G332" s="4">
        <v>45378.0</v>
      </c>
      <c r="H332" s="3" t="s">
        <v>2686</v>
      </c>
      <c r="I332" s="1" t="s">
        <v>2687</v>
      </c>
      <c r="J332" s="1" t="s">
        <v>2688</v>
      </c>
      <c r="K332" s="1" t="s">
        <v>42</v>
      </c>
      <c r="L332" s="1">
        <v>22868.5303422015</v>
      </c>
      <c r="M332" s="1">
        <v>295.0</v>
      </c>
      <c r="N332" s="1" t="s">
        <v>68</v>
      </c>
      <c r="O332" s="4">
        <v>45390.0</v>
      </c>
      <c r="P332" s="1" t="s">
        <v>44</v>
      </c>
      <c r="Q332" s="1" t="s">
        <v>69</v>
      </c>
      <c r="R332" s="1" t="s">
        <v>2689</v>
      </c>
      <c r="S332" s="1" t="s">
        <v>2690</v>
      </c>
      <c r="T332" s="1" t="s">
        <v>2691</v>
      </c>
    </row>
    <row r="333">
      <c r="A333" s="3" t="s">
        <v>2692</v>
      </c>
      <c r="B333" s="3" t="s">
        <v>2693</v>
      </c>
      <c r="C333" s="1">
        <v>30.0</v>
      </c>
      <c r="D333" s="1" t="s">
        <v>51</v>
      </c>
      <c r="E333" s="1" t="s">
        <v>63</v>
      </c>
      <c r="F333" s="1" t="s">
        <v>179</v>
      </c>
      <c r="G333" s="4">
        <v>44277.0</v>
      </c>
      <c r="H333" s="3" t="s">
        <v>2694</v>
      </c>
      <c r="I333" s="1" t="s">
        <v>2695</v>
      </c>
      <c r="J333" s="1" t="s">
        <v>2696</v>
      </c>
      <c r="K333" s="1" t="s">
        <v>28</v>
      </c>
      <c r="L333" s="1">
        <v>48281.911940192</v>
      </c>
      <c r="M333" s="1">
        <v>415.0</v>
      </c>
      <c r="N333" s="1" t="s">
        <v>29</v>
      </c>
      <c r="O333" s="4">
        <v>44280.0</v>
      </c>
      <c r="P333" s="1" t="s">
        <v>44</v>
      </c>
      <c r="Q333" s="1" t="s">
        <v>69</v>
      </c>
      <c r="R333" s="1" t="s">
        <v>2697</v>
      </c>
      <c r="S333" s="1" t="s">
        <v>2698</v>
      </c>
      <c r="T333" s="1" t="s">
        <v>2699</v>
      </c>
    </row>
    <row r="334">
      <c r="A334" s="3" t="s">
        <v>2700</v>
      </c>
      <c r="B334" s="3" t="s">
        <v>2701</v>
      </c>
      <c r="C334" s="1">
        <v>82.0</v>
      </c>
      <c r="D334" s="1" t="s">
        <v>22</v>
      </c>
      <c r="E334" s="1" t="s">
        <v>261</v>
      </c>
      <c r="F334" s="1" t="s">
        <v>24</v>
      </c>
      <c r="G334" s="4">
        <v>44107.0</v>
      </c>
      <c r="H334" s="3" t="s">
        <v>2702</v>
      </c>
      <c r="I334" s="1" t="s">
        <v>2703</v>
      </c>
      <c r="J334" s="1" t="s">
        <v>2704</v>
      </c>
      <c r="K334" s="1" t="s">
        <v>42</v>
      </c>
      <c r="L334" s="1">
        <v>30562.5676252004</v>
      </c>
      <c r="M334" s="1">
        <v>185.0</v>
      </c>
      <c r="N334" s="1" t="s">
        <v>43</v>
      </c>
      <c r="O334" s="4">
        <v>44132.0</v>
      </c>
      <c r="P334" s="1" t="s">
        <v>30</v>
      </c>
      <c r="Q334" s="1" t="s">
        <v>69</v>
      </c>
      <c r="R334" s="1" t="s">
        <v>2705</v>
      </c>
      <c r="S334" s="1" t="s">
        <v>2706</v>
      </c>
      <c r="T334" s="1" t="s">
        <v>2707</v>
      </c>
    </row>
    <row r="335">
      <c r="A335" s="3" t="s">
        <v>2708</v>
      </c>
      <c r="B335" s="3" t="s">
        <v>2709</v>
      </c>
      <c r="C335" s="1">
        <v>67.0</v>
      </c>
      <c r="D335" s="1" t="s">
        <v>22</v>
      </c>
      <c r="E335" s="1" t="s">
        <v>204</v>
      </c>
      <c r="F335" s="1" t="s">
        <v>38</v>
      </c>
      <c r="G335" s="4">
        <v>45063.0</v>
      </c>
      <c r="H335" s="3" t="s">
        <v>2710</v>
      </c>
      <c r="I335" s="1" t="s">
        <v>2711</v>
      </c>
      <c r="J335" s="1" t="s">
        <v>2712</v>
      </c>
      <c r="K335" s="1" t="s">
        <v>42</v>
      </c>
      <c r="L335" s="1">
        <v>24293.6330258266</v>
      </c>
      <c r="M335" s="1">
        <v>278.0</v>
      </c>
      <c r="N335" s="1" t="s">
        <v>43</v>
      </c>
      <c r="O335" s="4">
        <v>45077.0</v>
      </c>
      <c r="P335" s="1" t="s">
        <v>44</v>
      </c>
      <c r="Q335" s="1" t="s">
        <v>31</v>
      </c>
      <c r="R335" s="1" t="s">
        <v>2713</v>
      </c>
      <c r="S335" s="1" t="s">
        <v>2714</v>
      </c>
      <c r="T335" s="1" t="s">
        <v>2715</v>
      </c>
    </row>
    <row r="336">
      <c r="A336" s="3" t="s">
        <v>2716</v>
      </c>
      <c r="B336" s="3" t="s">
        <v>2717</v>
      </c>
      <c r="C336" s="1">
        <v>41.0</v>
      </c>
      <c r="D336" s="1" t="s">
        <v>22</v>
      </c>
      <c r="E336" s="1" t="s">
        <v>37</v>
      </c>
      <c r="F336" s="1" t="s">
        <v>179</v>
      </c>
      <c r="G336" s="4">
        <v>44785.0</v>
      </c>
      <c r="H336" s="3" t="s">
        <v>2718</v>
      </c>
      <c r="I336" s="1" t="s">
        <v>2719</v>
      </c>
      <c r="J336" s="1" t="s">
        <v>2720</v>
      </c>
      <c r="K336" s="1" t="s">
        <v>56</v>
      </c>
      <c r="L336" s="1">
        <v>5878.77885332326</v>
      </c>
      <c r="M336" s="1">
        <v>358.0</v>
      </c>
      <c r="N336" s="1" t="s">
        <v>43</v>
      </c>
      <c r="O336" s="4">
        <v>44804.0</v>
      </c>
      <c r="P336" s="1" t="s">
        <v>44</v>
      </c>
      <c r="Q336" s="1" t="s">
        <v>69</v>
      </c>
      <c r="R336" s="1" t="s">
        <v>2721</v>
      </c>
      <c r="S336" s="1" t="s">
        <v>2722</v>
      </c>
      <c r="T336" s="1" t="s">
        <v>2723</v>
      </c>
    </row>
    <row r="337">
      <c r="A337" s="3" t="s">
        <v>2724</v>
      </c>
      <c r="B337" s="3" t="s">
        <v>2725</v>
      </c>
      <c r="C337" s="1">
        <v>84.0</v>
      </c>
      <c r="D337" s="1" t="s">
        <v>22</v>
      </c>
      <c r="E337" s="1" t="s">
        <v>52</v>
      </c>
      <c r="F337" s="1" t="s">
        <v>179</v>
      </c>
      <c r="G337" s="4">
        <v>44002.0</v>
      </c>
      <c r="H337" s="3" t="s">
        <v>2726</v>
      </c>
      <c r="I337" s="1" t="s">
        <v>2727</v>
      </c>
      <c r="J337" s="1" t="s">
        <v>2728</v>
      </c>
      <c r="K337" s="1" t="s">
        <v>89</v>
      </c>
      <c r="L337" s="1">
        <v>28410.4387679273</v>
      </c>
      <c r="M337" s="1">
        <v>451.0</v>
      </c>
      <c r="N337" s="1" t="s">
        <v>29</v>
      </c>
      <c r="O337" s="4">
        <v>44004.0</v>
      </c>
      <c r="P337" s="1" t="s">
        <v>44</v>
      </c>
      <c r="Q337" s="1" t="s">
        <v>69</v>
      </c>
      <c r="R337" s="1" t="s">
        <v>2729</v>
      </c>
      <c r="S337" s="1" t="s">
        <v>2730</v>
      </c>
      <c r="T337" s="1" t="s">
        <v>2731</v>
      </c>
    </row>
    <row r="338">
      <c r="A338" s="3" t="s">
        <v>2732</v>
      </c>
      <c r="B338" s="3" t="s">
        <v>2733</v>
      </c>
      <c r="C338" s="1">
        <v>85.0</v>
      </c>
      <c r="D338" s="1" t="s">
        <v>51</v>
      </c>
      <c r="E338" s="1" t="s">
        <v>75</v>
      </c>
      <c r="F338" s="1" t="s">
        <v>85</v>
      </c>
      <c r="G338" s="4">
        <v>45036.0</v>
      </c>
      <c r="H338" s="3" t="s">
        <v>2734</v>
      </c>
      <c r="I338" s="1" t="s">
        <v>2735</v>
      </c>
      <c r="J338" s="1" t="s">
        <v>2736</v>
      </c>
      <c r="K338" s="1" t="s">
        <v>42</v>
      </c>
      <c r="L338" s="1">
        <v>27414.0188047217</v>
      </c>
      <c r="M338" s="1">
        <v>390.0</v>
      </c>
      <c r="N338" s="1" t="s">
        <v>43</v>
      </c>
      <c r="O338" s="4">
        <v>45051.0</v>
      </c>
      <c r="P338" s="1" t="s">
        <v>44</v>
      </c>
      <c r="Q338" s="1" t="s">
        <v>31</v>
      </c>
      <c r="R338" s="1" t="s">
        <v>2737</v>
      </c>
      <c r="S338" s="1" t="s">
        <v>2738</v>
      </c>
      <c r="T338" s="1" t="s">
        <v>2739</v>
      </c>
    </row>
    <row r="339">
      <c r="A339" s="3" t="s">
        <v>2740</v>
      </c>
      <c r="B339" s="3" t="s">
        <v>2741</v>
      </c>
      <c r="C339" s="1">
        <v>26.0</v>
      </c>
      <c r="D339" s="1" t="s">
        <v>51</v>
      </c>
      <c r="E339" s="1" t="s">
        <v>52</v>
      </c>
      <c r="F339" s="1" t="s">
        <v>137</v>
      </c>
      <c r="G339" s="4">
        <v>43766.0</v>
      </c>
      <c r="H339" s="3" t="s">
        <v>2742</v>
      </c>
      <c r="I339" s="1" t="s">
        <v>2743</v>
      </c>
      <c r="J339" s="1" t="s">
        <v>2744</v>
      </c>
      <c r="K339" s="1" t="s">
        <v>56</v>
      </c>
      <c r="L339" s="1">
        <v>5826.24402705413</v>
      </c>
      <c r="M339" s="1">
        <v>226.0</v>
      </c>
      <c r="N339" s="1" t="s">
        <v>43</v>
      </c>
      <c r="O339" s="4">
        <v>43790.0</v>
      </c>
      <c r="P339" s="1" t="s">
        <v>79</v>
      </c>
      <c r="Q339" s="1" t="s">
        <v>69</v>
      </c>
      <c r="R339" s="1" t="s">
        <v>2745</v>
      </c>
      <c r="S339" s="1" t="s">
        <v>2746</v>
      </c>
      <c r="T339" s="1" t="s">
        <v>2747</v>
      </c>
    </row>
    <row r="340">
      <c r="A340" s="3" t="s">
        <v>2748</v>
      </c>
      <c r="B340" s="3" t="s">
        <v>2749</v>
      </c>
      <c r="C340" s="1">
        <v>49.0</v>
      </c>
      <c r="D340" s="1" t="s">
        <v>51</v>
      </c>
      <c r="E340" s="1" t="s">
        <v>63</v>
      </c>
      <c r="F340" s="1" t="s">
        <v>64</v>
      </c>
      <c r="G340" s="4">
        <v>44439.0</v>
      </c>
      <c r="H340" s="3" t="s">
        <v>2750</v>
      </c>
      <c r="I340" s="1" t="s">
        <v>2751</v>
      </c>
      <c r="J340" s="1" t="s">
        <v>2752</v>
      </c>
      <c r="K340" s="1" t="s">
        <v>107</v>
      </c>
      <c r="L340" s="1">
        <v>2133.73720227139</v>
      </c>
      <c r="M340" s="1">
        <v>189.0</v>
      </c>
      <c r="N340" s="1" t="s">
        <v>29</v>
      </c>
      <c r="O340" s="4">
        <v>44444.0</v>
      </c>
      <c r="P340" s="1" t="s">
        <v>44</v>
      </c>
      <c r="Q340" s="1" t="s">
        <v>31</v>
      </c>
      <c r="R340" s="1" t="s">
        <v>2753</v>
      </c>
      <c r="S340" s="1" t="s">
        <v>2754</v>
      </c>
      <c r="T340" s="1" t="s">
        <v>2755</v>
      </c>
    </row>
    <row r="341">
      <c r="A341" s="3" t="s">
        <v>2756</v>
      </c>
      <c r="B341" s="3" t="s">
        <v>2757</v>
      </c>
      <c r="C341" s="1">
        <v>47.0</v>
      </c>
      <c r="D341" s="1" t="s">
        <v>51</v>
      </c>
      <c r="E341" s="1" t="s">
        <v>37</v>
      </c>
      <c r="F341" s="1" t="s">
        <v>137</v>
      </c>
      <c r="G341" s="4">
        <v>44391.0</v>
      </c>
      <c r="H341" s="3" t="s">
        <v>2758</v>
      </c>
      <c r="I341" s="1" t="s">
        <v>2759</v>
      </c>
      <c r="J341" s="1" t="s">
        <v>2760</v>
      </c>
      <c r="K341" s="1" t="s">
        <v>28</v>
      </c>
      <c r="L341" s="1">
        <v>34262.609469234</v>
      </c>
      <c r="M341" s="1">
        <v>112.0</v>
      </c>
      <c r="N341" s="1" t="s">
        <v>29</v>
      </c>
      <c r="O341" s="4">
        <v>44414.0</v>
      </c>
      <c r="P341" s="1" t="s">
        <v>79</v>
      </c>
      <c r="Q341" s="1" t="s">
        <v>45</v>
      </c>
      <c r="R341" s="1" t="s">
        <v>2761</v>
      </c>
      <c r="S341" s="1" t="s">
        <v>2762</v>
      </c>
      <c r="T341" s="1" t="s">
        <v>2763</v>
      </c>
    </row>
    <row r="342">
      <c r="A342" s="3" t="s">
        <v>2764</v>
      </c>
      <c r="B342" s="3" t="s">
        <v>2765</v>
      </c>
      <c r="C342" s="1">
        <v>69.0</v>
      </c>
      <c r="D342" s="1" t="s">
        <v>22</v>
      </c>
      <c r="E342" s="1" t="s">
        <v>52</v>
      </c>
      <c r="F342" s="1" t="s">
        <v>64</v>
      </c>
      <c r="G342" s="4">
        <v>44582.0</v>
      </c>
      <c r="H342" s="3" t="s">
        <v>2766</v>
      </c>
      <c r="I342" s="1" t="s">
        <v>2767</v>
      </c>
      <c r="J342" s="1" t="s">
        <v>2768</v>
      </c>
      <c r="K342" s="1" t="s">
        <v>56</v>
      </c>
      <c r="L342" s="1">
        <v>44897.0490148505</v>
      </c>
      <c r="M342" s="1">
        <v>283.0</v>
      </c>
      <c r="N342" s="1" t="s">
        <v>68</v>
      </c>
      <c r="O342" s="4">
        <v>44594.0</v>
      </c>
      <c r="P342" s="1" t="s">
        <v>30</v>
      </c>
      <c r="Q342" s="1" t="s">
        <v>31</v>
      </c>
      <c r="R342" s="1" t="s">
        <v>2769</v>
      </c>
      <c r="S342" s="1" t="s">
        <v>2770</v>
      </c>
      <c r="T342" s="1" t="s">
        <v>2771</v>
      </c>
    </row>
    <row r="343">
      <c r="A343" s="3" t="s">
        <v>2772</v>
      </c>
      <c r="B343" s="3" t="s">
        <v>2773</v>
      </c>
      <c r="C343" s="1">
        <v>78.0</v>
      </c>
      <c r="D343" s="1" t="s">
        <v>51</v>
      </c>
      <c r="E343" s="1" t="s">
        <v>63</v>
      </c>
      <c r="F343" s="1" t="s">
        <v>85</v>
      </c>
      <c r="G343" s="4">
        <v>43724.0</v>
      </c>
      <c r="H343" s="3" t="s">
        <v>2774</v>
      </c>
      <c r="I343" s="1" t="s">
        <v>2775</v>
      </c>
      <c r="J343" s="1" t="s">
        <v>2776</v>
      </c>
      <c r="K343" s="1" t="s">
        <v>107</v>
      </c>
      <c r="L343" s="1">
        <v>22230.1227639829</v>
      </c>
      <c r="M343" s="1">
        <v>439.0</v>
      </c>
      <c r="N343" s="1" t="s">
        <v>29</v>
      </c>
      <c r="O343" s="4">
        <v>43754.0</v>
      </c>
      <c r="P343" s="1" t="s">
        <v>79</v>
      </c>
      <c r="Q343" s="1" t="s">
        <v>31</v>
      </c>
      <c r="R343" s="1" t="s">
        <v>2777</v>
      </c>
      <c r="S343" s="1" t="s">
        <v>2778</v>
      </c>
      <c r="T343" s="1" t="s">
        <v>2779</v>
      </c>
    </row>
    <row r="344">
      <c r="A344" s="3" t="s">
        <v>2780</v>
      </c>
      <c r="B344" s="3" t="s">
        <v>2781</v>
      </c>
      <c r="C344" s="1">
        <v>29.0</v>
      </c>
      <c r="D344" s="1" t="s">
        <v>22</v>
      </c>
      <c r="E344" s="1" t="s">
        <v>75</v>
      </c>
      <c r="F344" s="1" t="s">
        <v>64</v>
      </c>
      <c r="G344" s="4">
        <v>44946.0</v>
      </c>
      <c r="H344" s="3" t="s">
        <v>2782</v>
      </c>
      <c r="I344" s="1" t="s">
        <v>2783</v>
      </c>
      <c r="J344" s="1" t="s">
        <v>2784</v>
      </c>
      <c r="K344" s="1" t="s">
        <v>107</v>
      </c>
      <c r="L344" s="1">
        <v>32895.1018913032</v>
      </c>
      <c r="M344" s="1">
        <v>123.0</v>
      </c>
      <c r="N344" s="1" t="s">
        <v>29</v>
      </c>
      <c r="O344" s="4">
        <v>44955.0</v>
      </c>
      <c r="P344" s="1" t="s">
        <v>57</v>
      </c>
      <c r="Q344" s="1" t="s">
        <v>69</v>
      </c>
      <c r="R344" s="1" t="s">
        <v>2785</v>
      </c>
      <c r="S344" s="1" t="s">
        <v>2786</v>
      </c>
      <c r="T344" s="1" t="s">
        <v>2787</v>
      </c>
    </row>
    <row r="345">
      <c r="A345" s="3" t="s">
        <v>2788</v>
      </c>
      <c r="B345" s="3" t="s">
        <v>2789</v>
      </c>
      <c r="C345" s="1">
        <v>73.0</v>
      </c>
      <c r="D345" s="1" t="s">
        <v>22</v>
      </c>
      <c r="E345" s="1" t="s">
        <v>37</v>
      </c>
      <c r="F345" s="1" t="s">
        <v>24</v>
      </c>
      <c r="G345" s="4">
        <v>43834.0</v>
      </c>
      <c r="H345" s="3" t="s">
        <v>2790</v>
      </c>
      <c r="I345" s="1" t="s">
        <v>2791</v>
      </c>
      <c r="J345" s="1" t="s">
        <v>2792</v>
      </c>
      <c r="K345" s="1" t="s">
        <v>42</v>
      </c>
      <c r="L345" s="1">
        <v>5349.05611631197</v>
      </c>
      <c r="M345" s="1">
        <v>469.0</v>
      </c>
      <c r="N345" s="1" t="s">
        <v>43</v>
      </c>
      <c r="O345" s="4">
        <v>43846.0</v>
      </c>
      <c r="P345" s="1" t="s">
        <v>30</v>
      </c>
      <c r="Q345" s="1" t="s">
        <v>31</v>
      </c>
      <c r="R345" s="1" t="s">
        <v>2793</v>
      </c>
      <c r="S345" s="1" t="s">
        <v>2794</v>
      </c>
      <c r="T345" s="1" t="s">
        <v>2795</v>
      </c>
    </row>
    <row r="346">
      <c r="A346" s="3" t="s">
        <v>2796</v>
      </c>
      <c r="B346" s="3" t="s">
        <v>2797</v>
      </c>
      <c r="C346" s="1">
        <v>53.0</v>
      </c>
      <c r="D346" s="1" t="s">
        <v>22</v>
      </c>
      <c r="E346" s="1" t="s">
        <v>95</v>
      </c>
      <c r="F346" s="1" t="s">
        <v>38</v>
      </c>
      <c r="G346" s="4">
        <v>45354.0</v>
      </c>
      <c r="H346" s="3" t="s">
        <v>2798</v>
      </c>
      <c r="I346" s="1" t="s">
        <v>2799</v>
      </c>
      <c r="J346" s="1" t="s">
        <v>2800</v>
      </c>
      <c r="K346" s="1" t="s">
        <v>107</v>
      </c>
      <c r="L346" s="1">
        <v>23235.8544100344</v>
      </c>
      <c r="M346" s="1">
        <v>442.0</v>
      </c>
      <c r="N346" s="1" t="s">
        <v>68</v>
      </c>
      <c r="O346" s="4">
        <v>45366.0</v>
      </c>
      <c r="P346" s="1" t="s">
        <v>57</v>
      </c>
      <c r="Q346" s="1" t="s">
        <v>45</v>
      </c>
      <c r="R346" s="1" t="s">
        <v>2801</v>
      </c>
      <c r="S346" s="1" t="s">
        <v>2802</v>
      </c>
      <c r="T346" s="1" t="s">
        <v>2803</v>
      </c>
    </row>
    <row r="347">
      <c r="A347" s="3" t="s">
        <v>2804</v>
      </c>
      <c r="B347" s="3" t="s">
        <v>2805</v>
      </c>
      <c r="C347" s="1">
        <v>34.0</v>
      </c>
      <c r="D347" s="1" t="s">
        <v>22</v>
      </c>
      <c r="E347" s="1" t="s">
        <v>75</v>
      </c>
      <c r="F347" s="1" t="s">
        <v>64</v>
      </c>
      <c r="G347" s="4">
        <v>43652.0</v>
      </c>
      <c r="H347" s="3" t="s">
        <v>2806</v>
      </c>
      <c r="I347" s="1" t="s">
        <v>2807</v>
      </c>
      <c r="J347" s="1" t="s">
        <v>2808</v>
      </c>
      <c r="K347" s="1" t="s">
        <v>56</v>
      </c>
      <c r="L347" s="1">
        <v>25683.2798622156</v>
      </c>
      <c r="M347" s="1">
        <v>295.0</v>
      </c>
      <c r="N347" s="1" t="s">
        <v>68</v>
      </c>
      <c r="O347" s="4">
        <v>43678.0</v>
      </c>
      <c r="P347" s="1" t="s">
        <v>30</v>
      </c>
      <c r="Q347" s="1" t="s">
        <v>45</v>
      </c>
      <c r="R347" s="1" t="s">
        <v>2809</v>
      </c>
      <c r="S347" s="1" t="s">
        <v>2810</v>
      </c>
      <c r="T347" s="1" t="s">
        <v>2811</v>
      </c>
    </row>
    <row r="348">
      <c r="A348" s="3" t="s">
        <v>2812</v>
      </c>
      <c r="B348" s="3" t="s">
        <v>2813</v>
      </c>
      <c r="C348" s="1">
        <v>38.0</v>
      </c>
      <c r="D348" s="1" t="s">
        <v>51</v>
      </c>
      <c r="E348" s="1" t="s">
        <v>95</v>
      </c>
      <c r="F348" s="1" t="s">
        <v>38</v>
      </c>
      <c r="G348" s="4">
        <v>44896.0</v>
      </c>
      <c r="H348" s="3" t="s">
        <v>2814</v>
      </c>
      <c r="I348" s="1" t="s">
        <v>2815</v>
      </c>
      <c r="J348" s="1" t="s">
        <v>2816</v>
      </c>
      <c r="K348" s="1" t="s">
        <v>107</v>
      </c>
      <c r="L348" s="1">
        <v>45560.2818387258</v>
      </c>
      <c r="M348" s="1">
        <v>309.0</v>
      </c>
      <c r="N348" s="1" t="s">
        <v>68</v>
      </c>
      <c r="O348" s="4">
        <v>44898.0</v>
      </c>
      <c r="P348" s="1" t="s">
        <v>44</v>
      </c>
      <c r="Q348" s="1" t="s">
        <v>31</v>
      </c>
      <c r="R348" s="1" t="s">
        <v>2817</v>
      </c>
      <c r="S348" s="1" t="s">
        <v>2818</v>
      </c>
      <c r="T348" s="1" t="s">
        <v>2819</v>
      </c>
    </row>
    <row r="349">
      <c r="A349" s="3" t="s">
        <v>2820</v>
      </c>
      <c r="B349" s="3" t="s">
        <v>2821</v>
      </c>
      <c r="C349" s="1">
        <v>70.0</v>
      </c>
      <c r="D349" s="1" t="s">
        <v>51</v>
      </c>
      <c r="E349" s="1" t="s">
        <v>23</v>
      </c>
      <c r="F349" s="1" t="s">
        <v>179</v>
      </c>
      <c r="G349" s="4">
        <v>43961.0</v>
      </c>
      <c r="H349" s="3" t="s">
        <v>2822</v>
      </c>
      <c r="I349" s="1" t="s">
        <v>2823</v>
      </c>
      <c r="J349" s="1" t="s">
        <v>2824</v>
      </c>
      <c r="K349" s="1" t="s">
        <v>89</v>
      </c>
      <c r="L349" s="1">
        <v>16850.8863121927</v>
      </c>
      <c r="M349" s="1">
        <v>230.0</v>
      </c>
      <c r="N349" s="1" t="s">
        <v>29</v>
      </c>
      <c r="O349" s="4">
        <v>43981.0</v>
      </c>
      <c r="P349" s="1" t="s">
        <v>79</v>
      </c>
      <c r="Q349" s="1" t="s">
        <v>69</v>
      </c>
      <c r="R349" s="1" t="s">
        <v>2825</v>
      </c>
      <c r="S349" s="1" t="s">
        <v>2826</v>
      </c>
      <c r="T349" s="1" t="s">
        <v>2827</v>
      </c>
    </row>
    <row r="350">
      <c r="A350" s="3" t="s">
        <v>2828</v>
      </c>
      <c r="B350" s="3" t="s">
        <v>2829</v>
      </c>
      <c r="C350" s="1">
        <v>59.0</v>
      </c>
      <c r="D350" s="1" t="s">
        <v>51</v>
      </c>
      <c r="E350" s="1" t="s">
        <v>75</v>
      </c>
      <c r="F350" s="1" t="s">
        <v>137</v>
      </c>
      <c r="G350" s="4">
        <v>45361.0</v>
      </c>
      <c r="H350" s="3" t="s">
        <v>2830</v>
      </c>
      <c r="I350" s="1" t="s">
        <v>2831</v>
      </c>
      <c r="J350" s="1" t="s">
        <v>2832</v>
      </c>
      <c r="K350" s="1" t="s">
        <v>56</v>
      </c>
      <c r="L350" s="1">
        <v>34365.9971239597</v>
      </c>
      <c r="M350" s="1">
        <v>157.0</v>
      </c>
      <c r="N350" s="1" t="s">
        <v>68</v>
      </c>
      <c r="O350" s="4">
        <v>45367.0</v>
      </c>
      <c r="P350" s="1" t="s">
        <v>44</v>
      </c>
      <c r="Q350" s="1" t="s">
        <v>45</v>
      </c>
      <c r="R350" s="1" t="s">
        <v>2833</v>
      </c>
      <c r="S350" s="1" t="s">
        <v>2834</v>
      </c>
      <c r="T350" s="1" t="s">
        <v>2835</v>
      </c>
    </row>
    <row r="351">
      <c r="A351" s="3" t="s">
        <v>2836</v>
      </c>
      <c r="B351" s="3" t="s">
        <v>2837</v>
      </c>
      <c r="C351" s="1">
        <v>43.0</v>
      </c>
      <c r="D351" s="1" t="s">
        <v>22</v>
      </c>
      <c r="E351" s="1" t="s">
        <v>75</v>
      </c>
      <c r="F351" s="1" t="s">
        <v>179</v>
      </c>
      <c r="G351" s="4">
        <v>43844.0</v>
      </c>
      <c r="H351" s="3" t="s">
        <v>2838</v>
      </c>
      <c r="I351" s="1" t="s">
        <v>2839</v>
      </c>
      <c r="J351" s="1" t="s">
        <v>2840</v>
      </c>
      <c r="K351" s="1" t="s">
        <v>89</v>
      </c>
      <c r="L351" s="1">
        <v>11968.0238168351</v>
      </c>
      <c r="M351" s="1">
        <v>171.0</v>
      </c>
      <c r="N351" s="1" t="s">
        <v>29</v>
      </c>
      <c r="O351" s="4">
        <v>43849.0</v>
      </c>
      <c r="P351" s="1" t="s">
        <v>30</v>
      </c>
      <c r="Q351" s="1" t="s">
        <v>45</v>
      </c>
      <c r="R351" s="1" t="s">
        <v>2841</v>
      </c>
      <c r="S351" s="1" t="s">
        <v>2842</v>
      </c>
      <c r="T351" s="1" t="s">
        <v>2843</v>
      </c>
    </row>
    <row r="352">
      <c r="A352" s="3" t="s">
        <v>2844</v>
      </c>
      <c r="B352" s="3" t="s">
        <v>2845</v>
      </c>
      <c r="C352" s="1">
        <v>49.0</v>
      </c>
      <c r="D352" s="1" t="s">
        <v>22</v>
      </c>
      <c r="E352" s="1" t="s">
        <v>23</v>
      </c>
      <c r="F352" s="1" t="s">
        <v>64</v>
      </c>
      <c r="G352" s="4">
        <v>43989.0</v>
      </c>
      <c r="H352" s="3" t="s">
        <v>2846</v>
      </c>
      <c r="I352" s="1" t="s">
        <v>2847</v>
      </c>
      <c r="J352" s="1" t="s">
        <v>2848</v>
      </c>
      <c r="K352" s="1" t="s">
        <v>107</v>
      </c>
      <c r="L352" s="1">
        <v>10076.8925329912</v>
      </c>
      <c r="M352" s="1">
        <v>380.0</v>
      </c>
      <c r="N352" s="1" t="s">
        <v>68</v>
      </c>
      <c r="O352" s="4">
        <v>44008.0</v>
      </c>
      <c r="P352" s="1" t="s">
        <v>79</v>
      </c>
      <c r="Q352" s="1" t="s">
        <v>45</v>
      </c>
      <c r="R352" s="1" t="s">
        <v>2849</v>
      </c>
      <c r="S352" s="1" t="s">
        <v>2850</v>
      </c>
      <c r="T352" s="1" t="s">
        <v>2851</v>
      </c>
    </row>
    <row r="353">
      <c r="A353" s="3" t="s">
        <v>2852</v>
      </c>
      <c r="B353" s="3" t="s">
        <v>2853</v>
      </c>
      <c r="C353" s="1">
        <v>63.0</v>
      </c>
      <c r="D353" s="1" t="s">
        <v>22</v>
      </c>
      <c r="E353" s="1" t="s">
        <v>95</v>
      </c>
      <c r="F353" s="1" t="s">
        <v>85</v>
      </c>
      <c r="G353" s="4">
        <v>44146.0</v>
      </c>
      <c r="H353" s="3" t="s">
        <v>2854</v>
      </c>
      <c r="I353" s="1" t="s">
        <v>772</v>
      </c>
      <c r="J353" s="1" t="s">
        <v>2855</v>
      </c>
      <c r="K353" s="1" t="s">
        <v>28</v>
      </c>
      <c r="L353" s="1">
        <v>44582.8173592592</v>
      </c>
      <c r="M353" s="1">
        <v>189.0</v>
      </c>
      <c r="N353" s="1" t="s">
        <v>68</v>
      </c>
      <c r="O353" s="4">
        <v>44165.0</v>
      </c>
      <c r="P353" s="1" t="s">
        <v>79</v>
      </c>
      <c r="Q353" s="1" t="s">
        <v>69</v>
      </c>
      <c r="R353" s="1" t="s">
        <v>2856</v>
      </c>
      <c r="S353" s="1" t="s">
        <v>2857</v>
      </c>
      <c r="T353" s="1" t="s">
        <v>2858</v>
      </c>
    </row>
    <row r="354">
      <c r="A354" s="3" t="s">
        <v>2859</v>
      </c>
      <c r="B354" s="3" t="s">
        <v>2860</v>
      </c>
      <c r="C354" s="1">
        <v>40.0</v>
      </c>
      <c r="D354" s="1" t="s">
        <v>51</v>
      </c>
      <c r="E354" s="1" t="s">
        <v>63</v>
      </c>
      <c r="F354" s="1" t="s">
        <v>85</v>
      </c>
      <c r="G354" s="4">
        <v>44323.0</v>
      </c>
      <c r="H354" s="3" t="s">
        <v>1645</v>
      </c>
      <c r="I354" s="1" t="s">
        <v>1646</v>
      </c>
      <c r="J354" s="1" t="s">
        <v>2861</v>
      </c>
      <c r="K354" s="1" t="s">
        <v>42</v>
      </c>
      <c r="L354" s="1">
        <v>30334.9890660505</v>
      </c>
      <c r="M354" s="1">
        <v>102.0</v>
      </c>
      <c r="N354" s="1" t="s">
        <v>29</v>
      </c>
      <c r="O354" s="4">
        <v>44347.0</v>
      </c>
      <c r="P354" s="1" t="s">
        <v>57</v>
      </c>
      <c r="Q354" s="1" t="s">
        <v>69</v>
      </c>
      <c r="R354" s="1" t="s">
        <v>2862</v>
      </c>
      <c r="S354" s="1" t="s">
        <v>2863</v>
      </c>
      <c r="T354" s="1" t="s">
        <v>2864</v>
      </c>
    </row>
    <row r="355">
      <c r="A355" s="3" t="s">
        <v>2865</v>
      </c>
      <c r="B355" s="3" t="s">
        <v>2866</v>
      </c>
      <c r="C355" s="1">
        <v>80.0</v>
      </c>
      <c r="D355" s="1" t="s">
        <v>22</v>
      </c>
      <c r="E355" s="1" t="s">
        <v>23</v>
      </c>
      <c r="F355" s="1" t="s">
        <v>179</v>
      </c>
      <c r="G355" s="4">
        <v>44390.0</v>
      </c>
      <c r="H355" s="3" t="s">
        <v>2867</v>
      </c>
      <c r="I355" s="1" t="s">
        <v>2868</v>
      </c>
      <c r="J355" s="1" t="s">
        <v>2869</v>
      </c>
      <c r="K355" s="1" t="s">
        <v>107</v>
      </c>
      <c r="L355" s="1">
        <v>6196.6351360699</v>
      </c>
      <c r="M355" s="1">
        <v>484.0</v>
      </c>
      <c r="N355" s="1" t="s">
        <v>29</v>
      </c>
      <c r="O355" s="4">
        <v>44413.0</v>
      </c>
      <c r="P355" s="1" t="s">
        <v>79</v>
      </c>
      <c r="Q355" s="1" t="s">
        <v>31</v>
      </c>
      <c r="R355" s="1" t="s">
        <v>2870</v>
      </c>
      <c r="S355" s="1" t="s">
        <v>2871</v>
      </c>
      <c r="T355" s="1" t="s">
        <v>2872</v>
      </c>
    </row>
    <row r="356">
      <c r="A356" s="3" t="s">
        <v>2873</v>
      </c>
      <c r="B356" s="3" t="s">
        <v>2874</v>
      </c>
      <c r="C356" s="1">
        <v>74.0</v>
      </c>
      <c r="D356" s="1" t="s">
        <v>51</v>
      </c>
      <c r="E356" s="1" t="s">
        <v>204</v>
      </c>
      <c r="F356" s="1" t="s">
        <v>24</v>
      </c>
      <c r="G356" s="4">
        <v>45376.0</v>
      </c>
      <c r="H356" s="3" t="s">
        <v>2875</v>
      </c>
      <c r="I356" s="1" t="s">
        <v>2876</v>
      </c>
      <c r="J356" s="1" t="s">
        <v>2877</v>
      </c>
      <c r="K356" s="1" t="s">
        <v>107</v>
      </c>
      <c r="L356" s="1">
        <v>45438.9069463693</v>
      </c>
      <c r="M356" s="1">
        <v>256.0</v>
      </c>
      <c r="N356" s="1" t="s">
        <v>43</v>
      </c>
      <c r="O356" s="4">
        <v>45385.0</v>
      </c>
      <c r="P356" s="1" t="s">
        <v>141</v>
      </c>
      <c r="Q356" s="1" t="s">
        <v>31</v>
      </c>
      <c r="R356" s="1" t="s">
        <v>2878</v>
      </c>
      <c r="S356" s="1" t="s">
        <v>2879</v>
      </c>
      <c r="T356" s="1" t="s">
        <v>2880</v>
      </c>
    </row>
    <row r="357">
      <c r="A357" s="3" t="s">
        <v>2881</v>
      </c>
      <c r="B357" s="3" t="s">
        <v>2882</v>
      </c>
      <c r="C357" s="1">
        <v>70.0</v>
      </c>
      <c r="D357" s="1" t="s">
        <v>22</v>
      </c>
      <c r="E357" s="1" t="s">
        <v>63</v>
      </c>
      <c r="F357" s="1" t="s">
        <v>64</v>
      </c>
      <c r="G357" s="4">
        <v>43915.0</v>
      </c>
      <c r="H357" s="3" t="s">
        <v>2883</v>
      </c>
      <c r="I357" s="1" t="s">
        <v>2884</v>
      </c>
      <c r="J357" s="1" t="s">
        <v>2885</v>
      </c>
      <c r="K357" s="1" t="s">
        <v>56</v>
      </c>
      <c r="L357" s="1">
        <v>43707.1792421981</v>
      </c>
      <c r="M357" s="1">
        <v>365.0</v>
      </c>
      <c r="N357" s="1" t="s">
        <v>29</v>
      </c>
      <c r="O357" s="4">
        <v>43923.0</v>
      </c>
      <c r="P357" s="1" t="s">
        <v>141</v>
      </c>
      <c r="Q357" s="1" t="s">
        <v>31</v>
      </c>
      <c r="R357" s="1" t="s">
        <v>2886</v>
      </c>
      <c r="S357" s="1" t="s">
        <v>2887</v>
      </c>
      <c r="T357" s="1" t="s">
        <v>2888</v>
      </c>
    </row>
    <row r="358">
      <c r="A358" s="3" t="s">
        <v>2889</v>
      </c>
      <c r="B358" s="3" t="s">
        <v>2890</v>
      </c>
      <c r="C358" s="1">
        <v>39.0</v>
      </c>
      <c r="D358" s="1" t="s">
        <v>51</v>
      </c>
      <c r="E358" s="1" t="s">
        <v>95</v>
      </c>
      <c r="F358" s="1" t="s">
        <v>64</v>
      </c>
      <c r="G358" s="4">
        <v>45060.0</v>
      </c>
      <c r="H358" s="3" t="s">
        <v>2891</v>
      </c>
      <c r="I358" s="1" t="s">
        <v>2892</v>
      </c>
      <c r="J358" s="1" t="s">
        <v>2893</v>
      </c>
      <c r="K358" s="1" t="s">
        <v>28</v>
      </c>
      <c r="L358" s="1">
        <v>20105.0299292768</v>
      </c>
      <c r="M358" s="1">
        <v>286.0</v>
      </c>
      <c r="N358" s="1" t="s">
        <v>29</v>
      </c>
      <c r="O358" s="4">
        <v>45066.0</v>
      </c>
      <c r="P358" s="1" t="s">
        <v>79</v>
      </c>
      <c r="Q358" s="1" t="s">
        <v>31</v>
      </c>
      <c r="R358" s="1" t="s">
        <v>2894</v>
      </c>
      <c r="S358" s="1" t="s">
        <v>2895</v>
      </c>
      <c r="T358" s="1" t="s">
        <v>2896</v>
      </c>
    </row>
    <row r="359">
      <c r="A359" s="3" t="s">
        <v>2897</v>
      </c>
      <c r="B359" s="3" t="s">
        <v>2898</v>
      </c>
      <c r="C359" s="1">
        <v>47.0</v>
      </c>
      <c r="D359" s="1" t="s">
        <v>51</v>
      </c>
      <c r="E359" s="1" t="s">
        <v>75</v>
      </c>
      <c r="F359" s="1" t="s">
        <v>64</v>
      </c>
      <c r="G359" s="4">
        <v>44884.0</v>
      </c>
      <c r="H359" s="3" t="s">
        <v>2899</v>
      </c>
      <c r="I359" s="1" t="s">
        <v>2900</v>
      </c>
      <c r="J359" s="1" t="s">
        <v>2901</v>
      </c>
      <c r="K359" s="1" t="s">
        <v>89</v>
      </c>
      <c r="L359" s="1">
        <v>11938.0676946801</v>
      </c>
      <c r="M359" s="1">
        <v>452.0</v>
      </c>
      <c r="N359" s="1" t="s">
        <v>29</v>
      </c>
      <c r="O359" s="4">
        <v>44888.0</v>
      </c>
      <c r="P359" s="1" t="s">
        <v>79</v>
      </c>
      <c r="Q359" s="1" t="s">
        <v>31</v>
      </c>
      <c r="R359" s="1" t="s">
        <v>2902</v>
      </c>
      <c r="S359" s="1" t="s">
        <v>2903</v>
      </c>
      <c r="T359" s="1" t="s">
        <v>2904</v>
      </c>
    </row>
    <row r="360">
      <c r="A360" s="3" t="s">
        <v>2905</v>
      </c>
      <c r="B360" s="3" t="s">
        <v>2906</v>
      </c>
      <c r="C360" s="1">
        <v>49.0</v>
      </c>
      <c r="D360" s="1" t="s">
        <v>22</v>
      </c>
      <c r="E360" s="1" t="s">
        <v>75</v>
      </c>
      <c r="F360" s="1" t="s">
        <v>64</v>
      </c>
      <c r="G360" s="4">
        <v>44265.0</v>
      </c>
      <c r="H360" s="3" t="s">
        <v>2907</v>
      </c>
      <c r="I360" s="1" t="s">
        <v>2908</v>
      </c>
      <c r="J360" s="1" t="s">
        <v>2909</v>
      </c>
      <c r="K360" s="1" t="s">
        <v>107</v>
      </c>
      <c r="L360" s="1">
        <v>10836.2112173349</v>
      </c>
      <c r="M360" s="1">
        <v>481.0</v>
      </c>
      <c r="N360" s="1" t="s">
        <v>43</v>
      </c>
      <c r="O360" s="4">
        <v>44285.0</v>
      </c>
      <c r="P360" s="1" t="s">
        <v>141</v>
      </c>
      <c r="Q360" s="1" t="s">
        <v>69</v>
      </c>
      <c r="R360" s="1" t="s">
        <v>2910</v>
      </c>
      <c r="S360" s="1" t="s">
        <v>2911</v>
      </c>
      <c r="T360" s="1" t="s">
        <v>2912</v>
      </c>
    </row>
    <row r="361">
      <c r="A361" s="3" t="s">
        <v>2913</v>
      </c>
      <c r="B361" s="3" t="s">
        <v>2914</v>
      </c>
      <c r="C361" s="1">
        <v>64.0</v>
      </c>
      <c r="D361" s="1" t="s">
        <v>22</v>
      </c>
      <c r="E361" s="1" t="s">
        <v>52</v>
      </c>
      <c r="F361" s="1" t="s">
        <v>38</v>
      </c>
      <c r="G361" s="4">
        <v>44150.0</v>
      </c>
      <c r="H361" s="3" t="s">
        <v>2915</v>
      </c>
      <c r="I361" s="1" t="s">
        <v>2916</v>
      </c>
      <c r="J361" s="1" t="s">
        <v>2917</v>
      </c>
      <c r="K361" s="1" t="s">
        <v>107</v>
      </c>
      <c r="L361" s="1">
        <v>40037.4799867787</v>
      </c>
      <c r="M361" s="1">
        <v>278.0</v>
      </c>
      <c r="N361" s="1" t="s">
        <v>29</v>
      </c>
      <c r="O361" s="4">
        <v>44155.0</v>
      </c>
      <c r="P361" s="1" t="s">
        <v>44</v>
      </c>
      <c r="Q361" s="1" t="s">
        <v>45</v>
      </c>
      <c r="R361" s="1" t="s">
        <v>2918</v>
      </c>
      <c r="S361" s="1" t="s">
        <v>2919</v>
      </c>
      <c r="T361" s="1" t="s">
        <v>2920</v>
      </c>
    </row>
    <row r="362">
      <c r="A362" s="3" t="s">
        <v>2921</v>
      </c>
      <c r="B362" s="3" t="s">
        <v>2922</v>
      </c>
      <c r="C362" s="1">
        <v>40.0</v>
      </c>
      <c r="D362" s="1" t="s">
        <v>22</v>
      </c>
      <c r="E362" s="1" t="s">
        <v>37</v>
      </c>
      <c r="F362" s="1" t="s">
        <v>85</v>
      </c>
      <c r="G362" s="4">
        <v>45319.0</v>
      </c>
      <c r="H362" s="3" t="s">
        <v>2923</v>
      </c>
      <c r="I362" s="1" t="s">
        <v>2924</v>
      </c>
      <c r="J362" s="1" t="s">
        <v>2925</v>
      </c>
      <c r="K362" s="1" t="s">
        <v>42</v>
      </c>
      <c r="L362" s="1">
        <v>42959.2998143182</v>
      </c>
      <c r="M362" s="1">
        <v>410.0</v>
      </c>
      <c r="N362" s="1" t="s">
        <v>68</v>
      </c>
      <c r="O362" s="4">
        <v>45343.0</v>
      </c>
      <c r="P362" s="1" t="s">
        <v>30</v>
      </c>
      <c r="Q362" s="1" t="s">
        <v>69</v>
      </c>
      <c r="R362" s="1" t="s">
        <v>2926</v>
      </c>
      <c r="S362" s="1" t="s">
        <v>2927</v>
      </c>
      <c r="T362" s="1" t="s">
        <v>2928</v>
      </c>
    </row>
    <row r="363">
      <c r="A363" s="3" t="s">
        <v>2929</v>
      </c>
      <c r="B363" s="3" t="s">
        <v>2930</v>
      </c>
      <c r="C363" s="1">
        <v>77.0</v>
      </c>
      <c r="D363" s="1" t="s">
        <v>22</v>
      </c>
      <c r="E363" s="1" t="s">
        <v>52</v>
      </c>
      <c r="F363" s="1" t="s">
        <v>179</v>
      </c>
      <c r="G363" s="4">
        <v>44019.0</v>
      </c>
      <c r="H363" s="3" t="s">
        <v>2931</v>
      </c>
      <c r="I363" s="1" t="s">
        <v>2932</v>
      </c>
      <c r="J363" s="1" t="s">
        <v>2933</v>
      </c>
      <c r="K363" s="1" t="s">
        <v>42</v>
      </c>
      <c r="L363" s="1">
        <v>40196.8252778048</v>
      </c>
      <c r="M363" s="1">
        <v>152.0</v>
      </c>
      <c r="N363" s="1" t="s">
        <v>29</v>
      </c>
      <c r="O363" s="4">
        <v>44048.0</v>
      </c>
      <c r="P363" s="1" t="s">
        <v>30</v>
      </c>
      <c r="Q363" s="1" t="s">
        <v>69</v>
      </c>
      <c r="R363" s="1" t="s">
        <v>2934</v>
      </c>
      <c r="S363" s="1" t="s">
        <v>2935</v>
      </c>
      <c r="T363" s="1" t="s">
        <v>2936</v>
      </c>
    </row>
    <row r="364">
      <c r="A364" s="3" t="s">
        <v>2937</v>
      </c>
      <c r="B364" s="3" t="s">
        <v>2938</v>
      </c>
      <c r="C364" s="1">
        <v>61.0</v>
      </c>
      <c r="D364" s="1" t="s">
        <v>22</v>
      </c>
      <c r="E364" s="1" t="s">
        <v>95</v>
      </c>
      <c r="F364" s="1" t="s">
        <v>137</v>
      </c>
      <c r="G364" s="4">
        <v>44948.0</v>
      </c>
      <c r="H364" s="3" t="s">
        <v>2939</v>
      </c>
      <c r="I364" s="1" t="s">
        <v>2940</v>
      </c>
      <c r="J364" s="1" t="s">
        <v>2941</v>
      </c>
      <c r="K364" s="1" t="s">
        <v>56</v>
      </c>
      <c r="L364" s="1">
        <v>39827.6634172361</v>
      </c>
      <c r="M364" s="1">
        <v>172.0</v>
      </c>
      <c r="N364" s="1" t="s">
        <v>68</v>
      </c>
      <c r="O364" s="4">
        <v>44953.0</v>
      </c>
      <c r="P364" s="1" t="s">
        <v>44</v>
      </c>
      <c r="Q364" s="1" t="s">
        <v>45</v>
      </c>
      <c r="R364" s="1" t="s">
        <v>2942</v>
      </c>
      <c r="S364" s="1" t="s">
        <v>2943</v>
      </c>
      <c r="T364" s="1" t="s">
        <v>2944</v>
      </c>
    </row>
    <row r="365">
      <c r="A365" s="3" t="s">
        <v>2945</v>
      </c>
      <c r="B365" s="3" t="s">
        <v>2946</v>
      </c>
      <c r="C365" s="1">
        <v>36.0</v>
      </c>
      <c r="D365" s="1" t="s">
        <v>51</v>
      </c>
      <c r="E365" s="1" t="s">
        <v>52</v>
      </c>
      <c r="F365" s="1" t="s">
        <v>85</v>
      </c>
      <c r="G365" s="4">
        <v>43961.0</v>
      </c>
      <c r="H365" s="3" t="s">
        <v>2947</v>
      </c>
      <c r="I365" s="1" t="s">
        <v>2948</v>
      </c>
      <c r="J365" s="1" t="s">
        <v>2949</v>
      </c>
      <c r="K365" s="1" t="s">
        <v>56</v>
      </c>
      <c r="L365" s="1">
        <v>3516.84785009067</v>
      </c>
      <c r="M365" s="1">
        <v>314.0</v>
      </c>
      <c r="N365" s="1" t="s">
        <v>43</v>
      </c>
      <c r="O365" s="4">
        <v>43975.0</v>
      </c>
      <c r="P365" s="1" t="s">
        <v>57</v>
      </c>
      <c r="Q365" s="1" t="s">
        <v>45</v>
      </c>
      <c r="R365" s="1" t="s">
        <v>2950</v>
      </c>
      <c r="S365" s="1" t="s">
        <v>2951</v>
      </c>
      <c r="T365" s="1" t="s">
        <v>2952</v>
      </c>
    </row>
    <row r="366">
      <c r="A366" s="3" t="s">
        <v>2953</v>
      </c>
      <c r="B366" s="3" t="s">
        <v>2954</v>
      </c>
      <c r="C366" s="1">
        <v>19.0</v>
      </c>
      <c r="D366" s="1" t="s">
        <v>51</v>
      </c>
      <c r="E366" s="1" t="s">
        <v>63</v>
      </c>
      <c r="F366" s="1" t="s">
        <v>64</v>
      </c>
      <c r="G366" s="4">
        <v>44386.0</v>
      </c>
      <c r="H366" s="3" t="s">
        <v>2955</v>
      </c>
      <c r="I366" s="1" t="s">
        <v>2956</v>
      </c>
      <c r="J366" s="1" t="s">
        <v>2957</v>
      </c>
      <c r="K366" s="1" t="s">
        <v>107</v>
      </c>
      <c r="L366" s="1">
        <v>25414.7959336239</v>
      </c>
      <c r="M366" s="1">
        <v>283.0</v>
      </c>
      <c r="N366" s="1" t="s">
        <v>68</v>
      </c>
      <c r="O366" s="4">
        <v>44412.0</v>
      </c>
      <c r="P366" s="1" t="s">
        <v>57</v>
      </c>
      <c r="Q366" s="1" t="s">
        <v>69</v>
      </c>
      <c r="R366" s="1" t="s">
        <v>2958</v>
      </c>
      <c r="S366" s="1" t="s">
        <v>2959</v>
      </c>
      <c r="T366" s="1" t="s">
        <v>2960</v>
      </c>
    </row>
    <row r="367">
      <c r="A367" s="3" t="s">
        <v>2961</v>
      </c>
      <c r="B367" s="3" t="s">
        <v>2962</v>
      </c>
      <c r="C367" s="1">
        <v>21.0</v>
      </c>
      <c r="D367" s="1" t="s">
        <v>22</v>
      </c>
      <c r="E367" s="1" t="s">
        <v>261</v>
      </c>
      <c r="F367" s="1" t="s">
        <v>24</v>
      </c>
      <c r="G367" s="4">
        <v>43993.0</v>
      </c>
      <c r="H367" s="3" t="s">
        <v>2963</v>
      </c>
      <c r="I367" s="1" t="s">
        <v>2964</v>
      </c>
      <c r="J367" s="1" t="s">
        <v>2965</v>
      </c>
      <c r="K367" s="1" t="s">
        <v>107</v>
      </c>
      <c r="L367" s="1">
        <v>36230.3877609556</v>
      </c>
      <c r="M367" s="1">
        <v>404.0</v>
      </c>
      <c r="N367" s="1" t="s">
        <v>68</v>
      </c>
      <c r="O367" s="4">
        <v>44003.0</v>
      </c>
      <c r="P367" s="1" t="s">
        <v>30</v>
      </c>
      <c r="Q367" s="1" t="s">
        <v>45</v>
      </c>
      <c r="R367" s="1" t="s">
        <v>2966</v>
      </c>
      <c r="S367" s="1" t="s">
        <v>2967</v>
      </c>
      <c r="T367" s="1" t="s">
        <v>2968</v>
      </c>
    </row>
    <row r="368">
      <c r="A368" s="3" t="s">
        <v>2969</v>
      </c>
      <c r="B368" s="3" t="s">
        <v>2970</v>
      </c>
      <c r="C368" s="1">
        <v>49.0</v>
      </c>
      <c r="D368" s="1" t="s">
        <v>22</v>
      </c>
      <c r="E368" s="1" t="s">
        <v>95</v>
      </c>
      <c r="F368" s="1" t="s">
        <v>85</v>
      </c>
      <c r="G368" s="4">
        <v>43942.0</v>
      </c>
      <c r="H368" s="3" t="s">
        <v>2971</v>
      </c>
      <c r="I368" s="1" t="s">
        <v>2972</v>
      </c>
      <c r="J368" s="1" t="s">
        <v>2973</v>
      </c>
      <c r="K368" s="1" t="s">
        <v>89</v>
      </c>
      <c r="L368" s="1">
        <v>22427.1741373668</v>
      </c>
      <c r="M368" s="1">
        <v>197.0</v>
      </c>
      <c r="N368" s="1" t="s">
        <v>43</v>
      </c>
      <c r="O368" s="4">
        <v>43960.0</v>
      </c>
      <c r="P368" s="1" t="s">
        <v>141</v>
      </c>
      <c r="Q368" s="1" t="s">
        <v>45</v>
      </c>
      <c r="R368" s="1" t="s">
        <v>2974</v>
      </c>
      <c r="S368" s="1" t="s">
        <v>2975</v>
      </c>
      <c r="T368" s="1" t="s">
        <v>2976</v>
      </c>
    </row>
    <row r="369">
      <c r="A369" s="3" t="s">
        <v>2977</v>
      </c>
      <c r="B369" s="3" t="s">
        <v>2978</v>
      </c>
      <c r="C369" s="1">
        <v>62.0</v>
      </c>
      <c r="D369" s="1" t="s">
        <v>51</v>
      </c>
      <c r="E369" s="1" t="s">
        <v>37</v>
      </c>
      <c r="F369" s="1" t="s">
        <v>38</v>
      </c>
      <c r="G369" s="4">
        <v>43744.0</v>
      </c>
      <c r="H369" s="3" t="s">
        <v>2979</v>
      </c>
      <c r="I369" s="1" t="s">
        <v>2980</v>
      </c>
      <c r="J369" s="1" t="s">
        <v>2981</v>
      </c>
      <c r="K369" s="1" t="s">
        <v>107</v>
      </c>
      <c r="L369" s="1">
        <v>39250.4474387077</v>
      </c>
      <c r="M369" s="1">
        <v>110.0</v>
      </c>
      <c r="N369" s="1" t="s">
        <v>29</v>
      </c>
      <c r="O369" s="4">
        <v>43773.0</v>
      </c>
      <c r="P369" s="1" t="s">
        <v>57</v>
      </c>
      <c r="Q369" s="1" t="s">
        <v>31</v>
      </c>
      <c r="R369" s="1" t="s">
        <v>2982</v>
      </c>
      <c r="S369" s="1" t="s">
        <v>2983</v>
      </c>
      <c r="T369" s="1" t="s">
        <v>2984</v>
      </c>
    </row>
    <row r="370">
      <c r="A370" s="3" t="s">
        <v>2985</v>
      </c>
      <c r="B370" s="3" t="s">
        <v>2986</v>
      </c>
      <c r="C370" s="1">
        <v>54.0</v>
      </c>
      <c r="D370" s="1" t="s">
        <v>51</v>
      </c>
      <c r="E370" s="1" t="s">
        <v>261</v>
      </c>
      <c r="F370" s="1" t="s">
        <v>137</v>
      </c>
      <c r="G370" s="4">
        <v>44023.0</v>
      </c>
      <c r="H370" s="3" t="s">
        <v>2987</v>
      </c>
      <c r="I370" s="1" t="s">
        <v>2988</v>
      </c>
      <c r="J370" s="1" t="s">
        <v>2989</v>
      </c>
      <c r="K370" s="1" t="s">
        <v>89</v>
      </c>
      <c r="L370" s="1">
        <v>5226.00129713463</v>
      </c>
      <c r="M370" s="1">
        <v>437.0</v>
      </c>
      <c r="N370" s="1" t="s">
        <v>29</v>
      </c>
      <c r="O370" s="4">
        <v>44043.0</v>
      </c>
      <c r="P370" s="1" t="s">
        <v>79</v>
      </c>
      <c r="Q370" s="1" t="s">
        <v>31</v>
      </c>
      <c r="R370" s="1" t="s">
        <v>2990</v>
      </c>
      <c r="S370" s="1" t="s">
        <v>2991</v>
      </c>
      <c r="T370" s="1" t="s">
        <v>2992</v>
      </c>
    </row>
    <row r="371">
      <c r="A371" s="3" t="s">
        <v>2993</v>
      </c>
      <c r="B371" s="3" t="s">
        <v>2994</v>
      </c>
      <c r="C371" s="1">
        <v>22.0</v>
      </c>
      <c r="D371" s="1" t="s">
        <v>22</v>
      </c>
      <c r="E371" s="1" t="s">
        <v>95</v>
      </c>
      <c r="F371" s="1" t="s">
        <v>38</v>
      </c>
      <c r="G371" s="4">
        <v>44654.0</v>
      </c>
      <c r="H371" s="3" t="s">
        <v>2995</v>
      </c>
      <c r="I371" s="1" t="s">
        <v>2996</v>
      </c>
      <c r="J371" s="1" t="s">
        <v>2997</v>
      </c>
      <c r="K371" s="1" t="s">
        <v>107</v>
      </c>
      <c r="L371" s="1">
        <v>7732.67226473495</v>
      </c>
      <c r="M371" s="1">
        <v>397.0</v>
      </c>
      <c r="N371" s="1" t="s">
        <v>68</v>
      </c>
      <c r="O371" s="4">
        <v>44668.0</v>
      </c>
      <c r="P371" s="1" t="s">
        <v>30</v>
      </c>
      <c r="Q371" s="1" t="s">
        <v>69</v>
      </c>
      <c r="R371" s="1" t="s">
        <v>2998</v>
      </c>
      <c r="S371" s="1" t="s">
        <v>2999</v>
      </c>
      <c r="T371" s="1" t="s">
        <v>3000</v>
      </c>
    </row>
    <row r="372">
      <c r="A372" s="3" t="s">
        <v>3001</v>
      </c>
      <c r="B372" s="3" t="s">
        <v>3002</v>
      </c>
      <c r="C372" s="1">
        <v>74.0</v>
      </c>
      <c r="D372" s="1" t="s">
        <v>22</v>
      </c>
      <c r="E372" s="1" t="s">
        <v>52</v>
      </c>
      <c r="F372" s="1" t="s">
        <v>137</v>
      </c>
      <c r="G372" s="4">
        <v>43851.0</v>
      </c>
      <c r="H372" s="3" t="s">
        <v>3003</v>
      </c>
      <c r="I372" s="1" t="s">
        <v>3004</v>
      </c>
      <c r="J372" s="1" t="s">
        <v>3005</v>
      </c>
      <c r="K372" s="1" t="s">
        <v>42</v>
      </c>
      <c r="L372" s="1">
        <v>11304.0025772337</v>
      </c>
      <c r="M372" s="1">
        <v>419.0</v>
      </c>
      <c r="N372" s="1" t="s">
        <v>29</v>
      </c>
      <c r="O372" s="4">
        <v>43859.0</v>
      </c>
      <c r="P372" s="1" t="s">
        <v>57</v>
      </c>
      <c r="Q372" s="1" t="s">
        <v>69</v>
      </c>
      <c r="R372" s="1" t="s">
        <v>3006</v>
      </c>
      <c r="S372" s="1" t="s">
        <v>3007</v>
      </c>
      <c r="T372" s="1" t="s">
        <v>3008</v>
      </c>
    </row>
    <row r="373">
      <c r="A373" s="3" t="s">
        <v>3009</v>
      </c>
      <c r="B373" s="3" t="s">
        <v>3010</v>
      </c>
      <c r="C373" s="1">
        <v>35.0</v>
      </c>
      <c r="D373" s="1" t="s">
        <v>51</v>
      </c>
      <c r="E373" s="1" t="s">
        <v>37</v>
      </c>
      <c r="F373" s="1" t="s">
        <v>85</v>
      </c>
      <c r="G373" s="4">
        <v>44911.0</v>
      </c>
      <c r="H373" s="3" t="s">
        <v>3011</v>
      </c>
      <c r="I373" s="1" t="s">
        <v>3012</v>
      </c>
      <c r="J373" s="1" t="s">
        <v>3013</v>
      </c>
      <c r="K373" s="1" t="s">
        <v>89</v>
      </c>
      <c r="L373" s="1">
        <v>38403.5765782834</v>
      </c>
      <c r="M373" s="1">
        <v>476.0</v>
      </c>
      <c r="N373" s="1" t="s">
        <v>68</v>
      </c>
      <c r="O373" s="4">
        <v>44934.0</v>
      </c>
      <c r="P373" s="1" t="s">
        <v>141</v>
      </c>
      <c r="Q373" s="1" t="s">
        <v>69</v>
      </c>
      <c r="R373" s="1" t="s">
        <v>3014</v>
      </c>
      <c r="S373" s="1" t="s">
        <v>3015</v>
      </c>
      <c r="T373" s="1" t="s">
        <v>3016</v>
      </c>
    </row>
    <row r="374">
      <c r="A374" s="3" t="s">
        <v>3017</v>
      </c>
      <c r="B374" s="3" t="s">
        <v>3018</v>
      </c>
      <c r="C374" s="1">
        <v>20.0</v>
      </c>
      <c r="D374" s="1" t="s">
        <v>22</v>
      </c>
      <c r="E374" s="1" t="s">
        <v>23</v>
      </c>
      <c r="F374" s="1" t="s">
        <v>85</v>
      </c>
      <c r="G374" s="4">
        <v>44762.0</v>
      </c>
      <c r="H374" s="3" t="s">
        <v>3019</v>
      </c>
      <c r="I374" s="1" t="s">
        <v>3020</v>
      </c>
      <c r="J374" s="1" t="s">
        <v>3021</v>
      </c>
      <c r="K374" s="1" t="s">
        <v>89</v>
      </c>
      <c r="L374" s="1">
        <v>14039.88613756</v>
      </c>
      <c r="M374" s="1">
        <v>416.0</v>
      </c>
      <c r="N374" s="1" t="s">
        <v>43</v>
      </c>
      <c r="O374" s="4">
        <v>44771.0</v>
      </c>
      <c r="P374" s="1" t="s">
        <v>44</v>
      </c>
      <c r="Q374" s="1" t="s">
        <v>45</v>
      </c>
      <c r="R374" s="1" t="s">
        <v>3022</v>
      </c>
      <c r="S374" s="1" t="s">
        <v>3023</v>
      </c>
      <c r="T374" s="1" t="s">
        <v>3024</v>
      </c>
    </row>
    <row r="375">
      <c r="A375" s="3" t="s">
        <v>3025</v>
      </c>
      <c r="B375" s="3" t="s">
        <v>3026</v>
      </c>
      <c r="C375" s="1">
        <v>18.0</v>
      </c>
      <c r="D375" s="1" t="s">
        <v>51</v>
      </c>
      <c r="E375" s="1" t="s">
        <v>23</v>
      </c>
      <c r="F375" s="1" t="s">
        <v>24</v>
      </c>
      <c r="G375" s="4">
        <v>44402.0</v>
      </c>
      <c r="H375" s="3" t="s">
        <v>3027</v>
      </c>
      <c r="I375" s="1" t="s">
        <v>3028</v>
      </c>
      <c r="J375" s="1" t="s">
        <v>3029</v>
      </c>
      <c r="K375" s="1" t="s">
        <v>89</v>
      </c>
      <c r="L375" s="1">
        <v>6958.6976712132</v>
      </c>
      <c r="M375" s="1">
        <v>493.0</v>
      </c>
      <c r="N375" s="1" t="s">
        <v>68</v>
      </c>
      <c r="O375" s="4">
        <v>44405.0</v>
      </c>
      <c r="P375" s="1" t="s">
        <v>30</v>
      </c>
      <c r="Q375" s="1" t="s">
        <v>69</v>
      </c>
      <c r="R375" s="1" t="s">
        <v>3030</v>
      </c>
      <c r="S375" s="1" t="s">
        <v>3031</v>
      </c>
      <c r="T375" s="1" t="s">
        <v>3032</v>
      </c>
    </row>
    <row r="376">
      <c r="A376" s="3" t="s">
        <v>3033</v>
      </c>
      <c r="B376" s="3" t="s">
        <v>3034</v>
      </c>
      <c r="C376" s="1">
        <v>55.0</v>
      </c>
      <c r="D376" s="1" t="s">
        <v>51</v>
      </c>
      <c r="E376" s="1" t="s">
        <v>63</v>
      </c>
      <c r="F376" s="1" t="s">
        <v>24</v>
      </c>
      <c r="G376" s="4">
        <v>45126.0</v>
      </c>
      <c r="H376" s="3" t="s">
        <v>3035</v>
      </c>
      <c r="I376" s="1" t="s">
        <v>3036</v>
      </c>
      <c r="J376" s="1" t="s">
        <v>3037</v>
      </c>
      <c r="K376" s="1" t="s">
        <v>42</v>
      </c>
      <c r="L376" s="1">
        <v>3254.03221968062</v>
      </c>
      <c r="M376" s="1">
        <v>404.0</v>
      </c>
      <c r="N376" s="1" t="s">
        <v>29</v>
      </c>
      <c r="O376" s="4">
        <v>45140.0</v>
      </c>
      <c r="P376" s="1" t="s">
        <v>141</v>
      </c>
      <c r="Q376" s="1" t="s">
        <v>31</v>
      </c>
      <c r="R376" s="1" t="s">
        <v>3038</v>
      </c>
      <c r="S376" s="1" t="s">
        <v>3039</v>
      </c>
      <c r="T376" s="1" t="s">
        <v>3040</v>
      </c>
    </row>
    <row r="377">
      <c r="A377" s="3" t="s">
        <v>3041</v>
      </c>
      <c r="B377" s="3" t="s">
        <v>3042</v>
      </c>
      <c r="C377" s="1">
        <v>66.0</v>
      </c>
      <c r="D377" s="1" t="s">
        <v>22</v>
      </c>
      <c r="E377" s="1" t="s">
        <v>23</v>
      </c>
      <c r="F377" s="1" t="s">
        <v>64</v>
      </c>
      <c r="G377" s="4">
        <v>45068.0</v>
      </c>
      <c r="H377" s="3" t="s">
        <v>3043</v>
      </c>
      <c r="I377" s="1" t="s">
        <v>3044</v>
      </c>
      <c r="J377" s="1" t="s">
        <v>3045</v>
      </c>
      <c r="K377" s="1" t="s">
        <v>56</v>
      </c>
      <c r="L377" s="1">
        <v>11855.9520190659</v>
      </c>
      <c r="M377" s="1">
        <v>123.0</v>
      </c>
      <c r="N377" s="1" t="s">
        <v>29</v>
      </c>
      <c r="O377" s="4">
        <v>45085.0</v>
      </c>
      <c r="P377" s="1" t="s">
        <v>44</v>
      </c>
      <c r="Q377" s="1" t="s">
        <v>45</v>
      </c>
      <c r="R377" s="1" t="s">
        <v>3046</v>
      </c>
      <c r="S377" s="1" t="s">
        <v>3047</v>
      </c>
      <c r="T377" s="1" t="s">
        <v>3048</v>
      </c>
    </row>
    <row r="378">
      <c r="A378" s="3" t="s">
        <v>3049</v>
      </c>
      <c r="B378" s="3" t="s">
        <v>3050</v>
      </c>
      <c r="C378" s="1">
        <v>62.0</v>
      </c>
      <c r="D378" s="1" t="s">
        <v>51</v>
      </c>
      <c r="E378" s="1" t="s">
        <v>261</v>
      </c>
      <c r="F378" s="1" t="s">
        <v>137</v>
      </c>
      <c r="G378" s="4">
        <v>44020.0</v>
      </c>
      <c r="H378" s="3" t="s">
        <v>3051</v>
      </c>
      <c r="I378" s="1" t="s">
        <v>3052</v>
      </c>
      <c r="J378" s="1" t="s">
        <v>3053</v>
      </c>
      <c r="K378" s="1" t="s">
        <v>28</v>
      </c>
      <c r="L378" s="1">
        <v>22368.3759384447</v>
      </c>
      <c r="M378" s="1">
        <v>461.0</v>
      </c>
      <c r="N378" s="1" t="s">
        <v>43</v>
      </c>
      <c r="O378" s="4">
        <v>44037.0</v>
      </c>
      <c r="P378" s="1" t="s">
        <v>44</v>
      </c>
      <c r="Q378" s="1" t="s">
        <v>45</v>
      </c>
      <c r="R378" s="1" t="s">
        <v>3054</v>
      </c>
      <c r="S378" s="1" t="s">
        <v>3055</v>
      </c>
      <c r="T378" s="1" t="s">
        <v>3056</v>
      </c>
    </row>
    <row r="379">
      <c r="A379" s="3" t="s">
        <v>3057</v>
      </c>
      <c r="B379" s="3" t="s">
        <v>3058</v>
      </c>
      <c r="C379" s="1">
        <v>43.0</v>
      </c>
      <c r="D379" s="1" t="s">
        <v>51</v>
      </c>
      <c r="E379" s="1" t="s">
        <v>52</v>
      </c>
      <c r="F379" s="1" t="s">
        <v>85</v>
      </c>
      <c r="G379" s="4">
        <v>44922.0</v>
      </c>
      <c r="H379" s="3" t="s">
        <v>3059</v>
      </c>
      <c r="I379" s="1" t="s">
        <v>3060</v>
      </c>
      <c r="J379" s="1" t="s">
        <v>3061</v>
      </c>
      <c r="K379" s="1" t="s">
        <v>42</v>
      </c>
      <c r="L379" s="1">
        <v>48511.6547338423</v>
      </c>
      <c r="M379" s="1">
        <v>172.0</v>
      </c>
      <c r="N379" s="1" t="s">
        <v>29</v>
      </c>
      <c r="O379" s="4">
        <v>44950.0</v>
      </c>
      <c r="P379" s="1" t="s">
        <v>141</v>
      </c>
      <c r="Q379" s="1" t="s">
        <v>45</v>
      </c>
      <c r="R379" s="1" t="s">
        <v>3062</v>
      </c>
      <c r="S379" s="1" t="s">
        <v>3063</v>
      </c>
      <c r="T379" s="1" t="s">
        <v>3064</v>
      </c>
    </row>
    <row r="380">
      <c r="A380" s="3" t="s">
        <v>3065</v>
      </c>
      <c r="B380" s="3" t="s">
        <v>3066</v>
      </c>
      <c r="C380" s="1">
        <v>24.0</v>
      </c>
      <c r="D380" s="1" t="s">
        <v>51</v>
      </c>
      <c r="E380" s="1" t="s">
        <v>23</v>
      </c>
      <c r="F380" s="1" t="s">
        <v>64</v>
      </c>
      <c r="G380" s="4">
        <v>43637.0</v>
      </c>
      <c r="H380" s="3" t="s">
        <v>3067</v>
      </c>
      <c r="I380" s="1" t="s">
        <v>3068</v>
      </c>
      <c r="J380" s="1" t="s">
        <v>3069</v>
      </c>
      <c r="K380" s="1" t="s">
        <v>56</v>
      </c>
      <c r="L380" s="1">
        <v>10126.5025725437</v>
      </c>
      <c r="M380" s="1">
        <v>242.0</v>
      </c>
      <c r="N380" s="1" t="s">
        <v>29</v>
      </c>
      <c r="O380" s="4">
        <v>43658.0</v>
      </c>
      <c r="P380" s="1" t="s">
        <v>44</v>
      </c>
      <c r="Q380" s="1" t="s">
        <v>69</v>
      </c>
      <c r="R380" s="1" t="s">
        <v>3070</v>
      </c>
      <c r="S380" s="1" t="s">
        <v>3071</v>
      </c>
      <c r="T380" s="1" t="s">
        <v>3072</v>
      </c>
    </row>
    <row r="381">
      <c r="A381" s="3" t="s">
        <v>3073</v>
      </c>
      <c r="B381" s="3" t="s">
        <v>3074</v>
      </c>
      <c r="C381" s="1">
        <v>46.0</v>
      </c>
      <c r="D381" s="1" t="s">
        <v>51</v>
      </c>
      <c r="E381" s="1" t="s">
        <v>63</v>
      </c>
      <c r="F381" s="1" t="s">
        <v>64</v>
      </c>
      <c r="G381" s="4">
        <v>44197.0</v>
      </c>
      <c r="H381" s="3" t="s">
        <v>3075</v>
      </c>
      <c r="I381" s="1" t="s">
        <v>3076</v>
      </c>
      <c r="J381" s="1" t="s">
        <v>3077</v>
      </c>
      <c r="K381" s="1" t="s">
        <v>89</v>
      </c>
      <c r="L381" s="1">
        <v>8470.64129955333</v>
      </c>
      <c r="M381" s="1">
        <v>328.0</v>
      </c>
      <c r="N381" s="1" t="s">
        <v>68</v>
      </c>
      <c r="O381" s="4">
        <v>44223.0</v>
      </c>
      <c r="P381" s="1" t="s">
        <v>79</v>
      </c>
      <c r="Q381" s="1" t="s">
        <v>45</v>
      </c>
      <c r="R381" s="1" t="s">
        <v>3078</v>
      </c>
      <c r="S381" s="1" t="s">
        <v>3079</v>
      </c>
      <c r="T381" s="1" t="s">
        <v>3080</v>
      </c>
    </row>
    <row r="382">
      <c r="A382" s="3" t="s">
        <v>3081</v>
      </c>
      <c r="B382" s="3" t="s">
        <v>3082</v>
      </c>
      <c r="C382" s="1">
        <v>58.0</v>
      </c>
      <c r="D382" s="1" t="s">
        <v>22</v>
      </c>
      <c r="E382" s="1" t="s">
        <v>95</v>
      </c>
      <c r="F382" s="1" t="s">
        <v>85</v>
      </c>
      <c r="G382" s="4">
        <v>44811.0</v>
      </c>
      <c r="H382" s="3" t="s">
        <v>3083</v>
      </c>
      <c r="I382" s="1" t="s">
        <v>3084</v>
      </c>
      <c r="J382" s="1" t="s">
        <v>3085</v>
      </c>
      <c r="K382" s="1" t="s">
        <v>42</v>
      </c>
      <c r="L382" s="1">
        <v>25086.0139150671</v>
      </c>
      <c r="M382" s="1">
        <v>476.0</v>
      </c>
      <c r="N382" s="1" t="s">
        <v>29</v>
      </c>
      <c r="O382" s="4">
        <v>44832.0</v>
      </c>
      <c r="P382" s="1" t="s">
        <v>141</v>
      </c>
      <c r="Q382" s="1" t="s">
        <v>45</v>
      </c>
      <c r="R382" s="1" t="s">
        <v>3086</v>
      </c>
      <c r="S382" s="1" t="s">
        <v>3087</v>
      </c>
      <c r="T382" s="1" t="s">
        <v>3088</v>
      </c>
    </row>
    <row r="383">
      <c r="A383" s="3" t="s">
        <v>3089</v>
      </c>
      <c r="B383" s="3" t="s">
        <v>3090</v>
      </c>
      <c r="C383" s="1">
        <v>58.0</v>
      </c>
      <c r="D383" s="1" t="s">
        <v>22</v>
      </c>
      <c r="E383" s="1" t="s">
        <v>204</v>
      </c>
      <c r="F383" s="1" t="s">
        <v>38</v>
      </c>
      <c r="G383" s="4">
        <v>44721.0</v>
      </c>
      <c r="H383" s="3" t="s">
        <v>3091</v>
      </c>
      <c r="I383" s="1" t="s">
        <v>3092</v>
      </c>
      <c r="J383" s="1" t="s">
        <v>3093</v>
      </c>
      <c r="K383" s="1" t="s">
        <v>107</v>
      </c>
      <c r="L383" s="1">
        <v>36524.3772465517</v>
      </c>
      <c r="M383" s="1">
        <v>371.0</v>
      </c>
      <c r="N383" s="1" t="s">
        <v>29</v>
      </c>
      <c r="O383" s="4">
        <v>44738.0</v>
      </c>
      <c r="P383" s="1" t="s">
        <v>44</v>
      </c>
      <c r="Q383" s="1" t="s">
        <v>69</v>
      </c>
      <c r="R383" s="1" t="s">
        <v>3094</v>
      </c>
      <c r="S383" s="1" t="s">
        <v>3095</v>
      </c>
      <c r="T383" s="1" t="s">
        <v>3096</v>
      </c>
    </row>
    <row r="384">
      <c r="A384" s="3" t="s">
        <v>3097</v>
      </c>
      <c r="B384" s="3" t="s">
        <v>3098</v>
      </c>
      <c r="C384" s="1">
        <v>48.0</v>
      </c>
      <c r="D384" s="1" t="s">
        <v>22</v>
      </c>
      <c r="E384" s="1" t="s">
        <v>204</v>
      </c>
      <c r="F384" s="1" t="s">
        <v>24</v>
      </c>
      <c r="G384" s="4">
        <v>45231.0</v>
      </c>
      <c r="H384" s="3" t="s">
        <v>3099</v>
      </c>
      <c r="I384" s="1" t="s">
        <v>3100</v>
      </c>
      <c r="J384" s="1" t="s">
        <v>3101</v>
      </c>
      <c r="K384" s="1" t="s">
        <v>89</v>
      </c>
      <c r="L384" s="1">
        <v>5945.0118164359</v>
      </c>
      <c r="M384" s="1">
        <v>431.0</v>
      </c>
      <c r="N384" s="1" t="s">
        <v>68</v>
      </c>
      <c r="O384" s="4">
        <v>45240.0</v>
      </c>
      <c r="P384" s="1" t="s">
        <v>30</v>
      </c>
      <c r="Q384" s="1" t="s">
        <v>45</v>
      </c>
      <c r="R384" s="1" t="s">
        <v>3102</v>
      </c>
      <c r="S384" s="1" t="s">
        <v>3103</v>
      </c>
      <c r="T384" s="1" t="s">
        <v>3104</v>
      </c>
    </row>
    <row r="385">
      <c r="A385" s="3" t="s">
        <v>3105</v>
      </c>
      <c r="B385" s="3" t="s">
        <v>3106</v>
      </c>
      <c r="C385" s="1">
        <v>43.0</v>
      </c>
      <c r="D385" s="1" t="s">
        <v>22</v>
      </c>
      <c r="E385" s="1" t="s">
        <v>261</v>
      </c>
      <c r="F385" s="1" t="s">
        <v>38</v>
      </c>
      <c r="G385" s="4">
        <v>45144.0</v>
      </c>
      <c r="H385" s="3" t="s">
        <v>3107</v>
      </c>
      <c r="I385" s="1" t="s">
        <v>3108</v>
      </c>
      <c r="J385" s="1" t="s">
        <v>3109</v>
      </c>
      <c r="K385" s="1" t="s">
        <v>28</v>
      </c>
      <c r="L385" s="1">
        <v>3601.68167937205</v>
      </c>
      <c r="M385" s="1">
        <v>409.0</v>
      </c>
      <c r="N385" s="1" t="s">
        <v>29</v>
      </c>
      <c r="O385" s="4">
        <v>45151.0</v>
      </c>
      <c r="P385" s="1" t="s">
        <v>141</v>
      </c>
      <c r="Q385" s="1" t="s">
        <v>45</v>
      </c>
      <c r="R385" s="1" t="s">
        <v>3110</v>
      </c>
      <c r="S385" s="1" t="s">
        <v>3111</v>
      </c>
      <c r="T385" s="1" t="s">
        <v>3112</v>
      </c>
    </row>
    <row r="386">
      <c r="A386" s="3" t="s">
        <v>3113</v>
      </c>
      <c r="B386" s="3" t="s">
        <v>3114</v>
      </c>
      <c r="C386" s="1">
        <v>74.0</v>
      </c>
      <c r="D386" s="1" t="s">
        <v>51</v>
      </c>
      <c r="E386" s="1" t="s">
        <v>75</v>
      </c>
      <c r="F386" s="1" t="s">
        <v>38</v>
      </c>
      <c r="G386" s="4">
        <v>44772.0</v>
      </c>
      <c r="H386" s="3" t="s">
        <v>3115</v>
      </c>
      <c r="I386" s="1" t="s">
        <v>3116</v>
      </c>
      <c r="J386" s="1" t="s">
        <v>3117</v>
      </c>
      <c r="K386" s="1" t="s">
        <v>107</v>
      </c>
      <c r="L386" s="1">
        <v>4920.19041843111</v>
      </c>
      <c r="M386" s="1">
        <v>135.0</v>
      </c>
      <c r="N386" s="1" t="s">
        <v>68</v>
      </c>
      <c r="O386" s="4">
        <v>44798.0</v>
      </c>
      <c r="P386" s="1" t="s">
        <v>57</v>
      </c>
      <c r="Q386" s="1" t="s">
        <v>69</v>
      </c>
      <c r="R386" s="1" t="s">
        <v>3118</v>
      </c>
      <c r="S386" s="1" t="s">
        <v>3119</v>
      </c>
      <c r="T386" s="1" t="s">
        <v>3120</v>
      </c>
    </row>
    <row r="387">
      <c r="A387" s="3" t="s">
        <v>3121</v>
      </c>
      <c r="B387" s="3" t="s">
        <v>3122</v>
      </c>
      <c r="C387" s="1">
        <v>47.0</v>
      </c>
      <c r="D387" s="1" t="s">
        <v>51</v>
      </c>
      <c r="E387" s="1" t="s">
        <v>95</v>
      </c>
      <c r="F387" s="1" t="s">
        <v>64</v>
      </c>
      <c r="G387" s="4">
        <v>44231.0</v>
      </c>
      <c r="H387" s="3" t="s">
        <v>3123</v>
      </c>
      <c r="I387" s="1" t="s">
        <v>3124</v>
      </c>
      <c r="J387" s="1" t="s">
        <v>3125</v>
      </c>
      <c r="K387" s="1" t="s">
        <v>89</v>
      </c>
      <c r="L387" s="1">
        <v>48887.2345242024</v>
      </c>
      <c r="M387" s="1">
        <v>105.0</v>
      </c>
      <c r="N387" s="1" t="s">
        <v>68</v>
      </c>
      <c r="O387" s="4">
        <v>44255.0</v>
      </c>
      <c r="P387" s="1" t="s">
        <v>44</v>
      </c>
      <c r="Q387" s="1" t="s">
        <v>45</v>
      </c>
      <c r="R387" s="1" t="s">
        <v>3126</v>
      </c>
      <c r="S387" s="1" t="s">
        <v>3127</v>
      </c>
      <c r="T387" s="1" t="s">
        <v>3128</v>
      </c>
    </row>
    <row r="388">
      <c r="A388" s="3" t="s">
        <v>3129</v>
      </c>
      <c r="B388" s="3" t="s">
        <v>3130</v>
      </c>
      <c r="C388" s="1">
        <v>35.0</v>
      </c>
      <c r="D388" s="1" t="s">
        <v>22</v>
      </c>
      <c r="E388" s="1" t="s">
        <v>37</v>
      </c>
      <c r="F388" s="1" t="s">
        <v>24</v>
      </c>
      <c r="G388" s="4">
        <v>44526.0</v>
      </c>
      <c r="H388" s="3" t="s">
        <v>3131</v>
      </c>
      <c r="I388" s="1" t="s">
        <v>3132</v>
      </c>
      <c r="J388" s="1" t="s">
        <v>3133</v>
      </c>
      <c r="K388" s="1" t="s">
        <v>28</v>
      </c>
      <c r="L388" s="1">
        <v>48826.3870565796</v>
      </c>
      <c r="M388" s="1">
        <v>142.0</v>
      </c>
      <c r="N388" s="1" t="s">
        <v>29</v>
      </c>
      <c r="O388" s="4">
        <v>44539.0</v>
      </c>
      <c r="P388" s="1" t="s">
        <v>30</v>
      </c>
      <c r="Q388" s="1" t="s">
        <v>31</v>
      </c>
      <c r="R388" s="1" t="s">
        <v>3134</v>
      </c>
      <c r="S388" s="1" t="s">
        <v>3135</v>
      </c>
      <c r="T388" s="1" t="s">
        <v>3136</v>
      </c>
    </row>
    <row r="389">
      <c r="A389" s="3" t="s">
        <v>3137</v>
      </c>
      <c r="B389" s="3" t="s">
        <v>3138</v>
      </c>
      <c r="C389" s="1">
        <v>28.0</v>
      </c>
      <c r="D389" s="1" t="s">
        <v>22</v>
      </c>
      <c r="E389" s="1" t="s">
        <v>23</v>
      </c>
      <c r="F389" s="1" t="s">
        <v>179</v>
      </c>
      <c r="G389" s="4">
        <v>44014.0</v>
      </c>
      <c r="H389" s="3" t="s">
        <v>3139</v>
      </c>
      <c r="I389" s="1" t="s">
        <v>3140</v>
      </c>
      <c r="J389" s="1" t="s">
        <v>3141</v>
      </c>
      <c r="K389" s="1" t="s">
        <v>89</v>
      </c>
      <c r="L389" s="1">
        <v>5509.59580144552</v>
      </c>
      <c r="M389" s="1">
        <v>313.0</v>
      </c>
      <c r="N389" s="1" t="s">
        <v>43</v>
      </c>
      <c r="O389" s="4">
        <v>44015.0</v>
      </c>
      <c r="P389" s="1" t="s">
        <v>141</v>
      </c>
      <c r="Q389" s="1" t="s">
        <v>69</v>
      </c>
      <c r="R389" s="1" t="s">
        <v>3142</v>
      </c>
      <c r="S389" s="1" t="s">
        <v>3143</v>
      </c>
      <c r="T389" s="1" t="s">
        <v>3144</v>
      </c>
    </row>
    <row r="390">
      <c r="A390" s="3" t="s">
        <v>3145</v>
      </c>
      <c r="B390" s="3" t="s">
        <v>3146</v>
      </c>
      <c r="C390" s="1">
        <v>49.0</v>
      </c>
      <c r="D390" s="1" t="s">
        <v>22</v>
      </c>
      <c r="E390" s="1" t="s">
        <v>52</v>
      </c>
      <c r="F390" s="1" t="s">
        <v>64</v>
      </c>
      <c r="G390" s="4">
        <v>44417.0</v>
      </c>
      <c r="H390" s="3" t="s">
        <v>3147</v>
      </c>
      <c r="I390" s="1" t="s">
        <v>3148</v>
      </c>
      <c r="J390" s="1" t="s">
        <v>3149</v>
      </c>
      <c r="K390" s="1" t="s">
        <v>42</v>
      </c>
      <c r="L390" s="1">
        <v>37636.4416616169</v>
      </c>
      <c r="M390" s="1">
        <v>385.0</v>
      </c>
      <c r="N390" s="1" t="s">
        <v>68</v>
      </c>
      <c r="O390" s="4">
        <v>44445.0</v>
      </c>
      <c r="P390" s="1" t="s">
        <v>44</v>
      </c>
      <c r="Q390" s="1" t="s">
        <v>31</v>
      </c>
      <c r="R390" s="1" t="s">
        <v>3150</v>
      </c>
      <c r="S390" s="1" t="s">
        <v>3151</v>
      </c>
      <c r="T390" s="1" t="s">
        <v>3152</v>
      </c>
    </row>
    <row r="391">
      <c r="A391" s="3" t="s">
        <v>3153</v>
      </c>
      <c r="B391" s="3" t="s">
        <v>3154</v>
      </c>
      <c r="C391" s="1">
        <v>28.0</v>
      </c>
      <c r="D391" s="1" t="s">
        <v>22</v>
      </c>
      <c r="E391" s="1" t="s">
        <v>95</v>
      </c>
      <c r="F391" s="1" t="s">
        <v>38</v>
      </c>
      <c r="G391" s="4">
        <v>45309.0</v>
      </c>
      <c r="H391" s="3" t="s">
        <v>3155</v>
      </c>
      <c r="I391" s="1" t="s">
        <v>3156</v>
      </c>
      <c r="J391" s="1" t="s">
        <v>3157</v>
      </c>
      <c r="K391" s="1" t="s">
        <v>107</v>
      </c>
      <c r="L391" s="1">
        <v>20885.9195075241</v>
      </c>
      <c r="M391" s="1">
        <v>247.0</v>
      </c>
      <c r="N391" s="1" t="s">
        <v>43</v>
      </c>
      <c r="O391" s="4">
        <v>45326.0</v>
      </c>
      <c r="P391" s="1" t="s">
        <v>44</v>
      </c>
      <c r="Q391" s="1" t="s">
        <v>45</v>
      </c>
      <c r="R391" s="1" t="s">
        <v>3158</v>
      </c>
      <c r="S391" s="1" t="s">
        <v>3159</v>
      </c>
      <c r="T391" s="1" t="s">
        <v>3160</v>
      </c>
    </row>
    <row r="392">
      <c r="A392" s="3" t="s">
        <v>3161</v>
      </c>
      <c r="B392" s="3" t="s">
        <v>3162</v>
      </c>
      <c r="C392" s="1">
        <v>50.0</v>
      </c>
      <c r="D392" s="1" t="s">
        <v>22</v>
      </c>
      <c r="E392" s="1" t="s">
        <v>261</v>
      </c>
      <c r="F392" s="1" t="s">
        <v>38</v>
      </c>
      <c r="G392" s="4">
        <v>44943.0</v>
      </c>
      <c r="H392" s="3" t="s">
        <v>3163</v>
      </c>
      <c r="I392" s="1" t="s">
        <v>3164</v>
      </c>
      <c r="J392" s="1" t="s">
        <v>3165</v>
      </c>
      <c r="K392" s="1" t="s">
        <v>56</v>
      </c>
      <c r="L392" s="1">
        <v>35114.4899739483</v>
      </c>
      <c r="M392" s="1">
        <v>183.0</v>
      </c>
      <c r="N392" s="1" t="s">
        <v>68</v>
      </c>
      <c r="O392" s="4">
        <v>44967.0</v>
      </c>
      <c r="P392" s="1" t="s">
        <v>30</v>
      </c>
      <c r="Q392" s="1" t="s">
        <v>31</v>
      </c>
      <c r="R392" s="1" t="s">
        <v>3166</v>
      </c>
      <c r="S392" s="1" t="s">
        <v>3167</v>
      </c>
      <c r="T392" s="1" t="s">
        <v>3168</v>
      </c>
    </row>
    <row r="393">
      <c r="A393" s="3" t="s">
        <v>3169</v>
      </c>
      <c r="B393" s="3" t="s">
        <v>3170</v>
      </c>
      <c r="C393" s="1">
        <v>59.0</v>
      </c>
      <c r="D393" s="1" t="s">
        <v>22</v>
      </c>
      <c r="E393" s="1" t="s">
        <v>52</v>
      </c>
      <c r="F393" s="1" t="s">
        <v>38</v>
      </c>
      <c r="G393" s="4">
        <v>45378.0</v>
      </c>
      <c r="H393" s="3" t="s">
        <v>3171</v>
      </c>
      <c r="I393" s="1" t="s">
        <v>3172</v>
      </c>
      <c r="J393" s="1" t="s">
        <v>3173</v>
      </c>
      <c r="K393" s="1" t="s">
        <v>28</v>
      </c>
      <c r="L393" s="1">
        <v>6191.39265563093</v>
      </c>
      <c r="M393" s="1">
        <v>192.0</v>
      </c>
      <c r="N393" s="1" t="s">
        <v>68</v>
      </c>
      <c r="O393" s="4">
        <v>45403.0</v>
      </c>
      <c r="P393" s="1" t="s">
        <v>141</v>
      </c>
      <c r="Q393" s="1" t="s">
        <v>31</v>
      </c>
      <c r="R393" s="1" t="s">
        <v>3174</v>
      </c>
      <c r="S393" s="1" t="s">
        <v>3175</v>
      </c>
      <c r="T393" s="1" t="s">
        <v>3176</v>
      </c>
    </row>
    <row r="394">
      <c r="A394" s="3" t="s">
        <v>3177</v>
      </c>
      <c r="B394" s="3" t="s">
        <v>3178</v>
      </c>
      <c r="C394" s="1">
        <v>22.0</v>
      </c>
      <c r="D394" s="1" t="s">
        <v>51</v>
      </c>
      <c r="E394" s="1" t="s">
        <v>63</v>
      </c>
      <c r="F394" s="1" t="s">
        <v>137</v>
      </c>
      <c r="G394" s="4">
        <v>44936.0</v>
      </c>
      <c r="H394" s="3" t="s">
        <v>3179</v>
      </c>
      <c r="I394" s="1" t="s">
        <v>3180</v>
      </c>
      <c r="J394" s="1" t="s">
        <v>3181</v>
      </c>
      <c r="K394" s="1" t="s">
        <v>28</v>
      </c>
      <c r="L394" s="1">
        <v>40697.9689475451</v>
      </c>
      <c r="M394" s="1">
        <v>116.0</v>
      </c>
      <c r="N394" s="1" t="s">
        <v>68</v>
      </c>
      <c r="O394" s="4">
        <v>44949.0</v>
      </c>
      <c r="P394" s="1" t="s">
        <v>44</v>
      </c>
      <c r="Q394" s="1" t="s">
        <v>31</v>
      </c>
      <c r="R394" s="1" t="s">
        <v>3182</v>
      </c>
      <c r="S394" s="1" t="s">
        <v>3183</v>
      </c>
      <c r="T394" s="1" t="s">
        <v>3184</v>
      </c>
    </row>
    <row r="395">
      <c r="A395" s="3" t="s">
        <v>3185</v>
      </c>
      <c r="B395" s="3" t="s">
        <v>3186</v>
      </c>
      <c r="C395" s="1">
        <v>62.0</v>
      </c>
      <c r="D395" s="1" t="s">
        <v>51</v>
      </c>
      <c r="E395" s="1" t="s">
        <v>204</v>
      </c>
      <c r="F395" s="1" t="s">
        <v>179</v>
      </c>
      <c r="G395" s="4">
        <v>43660.0</v>
      </c>
      <c r="H395" s="3" t="s">
        <v>3187</v>
      </c>
      <c r="I395" s="1" t="s">
        <v>3188</v>
      </c>
      <c r="J395" s="1" t="s">
        <v>3189</v>
      </c>
      <c r="K395" s="1" t="s">
        <v>56</v>
      </c>
      <c r="L395" s="1">
        <v>43465.9527835804</v>
      </c>
      <c r="M395" s="1">
        <v>325.0</v>
      </c>
      <c r="N395" s="1" t="s">
        <v>29</v>
      </c>
      <c r="O395" s="4">
        <v>43664.0</v>
      </c>
      <c r="P395" s="1" t="s">
        <v>141</v>
      </c>
      <c r="Q395" s="1" t="s">
        <v>31</v>
      </c>
      <c r="R395" s="1" t="s">
        <v>3190</v>
      </c>
      <c r="S395" s="1" t="s">
        <v>3191</v>
      </c>
      <c r="T395" s="1" t="s">
        <v>3192</v>
      </c>
    </row>
    <row r="396">
      <c r="A396" s="3" t="s">
        <v>3193</v>
      </c>
      <c r="B396" s="3" t="s">
        <v>3194</v>
      </c>
      <c r="C396" s="1">
        <v>21.0</v>
      </c>
      <c r="D396" s="1" t="s">
        <v>51</v>
      </c>
      <c r="E396" s="1" t="s">
        <v>37</v>
      </c>
      <c r="F396" s="1" t="s">
        <v>24</v>
      </c>
      <c r="G396" s="4">
        <v>43969.0</v>
      </c>
      <c r="H396" s="3" t="s">
        <v>3195</v>
      </c>
      <c r="I396" s="1" t="s">
        <v>3196</v>
      </c>
      <c r="J396" s="1" t="s">
        <v>3197</v>
      </c>
      <c r="K396" s="1" t="s">
        <v>107</v>
      </c>
      <c r="L396" s="1">
        <v>16866.0688240055</v>
      </c>
      <c r="M396" s="1">
        <v>177.0</v>
      </c>
      <c r="N396" s="1" t="s">
        <v>68</v>
      </c>
      <c r="O396" s="4">
        <v>43984.0</v>
      </c>
      <c r="P396" s="1" t="s">
        <v>44</v>
      </c>
      <c r="Q396" s="1" t="s">
        <v>31</v>
      </c>
      <c r="R396" s="1" t="s">
        <v>3198</v>
      </c>
      <c r="S396" s="1" t="s">
        <v>3199</v>
      </c>
      <c r="T396" s="1" t="s">
        <v>3200</v>
      </c>
    </row>
    <row r="397">
      <c r="A397" s="3" t="s">
        <v>3201</v>
      </c>
      <c r="B397" s="3" t="s">
        <v>3202</v>
      </c>
      <c r="C397" s="1">
        <v>44.0</v>
      </c>
      <c r="D397" s="1" t="s">
        <v>22</v>
      </c>
      <c r="E397" s="1" t="s">
        <v>23</v>
      </c>
      <c r="F397" s="1" t="s">
        <v>38</v>
      </c>
      <c r="G397" s="4">
        <v>44727.0</v>
      </c>
      <c r="H397" s="3" t="s">
        <v>3203</v>
      </c>
      <c r="I397" s="1" t="s">
        <v>3204</v>
      </c>
      <c r="J397" s="1" t="s">
        <v>3205</v>
      </c>
      <c r="K397" s="1" t="s">
        <v>56</v>
      </c>
      <c r="L397" s="1">
        <v>41454.6852615562</v>
      </c>
      <c r="M397" s="1">
        <v>328.0</v>
      </c>
      <c r="N397" s="1" t="s">
        <v>43</v>
      </c>
      <c r="O397" s="4">
        <v>44737.0</v>
      </c>
      <c r="P397" s="1" t="s">
        <v>44</v>
      </c>
      <c r="Q397" s="1" t="s">
        <v>45</v>
      </c>
      <c r="R397" s="1" t="s">
        <v>3206</v>
      </c>
      <c r="S397" s="1" t="s">
        <v>3207</v>
      </c>
      <c r="T397" s="1" t="s">
        <v>3208</v>
      </c>
    </row>
    <row r="398">
      <c r="A398" s="3" t="s">
        <v>3209</v>
      </c>
      <c r="B398" s="3" t="s">
        <v>3210</v>
      </c>
      <c r="C398" s="1">
        <v>27.0</v>
      </c>
      <c r="D398" s="1" t="s">
        <v>22</v>
      </c>
      <c r="E398" s="1" t="s">
        <v>204</v>
      </c>
      <c r="F398" s="1" t="s">
        <v>137</v>
      </c>
      <c r="G398" s="4">
        <v>43917.0</v>
      </c>
      <c r="H398" s="3" t="s">
        <v>3211</v>
      </c>
      <c r="I398" s="1" t="s">
        <v>3212</v>
      </c>
      <c r="J398" s="1" t="s">
        <v>3213</v>
      </c>
      <c r="K398" s="1" t="s">
        <v>107</v>
      </c>
      <c r="L398" s="1">
        <v>47735.3842426511</v>
      </c>
      <c r="M398" s="1">
        <v>221.0</v>
      </c>
      <c r="N398" s="1" t="s">
        <v>29</v>
      </c>
      <c r="O398" s="4">
        <v>43926.0</v>
      </c>
      <c r="P398" s="1" t="s">
        <v>79</v>
      </c>
      <c r="Q398" s="1" t="s">
        <v>31</v>
      </c>
      <c r="R398" s="1" t="s">
        <v>3214</v>
      </c>
      <c r="S398" s="1" t="s">
        <v>3215</v>
      </c>
      <c r="T398" s="1" t="s">
        <v>3216</v>
      </c>
    </row>
    <row r="399">
      <c r="A399" s="3" t="s">
        <v>3217</v>
      </c>
      <c r="B399" s="3" t="s">
        <v>3218</v>
      </c>
      <c r="C399" s="1">
        <v>47.0</v>
      </c>
      <c r="D399" s="1" t="s">
        <v>22</v>
      </c>
      <c r="E399" s="1" t="s">
        <v>261</v>
      </c>
      <c r="F399" s="1" t="s">
        <v>64</v>
      </c>
      <c r="G399" s="4">
        <v>43881.0</v>
      </c>
      <c r="H399" s="3" t="s">
        <v>3219</v>
      </c>
      <c r="I399" s="1" t="s">
        <v>3220</v>
      </c>
      <c r="J399" s="1" t="s">
        <v>3221</v>
      </c>
      <c r="K399" s="1" t="s">
        <v>89</v>
      </c>
      <c r="L399" s="1">
        <v>2826.81298129957</v>
      </c>
      <c r="M399" s="1">
        <v>256.0</v>
      </c>
      <c r="N399" s="1" t="s">
        <v>68</v>
      </c>
      <c r="O399" s="4">
        <v>43891.0</v>
      </c>
      <c r="P399" s="1" t="s">
        <v>141</v>
      </c>
      <c r="Q399" s="1" t="s">
        <v>31</v>
      </c>
      <c r="R399" s="1" t="s">
        <v>3222</v>
      </c>
      <c r="S399" s="1" t="s">
        <v>3223</v>
      </c>
      <c r="T399" s="1" t="s">
        <v>3224</v>
      </c>
    </row>
    <row r="400">
      <c r="A400" s="3" t="s">
        <v>3225</v>
      </c>
      <c r="B400" s="3" t="s">
        <v>3226</v>
      </c>
      <c r="C400" s="1">
        <v>51.0</v>
      </c>
      <c r="D400" s="1" t="s">
        <v>22</v>
      </c>
      <c r="E400" s="1" t="s">
        <v>261</v>
      </c>
      <c r="F400" s="1" t="s">
        <v>137</v>
      </c>
      <c r="G400" s="4">
        <v>43998.0</v>
      </c>
      <c r="H400" s="3" t="s">
        <v>3227</v>
      </c>
      <c r="I400" s="1" t="s">
        <v>3228</v>
      </c>
      <c r="J400" s="1" t="s">
        <v>3229</v>
      </c>
      <c r="K400" s="1" t="s">
        <v>28</v>
      </c>
      <c r="L400" s="1">
        <v>26524.172804251</v>
      </c>
      <c r="M400" s="1">
        <v>426.0</v>
      </c>
      <c r="N400" s="1" t="s">
        <v>68</v>
      </c>
      <c r="O400" s="4">
        <v>44003.0</v>
      </c>
      <c r="P400" s="1" t="s">
        <v>79</v>
      </c>
      <c r="Q400" s="1" t="s">
        <v>45</v>
      </c>
      <c r="R400" s="1" t="s">
        <v>3230</v>
      </c>
      <c r="S400" s="1" t="s">
        <v>3231</v>
      </c>
      <c r="T400" s="1" t="s">
        <v>3232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3243</v>
      </c>
      <c r="B1" s="29" t="s">
        <v>3244</v>
      </c>
      <c r="C1" s="29" t="s">
        <v>3245</v>
      </c>
      <c r="D1" s="29" t="s">
        <v>3242</v>
      </c>
      <c r="E1" s="29" t="s">
        <v>3241</v>
      </c>
      <c r="N1" s="33" t="s">
        <v>366</v>
      </c>
      <c r="O1" s="29" t="s">
        <v>367</v>
      </c>
      <c r="P1" s="29" t="s">
        <v>3246</v>
      </c>
    </row>
    <row r="2">
      <c r="A2" s="29" t="s">
        <v>3243</v>
      </c>
      <c r="B2" s="29" t="s">
        <v>3244</v>
      </c>
      <c r="C2" s="29" t="s">
        <v>3245</v>
      </c>
      <c r="D2" s="29" t="s">
        <v>3242</v>
      </c>
      <c r="E2" s="29" t="s">
        <v>3241</v>
      </c>
      <c r="N2" s="33" t="s">
        <v>366</v>
      </c>
      <c r="O2" s="29" t="s">
        <v>367</v>
      </c>
      <c r="P2" s="29" t="s">
        <v>3246</v>
      </c>
    </row>
    <row r="3">
      <c r="A3" s="29" t="s">
        <v>3243</v>
      </c>
      <c r="B3" s="29" t="s">
        <v>3244</v>
      </c>
      <c r="C3" s="29" t="s">
        <v>3245</v>
      </c>
      <c r="D3" s="29" t="s">
        <v>3242</v>
      </c>
      <c r="E3" s="29" t="s">
        <v>3241</v>
      </c>
      <c r="N3" s="33" t="s">
        <v>366</v>
      </c>
      <c r="O3" s="29" t="s">
        <v>367</v>
      </c>
      <c r="P3" s="29" t="s">
        <v>3246</v>
      </c>
    </row>
    <row r="4">
      <c r="A4" s="29" t="s">
        <v>3243</v>
      </c>
      <c r="B4" s="29" t="s">
        <v>3244</v>
      </c>
      <c r="C4" s="29" t="s">
        <v>3245</v>
      </c>
      <c r="D4" s="29" t="s">
        <v>3242</v>
      </c>
      <c r="E4" s="29" t="s">
        <v>3241</v>
      </c>
      <c r="N4" s="33" t="s">
        <v>430</v>
      </c>
      <c r="O4" s="29" t="s">
        <v>431</v>
      </c>
      <c r="P4" s="29" t="s">
        <v>3246</v>
      </c>
    </row>
    <row r="5">
      <c r="A5" s="29" t="s">
        <v>3243</v>
      </c>
      <c r="B5" s="29" t="s">
        <v>3244</v>
      </c>
      <c r="C5" s="29" t="s">
        <v>3245</v>
      </c>
      <c r="D5" s="29" t="s">
        <v>3242</v>
      </c>
      <c r="E5" s="29" t="s">
        <v>3241</v>
      </c>
      <c r="N5" s="33" t="s">
        <v>406</v>
      </c>
      <c r="O5" s="29" t="s">
        <v>407</v>
      </c>
      <c r="P5" s="29" t="s">
        <v>3251</v>
      </c>
    </row>
    <row r="6">
      <c r="A6" s="29" t="s">
        <v>3243</v>
      </c>
      <c r="B6" s="29" t="s">
        <v>3244</v>
      </c>
      <c r="C6" s="29" t="s">
        <v>3245</v>
      </c>
      <c r="D6" s="29" t="s">
        <v>3242</v>
      </c>
      <c r="E6" s="29" t="s">
        <v>3241</v>
      </c>
      <c r="N6" s="33" t="s">
        <v>406</v>
      </c>
      <c r="O6" s="29" t="s">
        <v>407</v>
      </c>
      <c r="P6" s="29" t="s">
        <v>3251</v>
      </c>
    </row>
    <row r="7">
      <c r="A7" s="29" t="s">
        <v>3243</v>
      </c>
      <c r="B7" s="29" t="s">
        <v>3244</v>
      </c>
      <c r="C7" s="29" t="s">
        <v>3245</v>
      </c>
      <c r="D7" s="29" t="s">
        <v>3242</v>
      </c>
      <c r="E7" s="29" t="s">
        <v>3241</v>
      </c>
      <c r="N7" s="33" t="s">
        <v>406</v>
      </c>
      <c r="O7" s="29" t="s">
        <v>407</v>
      </c>
      <c r="P7" s="29" t="s">
        <v>3251</v>
      </c>
      <c r="R7" s="3" t="str">
        <f>IFERROR(__xludf.DUMMYFUNCTION("UNIQUE(N1:P100)"),"DR040")</f>
        <v>DR040</v>
      </c>
      <c r="S7" s="3" t="str">
        <f>IFERROR(__xludf.DUMMYFUNCTION("""COMPUTED_VALUE"""),"Emily Taylor")</f>
        <v>Emily Taylor</v>
      </c>
      <c r="T7" s="3" t="str">
        <f>IFERROR(__xludf.DUMMYFUNCTION("""COMPUTED_VALUE"""),"Endocrinologist")</f>
        <v>Endocrinologist</v>
      </c>
    </row>
    <row r="8">
      <c r="A8" s="29" t="s">
        <v>3243</v>
      </c>
      <c r="B8" s="29" t="s">
        <v>3244</v>
      </c>
      <c r="C8" s="29" t="s">
        <v>3245</v>
      </c>
      <c r="D8" s="29" t="s">
        <v>3242</v>
      </c>
      <c r="E8" s="29" t="s">
        <v>3241</v>
      </c>
      <c r="H8" s="3" t="s">
        <v>3243</v>
      </c>
      <c r="I8" s="3" t="s">
        <v>3244</v>
      </c>
      <c r="J8" s="3" t="s">
        <v>3245</v>
      </c>
      <c r="K8" s="3" t="s">
        <v>3242</v>
      </c>
      <c r="L8" s="3" t="s">
        <v>3241</v>
      </c>
      <c r="N8" s="33" t="s">
        <v>406</v>
      </c>
      <c r="O8" s="29" t="s">
        <v>407</v>
      </c>
      <c r="P8" s="29" t="s">
        <v>3251</v>
      </c>
      <c r="R8" s="3" t="str">
        <f>IFERROR(__xludf.DUMMYFUNCTION("""COMPUTED_VALUE"""),"DR048")</f>
        <v>DR048</v>
      </c>
      <c r="S8" s="3" t="str">
        <f>IFERROR(__xludf.DUMMYFUNCTION("""COMPUTED_VALUE"""),"Heather Smith")</f>
        <v>Heather Smith</v>
      </c>
      <c r="T8" s="3" t="str">
        <f>IFERROR(__xludf.DUMMYFUNCTION("""COMPUTED_VALUE"""),"Endocrinologist")</f>
        <v>Endocrinologist</v>
      </c>
      <c r="W8" s="29" t="s">
        <v>3242</v>
      </c>
      <c r="X8" s="29" t="s">
        <v>3241</v>
      </c>
    </row>
    <row r="9">
      <c r="A9" s="29" t="s">
        <v>3243</v>
      </c>
      <c r="B9" s="29" t="s">
        <v>3244</v>
      </c>
      <c r="C9" s="29" t="s">
        <v>3245</v>
      </c>
      <c r="D9" s="29" t="s">
        <v>3242</v>
      </c>
      <c r="E9" s="29" t="s">
        <v>3241</v>
      </c>
      <c r="H9" s="3" t="s">
        <v>3260</v>
      </c>
      <c r="I9" s="3" t="s">
        <v>3261</v>
      </c>
      <c r="J9" s="3" t="s">
        <v>3262</v>
      </c>
      <c r="K9" s="3" t="s">
        <v>3242</v>
      </c>
      <c r="L9" s="3" t="s">
        <v>3241</v>
      </c>
      <c r="N9" s="33" t="s">
        <v>390</v>
      </c>
      <c r="O9" s="29" t="s">
        <v>391</v>
      </c>
      <c r="P9" s="29" t="s">
        <v>3254</v>
      </c>
      <c r="R9" s="3" t="str">
        <f>IFERROR(__xludf.DUMMYFUNCTION("""COMPUTED_VALUE"""),"DR045")</f>
        <v>DR045</v>
      </c>
      <c r="S9" s="3" t="str">
        <f>IFERROR(__xludf.DUMMYFUNCTION("""COMPUTED_VALUE"""),"Kristin Martinez")</f>
        <v>Kristin Martinez</v>
      </c>
      <c r="T9" s="3" t="str">
        <f>IFERROR(__xludf.DUMMYFUNCTION("""COMPUTED_VALUE"""),"Oncologist")</f>
        <v>Oncologist</v>
      </c>
      <c r="W9" s="29" t="s">
        <v>3242</v>
      </c>
      <c r="X9" s="29" t="s">
        <v>3241</v>
      </c>
      <c r="Z9" s="3" t="str">
        <f>IFERROR(__xludf.DUMMYFUNCTION("UNIQUE(W8:X107)"),"JKT")</f>
        <v>JKT</v>
      </c>
      <c r="AA9" s="3" t="str">
        <f>IFERROR(__xludf.DUMMYFUNCTION("""COMPUTED_VALUE"""),"Jakarta")</f>
        <v>Jakarta</v>
      </c>
    </row>
    <row r="10">
      <c r="A10" s="29" t="s">
        <v>3243</v>
      </c>
      <c r="B10" s="29" t="s">
        <v>3244</v>
      </c>
      <c r="C10" s="29" t="s">
        <v>3245</v>
      </c>
      <c r="D10" s="29" t="s">
        <v>3242</v>
      </c>
      <c r="E10" s="29" t="s">
        <v>3241</v>
      </c>
      <c r="H10" s="3" t="s">
        <v>3267</v>
      </c>
      <c r="I10" s="3" t="s">
        <v>3268</v>
      </c>
      <c r="J10" s="3" t="s">
        <v>3269</v>
      </c>
      <c r="K10" s="3" t="s">
        <v>3266</v>
      </c>
      <c r="L10" s="3" t="s">
        <v>3265</v>
      </c>
      <c r="N10" s="33" t="s">
        <v>390</v>
      </c>
      <c r="O10" s="29" t="s">
        <v>391</v>
      </c>
      <c r="P10" s="29" t="s">
        <v>3254</v>
      </c>
      <c r="R10" s="3" t="str">
        <f>IFERROR(__xludf.DUMMYFUNCTION("""COMPUTED_VALUE"""),"DR043")</f>
        <v>DR043</v>
      </c>
      <c r="S10" s="3" t="str">
        <f>IFERROR(__xludf.DUMMYFUNCTION("""COMPUTED_VALUE"""),"Matthew Thomas")</f>
        <v>Matthew Thomas</v>
      </c>
      <c r="T10" s="3" t="str">
        <f>IFERROR(__xludf.DUMMYFUNCTION("""COMPUTED_VALUE"""),"Pulmonologist")</f>
        <v>Pulmonologist</v>
      </c>
      <c r="W10" s="29" t="s">
        <v>3242</v>
      </c>
      <c r="X10" s="29" t="s">
        <v>3241</v>
      </c>
      <c r="Z10" s="3" t="str">
        <f>IFERROR(__xludf.DUMMYFUNCTION("""COMPUTED_VALUE"""),"BDG")</f>
        <v>BDG</v>
      </c>
      <c r="AA10" s="3" t="str">
        <f>IFERROR(__xludf.DUMMYFUNCTION("""COMPUTED_VALUE"""),"Bandung")</f>
        <v>Bandung</v>
      </c>
    </row>
    <row r="11">
      <c r="A11" s="29" t="s">
        <v>3243</v>
      </c>
      <c r="B11" s="29" t="s">
        <v>3244</v>
      </c>
      <c r="C11" s="29" t="s">
        <v>3245</v>
      </c>
      <c r="D11" s="29" t="s">
        <v>3242</v>
      </c>
      <c r="E11" s="29" t="s">
        <v>3241</v>
      </c>
      <c r="H11" s="3" t="s">
        <v>3270</v>
      </c>
      <c r="I11" s="3" t="s">
        <v>3271</v>
      </c>
      <c r="J11" s="3" t="s">
        <v>3272</v>
      </c>
      <c r="K11" s="3" t="s">
        <v>3266</v>
      </c>
      <c r="L11" s="3" t="s">
        <v>3265</v>
      </c>
      <c r="N11" s="33" t="s">
        <v>390</v>
      </c>
      <c r="O11" s="29" t="s">
        <v>391</v>
      </c>
      <c r="P11" s="29" t="s">
        <v>3254</v>
      </c>
      <c r="R11" s="3" t="str">
        <f>IFERROR(__xludf.DUMMYFUNCTION("""COMPUTED_VALUE"""),"DR041")</f>
        <v>DR041</v>
      </c>
      <c r="S11" s="3" t="str">
        <f>IFERROR(__xludf.DUMMYFUNCTION("""COMPUTED_VALUE"""),"William Reynolds")</f>
        <v>William Reynolds</v>
      </c>
      <c r="T11" s="3" t="str">
        <f>IFERROR(__xludf.DUMMYFUNCTION("""COMPUTED_VALUE"""),"Internist")</f>
        <v>Internist</v>
      </c>
      <c r="W11" s="29" t="s">
        <v>3242</v>
      </c>
      <c r="X11" s="29" t="s">
        <v>3241</v>
      </c>
      <c r="Z11" s="3" t="str">
        <f>IFERROR(__xludf.DUMMYFUNCTION("""COMPUTED_VALUE"""),"TGR")</f>
        <v>TGR</v>
      </c>
      <c r="AA11" s="3" t="str">
        <f>IFERROR(__xludf.DUMMYFUNCTION("""COMPUTED_VALUE"""),"Tangerang")</f>
        <v>Tangerang</v>
      </c>
    </row>
    <row r="12">
      <c r="A12" s="29" t="s">
        <v>3243</v>
      </c>
      <c r="B12" s="29" t="s">
        <v>3244</v>
      </c>
      <c r="C12" s="29" t="s">
        <v>3245</v>
      </c>
      <c r="D12" s="29" t="s">
        <v>3242</v>
      </c>
      <c r="E12" s="29" t="s">
        <v>3241</v>
      </c>
      <c r="H12" s="3" t="s">
        <v>3275</v>
      </c>
      <c r="I12" s="3" t="s">
        <v>3276</v>
      </c>
      <c r="J12" s="3" t="s">
        <v>3277</v>
      </c>
      <c r="K12" s="3" t="s">
        <v>3274</v>
      </c>
      <c r="L12" s="3" t="s">
        <v>3273</v>
      </c>
      <c r="N12" s="33" t="s">
        <v>374</v>
      </c>
      <c r="O12" s="29" t="s">
        <v>375</v>
      </c>
      <c r="P12" s="29" t="s">
        <v>3256</v>
      </c>
      <c r="R12" s="3" t="str">
        <f>IFERROR(__xludf.DUMMYFUNCTION("""COMPUTED_VALUE"""),"DR062")</f>
        <v>DR062</v>
      </c>
      <c r="S12" s="3" t="str">
        <f>IFERROR(__xludf.DUMMYFUNCTION("""COMPUTED_VALUE"""),"Cindy Ellis")</f>
        <v>Cindy Ellis</v>
      </c>
      <c r="T12" s="3" t="str">
        <f>IFERROR(__xludf.DUMMYFUNCTION("""COMPUTED_VALUE"""),"Pulmonologist")</f>
        <v>Pulmonologist</v>
      </c>
      <c r="W12" s="29" t="s">
        <v>3242</v>
      </c>
      <c r="X12" s="29" t="s">
        <v>3241</v>
      </c>
      <c r="Z12" s="3" t="str">
        <f>IFERROR(__xludf.DUMMYFUNCTION("""COMPUTED_VALUE"""),"BKS")</f>
        <v>BKS</v>
      </c>
      <c r="AA12" s="3" t="str">
        <f>IFERROR(__xludf.DUMMYFUNCTION("""COMPUTED_VALUE"""),"Bekasi")</f>
        <v>Bekasi</v>
      </c>
    </row>
    <row r="13">
      <c r="A13" s="29" t="s">
        <v>3243</v>
      </c>
      <c r="B13" s="29" t="s">
        <v>3244</v>
      </c>
      <c r="C13" s="29" t="s">
        <v>3245</v>
      </c>
      <c r="D13" s="29" t="s">
        <v>3242</v>
      </c>
      <c r="E13" s="29" t="s">
        <v>3241</v>
      </c>
      <c r="H13" s="3" t="s">
        <v>3278</v>
      </c>
      <c r="I13" s="3" t="s">
        <v>3279</v>
      </c>
      <c r="J13" s="3" t="s">
        <v>3280</v>
      </c>
      <c r="K13" s="3" t="s">
        <v>3274</v>
      </c>
      <c r="L13" s="3" t="s">
        <v>3273</v>
      </c>
      <c r="N13" s="33" t="s">
        <v>374</v>
      </c>
      <c r="O13" s="29" t="s">
        <v>375</v>
      </c>
      <c r="P13" s="29" t="s">
        <v>3256</v>
      </c>
      <c r="R13" s="3" t="str">
        <f>IFERROR(__xludf.DUMMYFUNCTION("""COMPUTED_VALUE"""),"DR070")</f>
        <v>DR070</v>
      </c>
      <c r="S13" s="3" t="str">
        <f>IFERROR(__xludf.DUMMYFUNCTION("""COMPUTED_VALUE"""),"Ian Benitez")</f>
        <v>Ian Benitez</v>
      </c>
      <c r="T13" s="3" t="str">
        <f>IFERROR(__xludf.DUMMYFUNCTION("""COMPUTED_VALUE"""),"Rheumatologist")</f>
        <v>Rheumatologist</v>
      </c>
      <c r="W13" s="29" t="s">
        <v>3242</v>
      </c>
      <c r="X13" s="29" t="s">
        <v>3241</v>
      </c>
    </row>
    <row r="14">
      <c r="A14" s="29" t="s">
        <v>3243</v>
      </c>
      <c r="B14" s="29" t="s">
        <v>3244</v>
      </c>
      <c r="C14" s="29" t="s">
        <v>3245</v>
      </c>
      <c r="D14" s="29" t="s">
        <v>3242</v>
      </c>
      <c r="E14" s="29" t="s">
        <v>3241</v>
      </c>
      <c r="H14" s="3" t="s">
        <v>3284</v>
      </c>
      <c r="I14" s="3" t="s">
        <v>3285</v>
      </c>
      <c r="J14" s="3" t="s">
        <v>3286</v>
      </c>
      <c r="K14" s="3" t="s">
        <v>3274</v>
      </c>
      <c r="L14" s="3" t="s">
        <v>3273</v>
      </c>
      <c r="N14" s="33" t="s">
        <v>374</v>
      </c>
      <c r="O14" s="29" t="s">
        <v>375</v>
      </c>
      <c r="P14" s="29" t="s">
        <v>3256</v>
      </c>
      <c r="R14" s="3" t="str">
        <f>IFERROR(__xludf.DUMMYFUNCTION("""COMPUTED_VALUE"""),"DR058")</f>
        <v>DR058</v>
      </c>
      <c r="S14" s="3" t="str">
        <f>IFERROR(__xludf.DUMMYFUNCTION("""COMPUTED_VALUE"""),"Jacob Daniel")</f>
        <v>Jacob Daniel</v>
      </c>
      <c r="T14" s="3" t="str">
        <f>IFERROR(__xludf.DUMMYFUNCTION("""COMPUTED_VALUE"""),"Internist")</f>
        <v>Internist</v>
      </c>
      <c r="W14" s="29" t="s">
        <v>3242</v>
      </c>
      <c r="X14" s="29" t="s">
        <v>3241</v>
      </c>
    </row>
    <row r="15">
      <c r="A15" s="29" t="s">
        <v>3243</v>
      </c>
      <c r="B15" s="29" t="s">
        <v>3244</v>
      </c>
      <c r="C15" s="29" t="s">
        <v>3245</v>
      </c>
      <c r="D15" s="29" t="s">
        <v>3242</v>
      </c>
      <c r="E15" s="29" t="s">
        <v>3241</v>
      </c>
      <c r="H15" s="3" t="s">
        <v>3287</v>
      </c>
      <c r="I15" s="3" t="s">
        <v>3288</v>
      </c>
      <c r="J15" s="3" t="s">
        <v>3289</v>
      </c>
      <c r="K15" s="3" t="s">
        <v>3274</v>
      </c>
      <c r="L15" s="3" t="s">
        <v>3273</v>
      </c>
      <c r="N15" s="33" t="s">
        <v>374</v>
      </c>
      <c r="O15" s="29" t="s">
        <v>375</v>
      </c>
      <c r="P15" s="29" t="s">
        <v>3256</v>
      </c>
      <c r="R15" s="3" t="str">
        <f>IFERROR(__xludf.DUMMYFUNCTION("""COMPUTED_VALUE"""),"DR067")</f>
        <v>DR067</v>
      </c>
      <c r="S15" s="3" t="str">
        <f>IFERROR(__xludf.DUMMYFUNCTION("""COMPUTED_VALUE"""),"Jonathan Drake")</f>
        <v>Jonathan Drake</v>
      </c>
      <c r="T15" s="3" t="str">
        <f>IFERROR(__xludf.DUMMYFUNCTION("""COMPUTED_VALUE"""),"Endocrinologist")</f>
        <v>Endocrinologist</v>
      </c>
      <c r="W15" s="29" t="s">
        <v>3242</v>
      </c>
      <c r="X15" s="29" t="s">
        <v>3241</v>
      </c>
    </row>
    <row r="16">
      <c r="A16" s="29" t="s">
        <v>3243</v>
      </c>
      <c r="B16" s="29" t="s">
        <v>3244</v>
      </c>
      <c r="C16" s="29" t="s">
        <v>3245</v>
      </c>
      <c r="D16" s="29" t="s">
        <v>3242</v>
      </c>
      <c r="E16" s="29" t="s">
        <v>3241</v>
      </c>
      <c r="H16" s="3" t="s">
        <v>3292</v>
      </c>
      <c r="I16" s="3" t="s">
        <v>3293</v>
      </c>
      <c r="J16" s="3" t="s">
        <v>3294</v>
      </c>
      <c r="K16" s="3" t="s">
        <v>3291</v>
      </c>
      <c r="L16" s="3" t="s">
        <v>3290</v>
      </c>
      <c r="N16" s="33" t="s">
        <v>374</v>
      </c>
      <c r="O16" s="29" t="s">
        <v>375</v>
      </c>
      <c r="P16" s="29" t="s">
        <v>3256</v>
      </c>
      <c r="R16" s="3" t="str">
        <f>IFERROR(__xludf.DUMMYFUNCTION("""COMPUTED_VALUE"""),"DR057")</f>
        <v>DR057</v>
      </c>
      <c r="S16" s="3" t="str">
        <f>IFERROR(__xludf.DUMMYFUNCTION("""COMPUTED_VALUE"""),"Penny Pruitt")</f>
        <v>Penny Pruitt</v>
      </c>
      <c r="T16" s="3" t="str">
        <f>IFERROR(__xludf.DUMMYFUNCTION("""COMPUTED_VALUE"""),"Oncologist")</f>
        <v>Oncologist</v>
      </c>
      <c r="W16" s="29" t="s">
        <v>3242</v>
      </c>
      <c r="X16" s="29" t="s">
        <v>3241</v>
      </c>
    </row>
    <row r="17">
      <c r="A17" s="29" t="s">
        <v>3243</v>
      </c>
      <c r="B17" s="29" t="s">
        <v>3244</v>
      </c>
      <c r="C17" s="29" t="s">
        <v>3245</v>
      </c>
      <c r="D17" s="29" t="s">
        <v>3242</v>
      </c>
      <c r="E17" s="29" t="s">
        <v>3241</v>
      </c>
      <c r="H17" s="3" t="s">
        <v>3296</v>
      </c>
      <c r="I17" s="3" t="s">
        <v>3297</v>
      </c>
      <c r="J17" s="3" t="s">
        <v>3298</v>
      </c>
      <c r="K17" s="3" t="s">
        <v>3291</v>
      </c>
      <c r="L17" s="3" t="s">
        <v>3290</v>
      </c>
      <c r="N17" s="33" t="s">
        <v>374</v>
      </c>
      <c r="O17" s="29" t="s">
        <v>375</v>
      </c>
      <c r="P17" s="29" t="s">
        <v>3256</v>
      </c>
      <c r="R17" s="3" t="str">
        <f>IFERROR(__xludf.DUMMYFUNCTION("""COMPUTED_VALUE"""),"DR061")</f>
        <v>DR061</v>
      </c>
      <c r="S17" s="3" t="str">
        <f>IFERROR(__xludf.DUMMYFUNCTION("""COMPUTED_VALUE"""),"Tyler Braun")</f>
        <v>Tyler Braun</v>
      </c>
      <c r="T17" s="3" t="str">
        <f>IFERROR(__xludf.DUMMYFUNCTION("""COMPUTED_VALUE"""),"Endocrinologist")</f>
        <v>Endocrinologist</v>
      </c>
      <c r="W17" s="29" t="s">
        <v>3242</v>
      </c>
      <c r="X17" s="29" t="s">
        <v>3241</v>
      </c>
    </row>
    <row r="18">
      <c r="A18" s="29" t="s">
        <v>3260</v>
      </c>
      <c r="B18" s="29" t="s">
        <v>3261</v>
      </c>
      <c r="C18" s="29" t="s">
        <v>3262</v>
      </c>
      <c r="D18" s="29" t="s">
        <v>3242</v>
      </c>
      <c r="E18" s="29" t="s">
        <v>3241</v>
      </c>
      <c r="N18" s="33" t="s">
        <v>542</v>
      </c>
      <c r="O18" s="29" t="s">
        <v>543</v>
      </c>
      <c r="P18" s="29" t="s">
        <v>3254</v>
      </c>
      <c r="R18" s="3" t="str">
        <f>IFERROR(__xludf.DUMMYFUNCTION("""COMPUTED_VALUE"""),"DR026")</f>
        <v>DR026</v>
      </c>
      <c r="S18" s="3" t="str">
        <f>IFERROR(__xludf.DUMMYFUNCTION("""COMPUTED_VALUE"""),"Angela Contreras")</f>
        <v>Angela Contreras</v>
      </c>
      <c r="T18" s="3" t="str">
        <f>IFERROR(__xludf.DUMMYFUNCTION("""COMPUTED_VALUE"""),"Endocrinologist")</f>
        <v>Endocrinologist</v>
      </c>
      <c r="W18" s="29" t="s">
        <v>3242</v>
      </c>
      <c r="X18" s="29" t="s">
        <v>3241</v>
      </c>
    </row>
    <row r="19">
      <c r="A19" s="29" t="s">
        <v>3260</v>
      </c>
      <c r="B19" s="29" t="s">
        <v>3261</v>
      </c>
      <c r="C19" s="29" t="s">
        <v>3262</v>
      </c>
      <c r="D19" s="29" t="s">
        <v>3242</v>
      </c>
      <c r="E19" s="29" t="s">
        <v>3241</v>
      </c>
      <c r="N19" s="33" t="s">
        <v>605</v>
      </c>
      <c r="O19" s="29" t="s">
        <v>606</v>
      </c>
      <c r="P19" s="29" t="s">
        <v>3263</v>
      </c>
      <c r="R19" s="3" t="str">
        <f>IFERROR(__xludf.DUMMYFUNCTION("""COMPUTED_VALUE"""),"DR028")</f>
        <v>DR028</v>
      </c>
      <c r="S19" s="3" t="str">
        <f>IFERROR(__xludf.DUMMYFUNCTION("""COMPUTED_VALUE"""),"James Ellis")</f>
        <v>James Ellis</v>
      </c>
      <c r="T19" s="3" t="str">
        <f>IFERROR(__xludf.DUMMYFUNCTION("""COMPUTED_VALUE"""),"Endocrinologist")</f>
        <v>Endocrinologist</v>
      </c>
      <c r="W19" s="29" t="s">
        <v>3242</v>
      </c>
      <c r="X19" s="29" t="s">
        <v>3241</v>
      </c>
    </row>
    <row r="20">
      <c r="A20" s="29" t="s">
        <v>3260</v>
      </c>
      <c r="B20" s="29" t="s">
        <v>3261</v>
      </c>
      <c r="C20" s="29" t="s">
        <v>3262</v>
      </c>
      <c r="D20" s="29" t="s">
        <v>3242</v>
      </c>
      <c r="E20" s="29" t="s">
        <v>3241</v>
      </c>
      <c r="N20" s="33" t="s">
        <v>510</v>
      </c>
      <c r="O20" s="29" t="s">
        <v>527</v>
      </c>
      <c r="P20" s="29" t="s">
        <v>3256</v>
      </c>
      <c r="R20" s="3" t="str">
        <f>IFERROR(__xludf.DUMMYFUNCTION("""COMPUTED_VALUE"""),"DR029")</f>
        <v>DR029</v>
      </c>
      <c r="S20" s="3" t="str">
        <f>IFERROR(__xludf.DUMMYFUNCTION("""COMPUTED_VALUE"""),"Jared Bruce Jr.")</f>
        <v>Jared Bruce Jr.</v>
      </c>
      <c r="T20" s="3" t="str">
        <f>IFERROR(__xludf.DUMMYFUNCTION("""COMPUTED_VALUE"""),"Internist")</f>
        <v>Internist</v>
      </c>
      <c r="W20" s="29" t="s">
        <v>3242</v>
      </c>
      <c r="X20" s="29" t="s">
        <v>3241</v>
      </c>
    </row>
    <row r="21">
      <c r="A21" s="29" t="s">
        <v>3260</v>
      </c>
      <c r="B21" s="29" t="s">
        <v>3261</v>
      </c>
      <c r="C21" s="29" t="s">
        <v>3262</v>
      </c>
      <c r="D21" s="29" t="s">
        <v>3242</v>
      </c>
      <c r="E21" s="29" t="s">
        <v>3241</v>
      </c>
      <c r="N21" s="33" t="s">
        <v>510</v>
      </c>
      <c r="O21" s="29" t="s">
        <v>527</v>
      </c>
      <c r="P21" s="29" t="s">
        <v>3256</v>
      </c>
      <c r="R21" s="3" t="str">
        <f>IFERROR(__xludf.DUMMYFUNCTION("""COMPUTED_VALUE"""),"DR032")</f>
        <v>DR032</v>
      </c>
      <c r="S21" s="3" t="str">
        <f>IFERROR(__xludf.DUMMYFUNCTION("""COMPUTED_VALUE"""),"Kristina Frazier")</f>
        <v>Kristina Frazier</v>
      </c>
      <c r="T21" s="3" t="str">
        <f>IFERROR(__xludf.DUMMYFUNCTION("""COMPUTED_VALUE"""),"Rheumatologist")</f>
        <v>Rheumatologist</v>
      </c>
      <c r="W21" s="29" t="s">
        <v>3242</v>
      </c>
      <c r="X21" s="29" t="s">
        <v>3241</v>
      </c>
    </row>
    <row r="22">
      <c r="A22" s="29" t="s">
        <v>3260</v>
      </c>
      <c r="B22" s="29" t="s">
        <v>3261</v>
      </c>
      <c r="C22" s="29" t="s">
        <v>3262</v>
      </c>
      <c r="D22" s="29" t="s">
        <v>3242</v>
      </c>
      <c r="E22" s="29" t="s">
        <v>3241</v>
      </c>
      <c r="N22" s="33" t="s">
        <v>510</v>
      </c>
      <c r="O22" s="29" t="s">
        <v>527</v>
      </c>
      <c r="P22" s="29" t="s">
        <v>3256</v>
      </c>
      <c r="R22" s="3" t="str">
        <f>IFERROR(__xludf.DUMMYFUNCTION("""COMPUTED_VALUE"""),"DR027")</f>
        <v>DR027</v>
      </c>
      <c r="S22" s="3" t="str">
        <f>IFERROR(__xludf.DUMMYFUNCTION("""COMPUTED_VALUE"""),"Wendy Glenn")</f>
        <v>Wendy Glenn</v>
      </c>
      <c r="T22" s="3" t="str">
        <f>IFERROR(__xludf.DUMMYFUNCTION("""COMPUTED_VALUE"""),"Pulmonologist")</f>
        <v>Pulmonologist</v>
      </c>
      <c r="W22" s="29" t="s">
        <v>3242</v>
      </c>
      <c r="X22" s="29" t="s">
        <v>3241</v>
      </c>
    </row>
    <row r="23">
      <c r="A23" s="29" t="s">
        <v>3260</v>
      </c>
      <c r="B23" s="29" t="s">
        <v>3261</v>
      </c>
      <c r="C23" s="29" t="s">
        <v>3262</v>
      </c>
      <c r="D23" s="29" t="s">
        <v>3242</v>
      </c>
      <c r="E23" s="29" t="s">
        <v>3241</v>
      </c>
      <c r="N23" s="33" t="s">
        <v>510</v>
      </c>
      <c r="O23" s="29" t="s">
        <v>527</v>
      </c>
      <c r="P23" s="29" t="s">
        <v>3256</v>
      </c>
      <c r="R23" s="3" t="str">
        <f>IFERROR(__xludf.DUMMYFUNCTION("""COMPUTED_VALUE"""),"DR020")</f>
        <v>DR020</v>
      </c>
      <c r="S23" s="3" t="str">
        <f>IFERROR(__xludf.DUMMYFUNCTION("""COMPUTED_VALUE"""),"Denise Galloway")</f>
        <v>Denise Galloway</v>
      </c>
      <c r="T23" s="3" t="str">
        <f>IFERROR(__xludf.DUMMYFUNCTION("""COMPUTED_VALUE"""),"Pulmonologist")</f>
        <v>Pulmonologist</v>
      </c>
      <c r="W23" s="29" t="s">
        <v>3242</v>
      </c>
      <c r="X23" s="29" t="s">
        <v>3241</v>
      </c>
    </row>
    <row r="24">
      <c r="A24" s="29" t="s">
        <v>3260</v>
      </c>
      <c r="B24" s="29" t="s">
        <v>3261</v>
      </c>
      <c r="C24" s="29" t="s">
        <v>3262</v>
      </c>
      <c r="D24" s="29" t="s">
        <v>3242</v>
      </c>
      <c r="E24" s="29" t="s">
        <v>3241</v>
      </c>
      <c r="N24" s="33" t="s">
        <v>510</v>
      </c>
      <c r="O24" s="29" t="s">
        <v>527</v>
      </c>
      <c r="P24" s="29" t="s">
        <v>3256</v>
      </c>
      <c r="R24" s="3" t="str">
        <f>IFERROR(__xludf.DUMMYFUNCTION("""COMPUTED_VALUE"""),"DR017")</f>
        <v>DR017</v>
      </c>
      <c r="S24" s="3" t="str">
        <f>IFERROR(__xludf.DUMMYFUNCTION("""COMPUTED_VALUE"""),"Erica Spencer")</f>
        <v>Erica Spencer</v>
      </c>
      <c r="T24" s="3" t="str">
        <f>IFERROR(__xludf.DUMMYFUNCTION("""COMPUTED_VALUE"""),"Rheumatologist")</f>
        <v>Rheumatologist</v>
      </c>
      <c r="W24" s="29" t="s">
        <v>3242</v>
      </c>
      <c r="X24" s="29" t="s">
        <v>3241</v>
      </c>
    </row>
    <row r="25">
      <c r="A25" s="29" t="s">
        <v>3260</v>
      </c>
      <c r="B25" s="29" t="s">
        <v>3261</v>
      </c>
      <c r="C25" s="29" t="s">
        <v>3262</v>
      </c>
      <c r="D25" s="29" t="s">
        <v>3242</v>
      </c>
      <c r="E25" s="29" t="s">
        <v>3241</v>
      </c>
      <c r="N25" s="33" t="s">
        <v>582</v>
      </c>
      <c r="O25" s="29" t="s">
        <v>598</v>
      </c>
      <c r="P25" s="29" t="s">
        <v>3246</v>
      </c>
      <c r="R25" s="3" t="str">
        <f>IFERROR(__xludf.DUMMYFUNCTION("""COMPUTED_VALUE"""),"DR019")</f>
        <v>DR019</v>
      </c>
      <c r="S25" s="3" t="str">
        <f>IFERROR(__xludf.DUMMYFUNCTION("""COMPUTED_VALUE"""),"Justin Moore Jr.")</f>
        <v>Justin Moore Jr.</v>
      </c>
      <c r="T25" s="3" t="str">
        <f>IFERROR(__xludf.DUMMYFUNCTION("""COMPUTED_VALUE"""),"Internist")</f>
        <v>Internist</v>
      </c>
      <c r="W25" s="29" t="s">
        <v>3242</v>
      </c>
      <c r="X25" s="29" t="s">
        <v>3241</v>
      </c>
    </row>
    <row r="26">
      <c r="A26" s="29" t="s">
        <v>3260</v>
      </c>
      <c r="B26" s="29" t="s">
        <v>3261</v>
      </c>
      <c r="C26" s="29" t="s">
        <v>3262</v>
      </c>
      <c r="D26" s="29" t="s">
        <v>3242</v>
      </c>
      <c r="E26" s="29" t="s">
        <v>3241</v>
      </c>
      <c r="N26" s="33" t="s">
        <v>582</v>
      </c>
      <c r="O26" s="29" t="s">
        <v>598</v>
      </c>
      <c r="P26" s="29" t="s">
        <v>3246</v>
      </c>
      <c r="R26" s="3" t="str">
        <f>IFERROR(__xludf.DUMMYFUNCTION("""COMPUTED_VALUE"""),"DR016")</f>
        <v>DR016</v>
      </c>
      <c r="S26" s="3" t="str">
        <f>IFERROR(__xludf.DUMMYFUNCTION("""COMPUTED_VALUE"""),"Maria Dougherty")</f>
        <v>Maria Dougherty</v>
      </c>
      <c r="T26" s="3" t="str">
        <f>IFERROR(__xludf.DUMMYFUNCTION("""COMPUTED_VALUE"""),"Endocrinologist")</f>
        <v>Endocrinologist</v>
      </c>
      <c r="W26" s="29" t="s">
        <v>3242</v>
      </c>
      <c r="X26" s="29" t="s">
        <v>3241</v>
      </c>
    </row>
    <row r="27">
      <c r="A27" s="29" t="s">
        <v>3260</v>
      </c>
      <c r="B27" s="29" t="s">
        <v>3261</v>
      </c>
      <c r="C27" s="29" t="s">
        <v>3262</v>
      </c>
      <c r="D27" s="29" t="s">
        <v>3242</v>
      </c>
      <c r="E27" s="29" t="s">
        <v>3241</v>
      </c>
      <c r="N27" s="33" t="s">
        <v>502</v>
      </c>
      <c r="O27" s="29" t="s">
        <v>503</v>
      </c>
      <c r="P27" s="29" t="s">
        <v>3251</v>
      </c>
      <c r="R27" s="3" t="str">
        <f>IFERROR(__xludf.DUMMYFUNCTION("""COMPUTED_VALUE"""),"DR015")</f>
        <v>DR015</v>
      </c>
      <c r="S27" s="3" t="str">
        <f>IFERROR(__xludf.DUMMYFUNCTION("""COMPUTED_VALUE"""),"Roberta Stewart")</f>
        <v>Roberta Stewart</v>
      </c>
      <c r="T27" s="3" t="str">
        <f>IFERROR(__xludf.DUMMYFUNCTION("""COMPUTED_VALUE"""),"Oncologist")</f>
        <v>Oncologist</v>
      </c>
      <c r="W27" s="29" t="s">
        <v>3242</v>
      </c>
      <c r="X27" s="29" t="s">
        <v>3241</v>
      </c>
    </row>
    <row r="28">
      <c r="A28" s="29" t="s">
        <v>3260</v>
      </c>
      <c r="B28" s="29" t="s">
        <v>3261</v>
      </c>
      <c r="C28" s="29" t="s">
        <v>3262</v>
      </c>
      <c r="D28" s="29" t="s">
        <v>3242</v>
      </c>
      <c r="E28" s="29" t="s">
        <v>3241</v>
      </c>
      <c r="N28" s="33" t="s">
        <v>502</v>
      </c>
      <c r="O28" s="29" t="s">
        <v>503</v>
      </c>
      <c r="P28" s="29" t="s">
        <v>3251</v>
      </c>
      <c r="R28" s="3" t="str">
        <f>IFERROR(__xludf.DUMMYFUNCTION("""COMPUTED_VALUE"""),"DR090")</f>
        <v>DR090</v>
      </c>
      <c r="S28" s="3" t="str">
        <f>IFERROR(__xludf.DUMMYFUNCTION("""COMPUTED_VALUE"""),"Gregory Hansen")</f>
        <v>Gregory Hansen</v>
      </c>
      <c r="T28" s="3" t="str">
        <f>IFERROR(__xludf.DUMMYFUNCTION("""COMPUTED_VALUE"""),"Internist")</f>
        <v>Internist</v>
      </c>
      <c r="W28" s="29" t="s">
        <v>3242</v>
      </c>
      <c r="X28" s="29" t="s">
        <v>3241</v>
      </c>
    </row>
    <row r="29">
      <c r="A29" s="29" t="s">
        <v>3260</v>
      </c>
      <c r="B29" s="29" t="s">
        <v>3261</v>
      </c>
      <c r="C29" s="29" t="s">
        <v>3262</v>
      </c>
      <c r="D29" s="29" t="s">
        <v>3242</v>
      </c>
      <c r="E29" s="29" t="s">
        <v>3241</v>
      </c>
      <c r="N29" s="33" t="s">
        <v>502</v>
      </c>
      <c r="O29" s="29" t="s">
        <v>503</v>
      </c>
      <c r="P29" s="29" t="s">
        <v>3251</v>
      </c>
      <c r="R29" s="3" t="str">
        <f>IFERROR(__xludf.DUMMYFUNCTION("""COMPUTED_VALUE"""),"DR088")</f>
        <v>DR088</v>
      </c>
      <c r="S29" s="3" t="str">
        <f>IFERROR(__xludf.DUMMYFUNCTION("""COMPUTED_VALUE"""),"Lisa Edwards")</f>
        <v>Lisa Edwards</v>
      </c>
      <c r="T29" s="3" t="str">
        <f>IFERROR(__xludf.DUMMYFUNCTION("""COMPUTED_VALUE"""),"Rheumatologist")</f>
        <v>Rheumatologist</v>
      </c>
      <c r="W29" s="29" t="s">
        <v>3242</v>
      </c>
      <c r="X29" s="29" t="s">
        <v>3241</v>
      </c>
    </row>
    <row r="30">
      <c r="A30" s="29" t="s">
        <v>3260</v>
      </c>
      <c r="B30" s="29" t="s">
        <v>3261</v>
      </c>
      <c r="C30" s="29" t="s">
        <v>3262</v>
      </c>
      <c r="D30" s="29" t="s">
        <v>3242</v>
      </c>
      <c r="E30" s="29" t="s">
        <v>3241</v>
      </c>
      <c r="N30" s="33" t="s">
        <v>502</v>
      </c>
      <c r="O30" s="29" t="s">
        <v>503</v>
      </c>
      <c r="P30" s="29" t="s">
        <v>3251</v>
      </c>
      <c r="R30" s="3" t="str">
        <f>IFERROR(__xludf.DUMMYFUNCTION("""COMPUTED_VALUE"""),"DR089")</f>
        <v>DR089</v>
      </c>
      <c r="S30" s="3" t="str">
        <f>IFERROR(__xludf.DUMMYFUNCTION("""COMPUTED_VALUE"""),"Matthew Walker")</f>
        <v>Matthew Walker</v>
      </c>
      <c r="T30" s="3" t="str">
        <f>IFERROR(__xludf.DUMMYFUNCTION("""COMPUTED_VALUE"""),"Oncologist")</f>
        <v>Oncologist</v>
      </c>
      <c r="W30" s="29" t="s">
        <v>3242</v>
      </c>
      <c r="X30" s="29" t="s">
        <v>3241</v>
      </c>
    </row>
    <row r="31">
      <c r="A31" s="29" t="s">
        <v>3260</v>
      </c>
      <c r="B31" s="29" t="s">
        <v>3261</v>
      </c>
      <c r="C31" s="29" t="s">
        <v>3262</v>
      </c>
      <c r="D31" s="29" t="s">
        <v>3242</v>
      </c>
      <c r="E31" s="29" t="s">
        <v>3241</v>
      </c>
      <c r="N31" s="33" t="s">
        <v>534</v>
      </c>
      <c r="O31" s="29" t="s">
        <v>535</v>
      </c>
      <c r="P31" s="29" t="s">
        <v>3246</v>
      </c>
      <c r="R31" s="3" t="str">
        <f>IFERROR(__xludf.DUMMYFUNCTION("""COMPUTED_VALUE"""),"DR092")</f>
        <v>DR092</v>
      </c>
      <c r="S31" s="3" t="str">
        <f>IFERROR(__xludf.DUMMYFUNCTION("""COMPUTED_VALUE"""),"Robert Salazar")</f>
        <v>Robert Salazar</v>
      </c>
      <c r="T31" s="3" t="str">
        <f>IFERROR(__xludf.DUMMYFUNCTION("""COMPUTED_VALUE"""),"Endocrinologist")</f>
        <v>Endocrinologist</v>
      </c>
      <c r="W31" s="29" t="s">
        <v>3242</v>
      </c>
      <c r="X31" s="29" t="s">
        <v>3241</v>
      </c>
    </row>
    <row r="32">
      <c r="A32" s="29" t="s">
        <v>3267</v>
      </c>
      <c r="B32" s="29" t="s">
        <v>3268</v>
      </c>
      <c r="C32" s="29" t="s">
        <v>3269</v>
      </c>
      <c r="D32" s="29" t="s">
        <v>3266</v>
      </c>
      <c r="E32" s="29" t="s">
        <v>3265</v>
      </c>
      <c r="N32" s="33" t="s">
        <v>253</v>
      </c>
      <c r="O32" s="29" t="s">
        <v>254</v>
      </c>
      <c r="P32" s="29" t="s">
        <v>3246</v>
      </c>
      <c r="R32" s="3" t="str">
        <f>IFERROR(__xludf.DUMMYFUNCTION("""COMPUTED_VALUE"""),"DR082")</f>
        <v>DR082</v>
      </c>
      <c r="S32" s="3" t="str">
        <f>IFERROR(__xludf.DUMMYFUNCTION("""COMPUTED_VALUE"""),"Connie Boyd")</f>
        <v>Connie Boyd</v>
      </c>
      <c r="T32" s="3" t="str">
        <f>IFERROR(__xludf.DUMMYFUNCTION("""COMPUTED_VALUE"""),"Internist")</f>
        <v>Internist</v>
      </c>
      <c r="W32" s="29" t="s">
        <v>3242</v>
      </c>
      <c r="X32" s="29" t="s">
        <v>3241</v>
      </c>
    </row>
    <row r="33">
      <c r="A33" s="29" t="s">
        <v>3267</v>
      </c>
      <c r="B33" s="29" t="s">
        <v>3268</v>
      </c>
      <c r="C33" s="29" t="s">
        <v>3269</v>
      </c>
      <c r="D33" s="29" t="s">
        <v>3266</v>
      </c>
      <c r="E33" s="29" t="s">
        <v>3265</v>
      </c>
      <c r="N33" s="33" t="s">
        <v>270</v>
      </c>
      <c r="O33" s="29" t="s">
        <v>271</v>
      </c>
      <c r="P33" s="29" t="s">
        <v>3246</v>
      </c>
      <c r="R33" s="3" t="str">
        <f>IFERROR(__xludf.DUMMYFUNCTION("""COMPUTED_VALUE"""),"DR087")</f>
        <v>DR087</v>
      </c>
      <c r="S33" s="3" t="str">
        <f>IFERROR(__xludf.DUMMYFUNCTION("""COMPUTED_VALUE"""),"Daniel Wijaya")</f>
        <v>Daniel Wijaya</v>
      </c>
      <c r="T33" s="3" t="str">
        <f>IFERROR(__xludf.DUMMYFUNCTION("""COMPUTED_VALUE"""),"Pulmonologist")</f>
        <v>Pulmonologist</v>
      </c>
      <c r="W33" s="29" t="s">
        <v>3242</v>
      </c>
      <c r="X33" s="29" t="s">
        <v>3241</v>
      </c>
    </row>
    <row r="34">
      <c r="A34" s="29" t="s">
        <v>3267</v>
      </c>
      <c r="B34" s="29" t="s">
        <v>3268</v>
      </c>
      <c r="C34" s="29" t="s">
        <v>3269</v>
      </c>
      <c r="D34" s="29" t="s">
        <v>3266</v>
      </c>
      <c r="E34" s="29" t="s">
        <v>3265</v>
      </c>
      <c r="N34" s="33" t="s">
        <v>278</v>
      </c>
      <c r="O34" s="29" t="s">
        <v>279</v>
      </c>
      <c r="P34" s="29" t="s">
        <v>3256</v>
      </c>
      <c r="R34" s="3" t="str">
        <f>IFERROR(__xludf.DUMMYFUNCTION("""COMPUTED_VALUE"""),"DR072")</f>
        <v>DR072</v>
      </c>
      <c r="S34" s="3" t="str">
        <f>IFERROR(__xludf.DUMMYFUNCTION("""COMPUTED_VALUE"""),"Erika Jackson")</f>
        <v>Erika Jackson</v>
      </c>
      <c r="T34" s="3" t="str">
        <f>IFERROR(__xludf.DUMMYFUNCTION("""COMPUTED_VALUE"""),"Endocrinologist")</f>
        <v>Endocrinologist</v>
      </c>
      <c r="W34" s="29" t="s">
        <v>3242</v>
      </c>
      <c r="X34" s="29" t="s">
        <v>3241</v>
      </c>
    </row>
    <row r="35">
      <c r="A35" s="29" t="s">
        <v>3267</v>
      </c>
      <c r="B35" s="29" t="s">
        <v>3268</v>
      </c>
      <c r="C35" s="29" t="s">
        <v>3269</v>
      </c>
      <c r="D35" s="29" t="s">
        <v>3266</v>
      </c>
      <c r="E35" s="29" t="s">
        <v>3265</v>
      </c>
      <c r="N35" s="33" t="s">
        <v>278</v>
      </c>
      <c r="O35" s="29" t="s">
        <v>279</v>
      </c>
      <c r="P35" s="29" t="s">
        <v>3256</v>
      </c>
      <c r="R35" s="3" t="str">
        <f>IFERROR(__xludf.DUMMYFUNCTION("""COMPUTED_VALUE"""),"DR071")</f>
        <v>DR071</v>
      </c>
      <c r="S35" s="3" t="str">
        <f>IFERROR(__xludf.DUMMYFUNCTION("""COMPUTED_VALUE"""),"Grace Natalia")</f>
        <v>Grace Natalia</v>
      </c>
      <c r="T35" s="3" t="str">
        <f>IFERROR(__xludf.DUMMYFUNCTION("""COMPUTED_VALUE"""),"Oncologist")</f>
        <v>Oncologist</v>
      </c>
      <c r="W35" s="29" t="s">
        <v>3242</v>
      </c>
      <c r="X35" s="29" t="s">
        <v>3241</v>
      </c>
    </row>
    <row r="36">
      <c r="A36" s="29" t="s">
        <v>3267</v>
      </c>
      <c r="B36" s="29" t="s">
        <v>3268</v>
      </c>
      <c r="C36" s="29" t="s">
        <v>3269</v>
      </c>
      <c r="D36" s="29" t="s">
        <v>3266</v>
      </c>
      <c r="E36" s="29" t="s">
        <v>3265</v>
      </c>
      <c r="N36" s="33" t="s">
        <v>302</v>
      </c>
      <c r="O36" s="29" t="s">
        <v>303</v>
      </c>
      <c r="P36" s="29" t="s">
        <v>3263</v>
      </c>
      <c r="R36" s="3" t="str">
        <f>IFERROR(__xludf.DUMMYFUNCTION("""COMPUTED_VALUE"""),"DR074")</f>
        <v>DR074</v>
      </c>
      <c r="S36" s="3" t="str">
        <f>IFERROR(__xludf.DUMMYFUNCTION("""COMPUTED_VALUE"""),"Raven Wong")</f>
        <v>Raven Wong</v>
      </c>
      <c r="T36" s="3" t="str">
        <f>IFERROR(__xludf.DUMMYFUNCTION("""COMPUTED_VALUE"""),"Endocrinologist")</f>
        <v>Endocrinologist</v>
      </c>
      <c r="W36" s="29" t="s">
        <v>3242</v>
      </c>
      <c r="X36" s="29" t="s">
        <v>3241</v>
      </c>
    </row>
    <row r="37">
      <c r="A37" s="29" t="s">
        <v>3267</v>
      </c>
      <c r="B37" s="29" t="s">
        <v>3268</v>
      </c>
      <c r="C37" s="29" t="s">
        <v>3269</v>
      </c>
      <c r="D37" s="29" t="s">
        <v>3266</v>
      </c>
      <c r="E37" s="29" t="s">
        <v>3265</v>
      </c>
      <c r="N37" s="33" t="s">
        <v>302</v>
      </c>
      <c r="O37" s="29" t="s">
        <v>303</v>
      </c>
      <c r="P37" s="29" t="s">
        <v>3263</v>
      </c>
      <c r="R37" s="3" t="str">
        <f>IFERROR(__xludf.DUMMYFUNCTION("""COMPUTED_VALUE"""),"DR075")</f>
        <v>DR075</v>
      </c>
      <c r="S37" s="3" t="str">
        <f>IFERROR(__xludf.DUMMYFUNCTION("""COMPUTED_VALUE"""),"Richard Lee")</f>
        <v>Richard Lee</v>
      </c>
      <c r="T37" s="3" t="str">
        <f>IFERROR(__xludf.DUMMYFUNCTION("""COMPUTED_VALUE"""),"Rheumatologist")</f>
        <v>Rheumatologist</v>
      </c>
      <c r="W37" s="29" t="s">
        <v>3242</v>
      </c>
      <c r="X37" s="29" t="s">
        <v>3241</v>
      </c>
    </row>
    <row r="38">
      <c r="A38" s="29" t="s">
        <v>3267</v>
      </c>
      <c r="B38" s="29" t="s">
        <v>3268</v>
      </c>
      <c r="C38" s="29" t="s">
        <v>3269</v>
      </c>
      <c r="D38" s="29" t="s">
        <v>3266</v>
      </c>
      <c r="E38" s="29" t="s">
        <v>3265</v>
      </c>
      <c r="N38" s="33" t="s">
        <v>262</v>
      </c>
      <c r="O38" s="29" t="s">
        <v>263</v>
      </c>
      <c r="P38" s="29" t="s">
        <v>3254</v>
      </c>
      <c r="R38" s="3" t="str">
        <f>IFERROR(__xludf.DUMMYFUNCTION("""COMPUTED_VALUE"""),"DR009")</f>
        <v>DR009</v>
      </c>
      <c r="S38" s="3" t="str">
        <f>IFERROR(__xludf.DUMMYFUNCTION("""COMPUTED_VALUE"""),"Daniel Ferguson")</f>
        <v>Daniel Ferguson</v>
      </c>
      <c r="T38" s="3" t="str">
        <f>IFERROR(__xludf.DUMMYFUNCTION("""COMPUTED_VALUE"""),"Pulmonologist")</f>
        <v>Pulmonologist</v>
      </c>
      <c r="W38" s="29" t="s">
        <v>3242</v>
      </c>
      <c r="X38" s="29" t="s">
        <v>3241</v>
      </c>
    </row>
    <row r="39">
      <c r="A39" s="29" t="s">
        <v>3267</v>
      </c>
      <c r="B39" s="29" t="s">
        <v>3268</v>
      </c>
      <c r="C39" s="29" t="s">
        <v>3269</v>
      </c>
      <c r="D39" s="29" t="s">
        <v>3266</v>
      </c>
      <c r="E39" s="29" t="s">
        <v>3265</v>
      </c>
      <c r="N39" s="33" t="s">
        <v>262</v>
      </c>
      <c r="O39" s="29" t="s">
        <v>263</v>
      </c>
      <c r="P39" s="29" t="s">
        <v>3254</v>
      </c>
      <c r="R39" s="3" t="str">
        <f>IFERROR(__xludf.DUMMYFUNCTION("""COMPUTED_VALUE"""),"DR012")</f>
        <v>DR012</v>
      </c>
      <c r="S39" s="3" t="str">
        <f>IFERROR(__xludf.DUMMYFUNCTION("""COMPUTED_VALUE"""),"Douglas Mayo")</f>
        <v>Douglas Mayo</v>
      </c>
      <c r="T39" s="3" t="str">
        <f>IFERROR(__xludf.DUMMYFUNCTION("""COMPUTED_VALUE"""),"Internist")</f>
        <v>Internist</v>
      </c>
      <c r="W39" s="29" t="s">
        <v>3266</v>
      </c>
      <c r="X39" s="29" t="s">
        <v>3265</v>
      </c>
    </row>
    <row r="40">
      <c r="A40" s="29" t="s">
        <v>3270</v>
      </c>
      <c r="B40" s="29" t="s">
        <v>3271</v>
      </c>
      <c r="C40" s="29" t="s">
        <v>3272</v>
      </c>
      <c r="D40" s="29" t="s">
        <v>3266</v>
      </c>
      <c r="E40" s="29" t="s">
        <v>3265</v>
      </c>
      <c r="N40" s="29" t="s">
        <v>205</v>
      </c>
      <c r="O40" s="29" t="s">
        <v>206</v>
      </c>
      <c r="P40" s="29" t="s">
        <v>3254</v>
      </c>
      <c r="R40" s="3" t="str">
        <f>IFERROR(__xludf.DUMMYFUNCTION("""COMPUTED_VALUE"""),"DR010")</f>
        <v>DR010</v>
      </c>
      <c r="S40" s="3" t="str">
        <f>IFERROR(__xludf.DUMMYFUNCTION("""COMPUTED_VALUE"""),"Heather Day")</f>
        <v>Heather Day</v>
      </c>
      <c r="T40" s="3" t="str">
        <f>IFERROR(__xludf.DUMMYFUNCTION("""COMPUTED_VALUE"""),"Oncologist")</f>
        <v>Oncologist</v>
      </c>
      <c r="W40" s="29" t="s">
        <v>3266</v>
      </c>
      <c r="X40" s="29" t="s">
        <v>3265</v>
      </c>
    </row>
    <row r="41">
      <c r="A41" s="29" t="s">
        <v>3270</v>
      </c>
      <c r="B41" s="29" t="s">
        <v>3271</v>
      </c>
      <c r="C41" s="29" t="s">
        <v>3272</v>
      </c>
      <c r="D41" s="29" t="s">
        <v>3266</v>
      </c>
      <c r="E41" s="29" t="s">
        <v>3265</v>
      </c>
      <c r="N41" s="29" t="s">
        <v>205</v>
      </c>
      <c r="O41" s="29" t="s">
        <v>206</v>
      </c>
      <c r="P41" s="29" t="s">
        <v>3254</v>
      </c>
      <c r="R41" s="3" t="str">
        <f>IFERROR(__xludf.DUMMYFUNCTION("""COMPUTED_VALUE"""),"DR013")</f>
        <v>DR013</v>
      </c>
      <c r="S41" s="3" t="str">
        <f>IFERROR(__xludf.DUMMYFUNCTION("""COMPUTED_VALUE"""),"Kenneth Fletcher")</f>
        <v>Kenneth Fletcher</v>
      </c>
      <c r="T41" s="3" t="str">
        <f>IFERROR(__xludf.DUMMYFUNCTION("""COMPUTED_VALUE"""),"Endocrinologist")</f>
        <v>Endocrinologist</v>
      </c>
      <c r="W41" s="29" t="s">
        <v>3266</v>
      </c>
      <c r="X41" s="29" t="s">
        <v>3265</v>
      </c>
    </row>
    <row r="42">
      <c r="A42" s="29" t="s">
        <v>3270</v>
      </c>
      <c r="B42" s="29" t="s">
        <v>3271</v>
      </c>
      <c r="C42" s="29" t="s">
        <v>3272</v>
      </c>
      <c r="D42" s="29" t="s">
        <v>3266</v>
      </c>
      <c r="E42" s="29" t="s">
        <v>3265</v>
      </c>
      <c r="N42" s="29" t="s">
        <v>205</v>
      </c>
      <c r="O42" s="29" t="s">
        <v>206</v>
      </c>
      <c r="P42" s="29" t="s">
        <v>3254</v>
      </c>
      <c r="R42" s="3" t="str">
        <f>IFERROR(__xludf.DUMMYFUNCTION("""COMPUTED_VALUE"""),"DR036")</f>
        <v>DR036</v>
      </c>
      <c r="S42" s="3" t="str">
        <f>IFERROR(__xludf.DUMMYFUNCTION("""COMPUTED_VALUE"""),"Emma Allison")</f>
        <v>Emma Allison</v>
      </c>
      <c r="T42" s="3" t="str">
        <f>IFERROR(__xludf.DUMMYFUNCTION("""COMPUTED_VALUE"""),"Pulmonologist")</f>
        <v>Pulmonologist</v>
      </c>
      <c r="W42" s="29" t="s">
        <v>3266</v>
      </c>
      <c r="X42" s="29" t="s">
        <v>3265</v>
      </c>
    </row>
    <row r="43">
      <c r="A43" s="29" t="s">
        <v>3270</v>
      </c>
      <c r="B43" s="29" t="s">
        <v>3271</v>
      </c>
      <c r="C43" s="29" t="s">
        <v>3272</v>
      </c>
      <c r="D43" s="29" t="s">
        <v>3266</v>
      </c>
      <c r="E43" s="29" t="s">
        <v>3265</v>
      </c>
      <c r="N43" s="29" t="s">
        <v>205</v>
      </c>
      <c r="O43" s="29" t="s">
        <v>206</v>
      </c>
      <c r="P43" s="29" t="s">
        <v>3254</v>
      </c>
      <c r="R43" s="3" t="str">
        <f>IFERROR(__xludf.DUMMYFUNCTION("""COMPUTED_VALUE"""),"DR034")</f>
        <v>DR034</v>
      </c>
      <c r="S43" s="3" t="str">
        <f>IFERROR(__xludf.DUMMYFUNCTION("""COMPUTED_VALUE"""),"Heather Garcia")</f>
        <v>Heather Garcia</v>
      </c>
      <c r="T43" s="3" t="str">
        <f>IFERROR(__xludf.DUMMYFUNCTION("""COMPUTED_VALUE"""),"Oncologist")</f>
        <v>Oncologist</v>
      </c>
      <c r="W43" s="29" t="s">
        <v>3266</v>
      </c>
      <c r="X43" s="29" t="s">
        <v>3265</v>
      </c>
    </row>
    <row r="44">
      <c r="A44" s="29" t="s">
        <v>3270</v>
      </c>
      <c r="B44" s="29" t="s">
        <v>3271</v>
      </c>
      <c r="C44" s="29" t="s">
        <v>3272</v>
      </c>
      <c r="D44" s="29" t="s">
        <v>3266</v>
      </c>
      <c r="E44" s="29" t="s">
        <v>3265</v>
      </c>
      <c r="N44" s="33" t="s">
        <v>180</v>
      </c>
      <c r="O44" s="29" t="s">
        <v>181</v>
      </c>
      <c r="P44" s="29" t="s">
        <v>3263</v>
      </c>
      <c r="R44" s="3" t="str">
        <f>IFERROR(__xludf.DUMMYFUNCTION("""COMPUTED_VALUE"""),"DR035")</f>
        <v>DR035</v>
      </c>
      <c r="S44" s="3" t="str">
        <f>IFERROR(__xludf.DUMMYFUNCTION("""COMPUTED_VALUE"""),"Lynn Young")</f>
        <v>Lynn Young</v>
      </c>
      <c r="T44" s="3" t="str">
        <f>IFERROR(__xludf.DUMMYFUNCTION("""COMPUTED_VALUE"""),"Endocrinologist")</f>
        <v>Endocrinologist</v>
      </c>
      <c r="W44" s="29" t="s">
        <v>3266</v>
      </c>
      <c r="X44" s="29" t="s">
        <v>3265</v>
      </c>
    </row>
    <row r="45">
      <c r="A45" s="29" t="s">
        <v>3270</v>
      </c>
      <c r="B45" s="29" t="s">
        <v>3271</v>
      </c>
      <c r="C45" s="29" t="s">
        <v>3272</v>
      </c>
      <c r="D45" s="29" t="s">
        <v>3266</v>
      </c>
      <c r="E45" s="29" t="s">
        <v>3265</v>
      </c>
      <c r="N45" s="33" t="s">
        <v>180</v>
      </c>
      <c r="O45" s="29" t="s">
        <v>181</v>
      </c>
      <c r="P45" s="29" t="s">
        <v>3263</v>
      </c>
      <c r="R45" s="3" t="str">
        <f>IFERROR(__xludf.DUMMYFUNCTION("""COMPUTED_VALUE"""),"DR038")</f>
        <v>DR038</v>
      </c>
      <c r="S45" s="3" t="str">
        <f>IFERROR(__xludf.DUMMYFUNCTION("""COMPUTED_VALUE"""),"Travis Parsons")</f>
        <v>Travis Parsons</v>
      </c>
      <c r="T45" s="3" t="str">
        <f>IFERROR(__xludf.DUMMYFUNCTION("""COMPUTED_VALUE"""),"Internist")</f>
        <v>Internist</v>
      </c>
      <c r="W45" s="29" t="s">
        <v>3266</v>
      </c>
      <c r="X45" s="29" t="s">
        <v>3265</v>
      </c>
    </row>
    <row r="46">
      <c r="A46" s="29" t="s">
        <v>3270</v>
      </c>
      <c r="B46" s="29" t="s">
        <v>3271</v>
      </c>
      <c r="C46" s="29" t="s">
        <v>3272</v>
      </c>
      <c r="D46" s="29" t="s">
        <v>3266</v>
      </c>
      <c r="E46" s="29" t="s">
        <v>3265</v>
      </c>
      <c r="N46" s="33" t="s">
        <v>196</v>
      </c>
      <c r="O46" s="29" t="s">
        <v>197</v>
      </c>
      <c r="P46" s="29" t="s">
        <v>3256</v>
      </c>
      <c r="R46" s="3" t="str">
        <f>IFERROR(__xludf.DUMMYFUNCTION("""COMPUTED_VALUE"""),"DR001")</f>
        <v>DR001</v>
      </c>
      <c r="S46" s="3" t="str">
        <f>IFERROR(__xludf.DUMMYFUNCTION("""COMPUTED_VALUE"""),"Edi")</f>
        <v>Edi</v>
      </c>
      <c r="T46" s="3" t="str">
        <f>IFERROR(__xludf.DUMMYFUNCTION("""COMPUTED_VALUE"""),"Oncologist")</f>
        <v>Oncologist</v>
      </c>
      <c r="W46" s="29" t="s">
        <v>3266</v>
      </c>
      <c r="X46" s="29" t="s">
        <v>3265</v>
      </c>
    </row>
    <row r="47">
      <c r="A47" s="29" t="s">
        <v>3270</v>
      </c>
      <c r="B47" s="29" t="s">
        <v>3271</v>
      </c>
      <c r="C47" s="29" t="s">
        <v>3272</v>
      </c>
      <c r="D47" s="29" t="s">
        <v>3266</v>
      </c>
      <c r="E47" s="29" t="s">
        <v>3265</v>
      </c>
      <c r="N47" s="33" t="s">
        <v>196</v>
      </c>
      <c r="O47" s="29" t="s">
        <v>197</v>
      </c>
      <c r="P47" s="29" t="s">
        <v>3256</v>
      </c>
      <c r="R47" s="3" t="str">
        <f>IFERROR(__xludf.DUMMYFUNCTION("""COMPUTED_VALUE"""),"DR004")</f>
        <v>DR004</v>
      </c>
      <c r="S47" s="3" t="str">
        <f>IFERROR(__xludf.DUMMYFUNCTION("""COMPUTED_VALUE"""),"Kevin Wells")</f>
        <v>Kevin Wells</v>
      </c>
      <c r="T47" s="3" t="str">
        <f>IFERROR(__xludf.DUMMYFUNCTION("""COMPUTED_VALUE"""),"Endocrinologist")</f>
        <v>Endocrinologist</v>
      </c>
      <c r="W47" s="29" t="s">
        <v>3266</v>
      </c>
      <c r="X47" s="29" t="s">
        <v>3265</v>
      </c>
    </row>
    <row r="48">
      <c r="A48" s="29" t="s">
        <v>3270</v>
      </c>
      <c r="B48" s="29" t="s">
        <v>3271</v>
      </c>
      <c r="C48" s="29" t="s">
        <v>3272</v>
      </c>
      <c r="D48" s="29" t="s">
        <v>3266</v>
      </c>
      <c r="E48" s="29" t="s">
        <v>3265</v>
      </c>
      <c r="N48" s="33" t="s">
        <v>171</v>
      </c>
      <c r="O48" s="29" t="s">
        <v>172</v>
      </c>
      <c r="P48" s="29" t="s">
        <v>3246</v>
      </c>
      <c r="R48" s="3" t="str">
        <f>IFERROR(__xludf.DUMMYFUNCTION("""COMPUTED_VALUE"""),"DR002")</f>
        <v>DR002</v>
      </c>
      <c r="S48" s="3" t="str">
        <f>IFERROR(__xludf.DUMMYFUNCTION("""COMPUTED_VALUE"""),"Samantha Davies")</f>
        <v>Samantha Davies</v>
      </c>
      <c r="T48" s="3" t="str">
        <f>IFERROR(__xludf.DUMMYFUNCTION("""COMPUTED_VALUE"""),"Endocrinologist")</f>
        <v>Endocrinologist</v>
      </c>
      <c r="W48" s="29" t="s">
        <v>3266</v>
      </c>
      <c r="X48" s="29" t="s">
        <v>3265</v>
      </c>
    </row>
    <row r="49">
      <c r="A49" s="29" t="s">
        <v>3270</v>
      </c>
      <c r="B49" s="29" t="s">
        <v>3271</v>
      </c>
      <c r="C49" s="29" t="s">
        <v>3272</v>
      </c>
      <c r="D49" s="29" t="s">
        <v>3266</v>
      </c>
      <c r="E49" s="29" t="s">
        <v>3265</v>
      </c>
      <c r="N49" s="33" t="s">
        <v>171</v>
      </c>
      <c r="O49" s="29" t="s">
        <v>172</v>
      </c>
      <c r="P49" s="29" t="s">
        <v>3246</v>
      </c>
      <c r="R49" s="3" t="str">
        <f>IFERROR(__xludf.DUMMYFUNCTION("""COMPUTED_VALUE"""),"DR006")</f>
        <v>DR006</v>
      </c>
      <c r="S49" s="3" t="str">
        <f>IFERROR(__xludf.DUMMYFUNCTION("""COMPUTED_VALUE"""),"Taylor Newton")</f>
        <v>Taylor Newton</v>
      </c>
      <c r="T49" s="3" t="str">
        <f>IFERROR(__xludf.DUMMYFUNCTION("""COMPUTED_VALUE"""),"Pulmonologist")</f>
        <v>Pulmonologist</v>
      </c>
      <c r="W49" s="29" t="s">
        <v>3266</v>
      </c>
      <c r="X49" s="29" t="s">
        <v>3265</v>
      </c>
    </row>
    <row r="50">
      <c r="A50" s="29" t="s">
        <v>3270</v>
      </c>
      <c r="B50" s="29" t="s">
        <v>3271</v>
      </c>
      <c r="C50" s="29" t="s">
        <v>3272</v>
      </c>
      <c r="D50" s="29" t="s">
        <v>3266</v>
      </c>
      <c r="E50" s="29" t="s">
        <v>3265</v>
      </c>
      <c r="N50" s="33" t="s">
        <v>163</v>
      </c>
      <c r="O50" s="29" t="s">
        <v>164</v>
      </c>
      <c r="P50" s="29" t="s">
        <v>3251</v>
      </c>
      <c r="R50" s="3" t="str">
        <f>IFERROR(__xludf.DUMMYFUNCTION("""COMPUTED_VALUE"""),"DR100")</f>
        <v>DR100</v>
      </c>
      <c r="S50" s="3" t="str">
        <f>IFERROR(__xludf.DUMMYFUNCTION("""COMPUTED_VALUE"""),"Bambang Sutrisno")</f>
        <v>Bambang Sutrisno</v>
      </c>
      <c r="T50" s="3" t="str">
        <f>IFERROR(__xludf.DUMMYFUNCTION("""COMPUTED_VALUE"""),"Pulmonologist")</f>
        <v>Pulmonologist</v>
      </c>
      <c r="W50" s="29" t="s">
        <v>3266</v>
      </c>
      <c r="X50" s="29" t="s">
        <v>3265</v>
      </c>
    </row>
    <row r="51">
      <c r="A51" s="29" t="s">
        <v>3275</v>
      </c>
      <c r="B51" s="29" t="s">
        <v>3276</v>
      </c>
      <c r="C51" s="29" t="s">
        <v>3277</v>
      </c>
      <c r="D51" s="29" t="s">
        <v>3274</v>
      </c>
      <c r="E51" s="29" t="s">
        <v>3273</v>
      </c>
      <c r="N51" s="33" t="s">
        <v>765</v>
      </c>
      <c r="O51" s="29" t="s">
        <v>766</v>
      </c>
      <c r="P51" s="29" t="s">
        <v>3256</v>
      </c>
      <c r="R51" s="3" t="str">
        <f>IFERROR(__xludf.DUMMYFUNCTION("""COMPUTED_VALUE"""),"DR096")</f>
        <v>DR096</v>
      </c>
      <c r="S51" s="3" t="str">
        <f>IFERROR(__xludf.DUMMYFUNCTION("""COMPUTED_VALUE"""),"David Ruiz")</f>
        <v>David Ruiz</v>
      </c>
      <c r="T51" s="3" t="str">
        <f>IFERROR(__xludf.DUMMYFUNCTION("""COMPUTED_VALUE"""),"Internist")</f>
        <v>Internist</v>
      </c>
      <c r="W51" s="29" t="s">
        <v>3266</v>
      </c>
      <c r="X51" s="29" t="s">
        <v>3265</v>
      </c>
    </row>
    <row r="52">
      <c r="A52" s="29" t="s">
        <v>3275</v>
      </c>
      <c r="B52" s="29" t="s">
        <v>3276</v>
      </c>
      <c r="C52" s="29" t="s">
        <v>3277</v>
      </c>
      <c r="D52" s="29" t="s">
        <v>3274</v>
      </c>
      <c r="E52" s="29" t="s">
        <v>3273</v>
      </c>
      <c r="N52" s="33" t="s">
        <v>749</v>
      </c>
      <c r="O52" s="29" t="s">
        <v>750</v>
      </c>
      <c r="P52" s="29" t="s">
        <v>3263</v>
      </c>
      <c r="R52" s="3" t="str">
        <f>IFERROR(__xludf.DUMMYFUNCTION("""COMPUTED_VALUE"""),"DR095")</f>
        <v>DR095</v>
      </c>
      <c r="S52" s="3" t="str">
        <f>IFERROR(__xludf.DUMMYFUNCTION("""COMPUTED_VALUE"""),"Jonathan Utama")</f>
        <v>Jonathan Utama</v>
      </c>
      <c r="T52" s="3" t="str">
        <f>IFERROR(__xludf.DUMMYFUNCTION("""COMPUTED_VALUE"""),"Endocrinologist")</f>
        <v>Endocrinologist</v>
      </c>
      <c r="W52" s="29" t="s">
        <v>3266</v>
      </c>
      <c r="X52" s="29" t="s">
        <v>3265</v>
      </c>
    </row>
    <row r="53">
      <c r="A53" s="29" t="s">
        <v>3275</v>
      </c>
      <c r="B53" s="29" t="s">
        <v>3276</v>
      </c>
      <c r="C53" s="29" t="s">
        <v>3277</v>
      </c>
      <c r="D53" s="29" t="s">
        <v>3274</v>
      </c>
      <c r="E53" s="29" t="s">
        <v>3273</v>
      </c>
      <c r="N53" s="33" t="s">
        <v>757</v>
      </c>
      <c r="O53" s="29" t="s">
        <v>758</v>
      </c>
      <c r="P53" s="29" t="s">
        <v>3251</v>
      </c>
      <c r="R53" s="3" t="str">
        <f>IFERROR(__xludf.DUMMYFUNCTION("""COMPUTED_VALUE"""),"DR099")</f>
        <v>DR099</v>
      </c>
      <c r="S53" s="3" t="str">
        <f>IFERROR(__xludf.DUMMYFUNCTION("""COMPUTED_VALUE"""),"Stephanie Clements")</f>
        <v>Stephanie Clements</v>
      </c>
      <c r="T53" s="3" t="str">
        <f>IFERROR(__xludf.DUMMYFUNCTION("""COMPUTED_VALUE"""),"Oncologist")</f>
        <v>Oncologist</v>
      </c>
      <c r="W53" s="29" t="s">
        <v>3266</v>
      </c>
      <c r="X53" s="29" t="s">
        <v>3265</v>
      </c>
    </row>
    <row r="54">
      <c r="A54" s="29" t="s">
        <v>3275</v>
      </c>
      <c r="B54" s="29" t="s">
        <v>3276</v>
      </c>
      <c r="C54" s="29" t="s">
        <v>3277</v>
      </c>
      <c r="D54" s="29" t="s">
        <v>3274</v>
      </c>
      <c r="E54" s="29" t="s">
        <v>3273</v>
      </c>
      <c r="N54" s="33" t="s">
        <v>757</v>
      </c>
      <c r="O54" s="29" t="s">
        <v>758</v>
      </c>
      <c r="P54" s="29" t="s">
        <v>3251</v>
      </c>
      <c r="W54" s="29" t="s">
        <v>3266</v>
      </c>
      <c r="X54" s="29" t="s">
        <v>3265</v>
      </c>
    </row>
    <row r="55">
      <c r="A55" s="29" t="s">
        <v>3275</v>
      </c>
      <c r="B55" s="29" t="s">
        <v>3276</v>
      </c>
      <c r="C55" s="29" t="s">
        <v>3277</v>
      </c>
      <c r="D55" s="29" t="s">
        <v>3274</v>
      </c>
      <c r="E55" s="29" t="s">
        <v>3273</v>
      </c>
      <c r="N55" s="33" t="s">
        <v>781</v>
      </c>
      <c r="O55" s="29" t="s">
        <v>782</v>
      </c>
      <c r="P55" s="29" t="s">
        <v>3246</v>
      </c>
      <c r="W55" s="29" t="s">
        <v>3266</v>
      </c>
      <c r="X55" s="29" t="s">
        <v>3265</v>
      </c>
    </row>
    <row r="56">
      <c r="A56" s="29" t="s">
        <v>3275</v>
      </c>
      <c r="B56" s="29" t="s">
        <v>3276</v>
      </c>
      <c r="C56" s="29" t="s">
        <v>3277</v>
      </c>
      <c r="D56" s="29" t="s">
        <v>3274</v>
      </c>
      <c r="E56" s="29" t="s">
        <v>3273</v>
      </c>
      <c r="N56" s="33" t="s">
        <v>781</v>
      </c>
      <c r="O56" s="29" t="s">
        <v>782</v>
      </c>
      <c r="P56" s="29" t="s">
        <v>3246</v>
      </c>
      <c r="W56" s="29" t="s">
        <v>3266</v>
      </c>
      <c r="X56" s="29" t="s">
        <v>3265</v>
      </c>
    </row>
    <row r="57">
      <c r="A57" s="29" t="s">
        <v>3278</v>
      </c>
      <c r="B57" s="29" t="s">
        <v>3279</v>
      </c>
      <c r="C57" s="29" t="s">
        <v>3280</v>
      </c>
      <c r="D57" s="29" t="s">
        <v>3274</v>
      </c>
      <c r="E57" s="29" t="s">
        <v>3273</v>
      </c>
      <c r="N57" s="33" t="s">
        <v>701</v>
      </c>
      <c r="O57" s="29" t="s">
        <v>702</v>
      </c>
      <c r="P57" s="29" t="s">
        <v>3256</v>
      </c>
      <c r="W57" s="29" t="s">
        <v>3266</v>
      </c>
      <c r="X57" s="29" t="s">
        <v>3265</v>
      </c>
    </row>
    <row r="58">
      <c r="A58" s="29" t="s">
        <v>3278</v>
      </c>
      <c r="B58" s="29" t="s">
        <v>3279</v>
      </c>
      <c r="C58" s="29" t="s">
        <v>3280</v>
      </c>
      <c r="D58" s="29" t="s">
        <v>3274</v>
      </c>
      <c r="E58" s="29" t="s">
        <v>3273</v>
      </c>
      <c r="N58" s="33" t="s">
        <v>741</v>
      </c>
      <c r="O58" s="29" t="s">
        <v>3281</v>
      </c>
      <c r="P58" s="29" t="s">
        <v>3254</v>
      </c>
      <c r="W58" s="29" t="s">
        <v>3274</v>
      </c>
      <c r="X58" s="29" t="s">
        <v>3273</v>
      </c>
    </row>
    <row r="59">
      <c r="A59" s="29" t="s">
        <v>3278</v>
      </c>
      <c r="B59" s="29" t="s">
        <v>3279</v>
      </c>
      <c r="C59" s="29" t="s">
        <v>3280</v>
      </c>
      <c r="D59" s="29" t="s">
        <v>3274</v>
      </c>
      <c r="E59" s="29" t="s">
        <v>3273</v>
      </c>
      <c r="N59" s="33" t="s">
        <v>741</v>
      </c>
      <c r="O59" s="29" t="s">
        <v>3281</v>
      </c>
      <c r="P59" s="29" t="s">
        <v>3254</v>
      </c>
      <c r="W59" s="29" t="s">
        <v>3274</v>
      </c>
      <c r="X59" s="29" t="s">
        <v>3273</v>
      </c>
    </row>
    <row r="60">
      <c r="A60" s="29" t="s">
        <v>3278</v>
      </c>
      <c r="B60" s="29" t="s">
        <v>3279</v>
      </c>
      <c r="C60" s="29" t="s">
        <v>3280</v>
      </c>
      <c r="D60" s="29" t="s">
        <v>3274</v>
      </c>
      <c r="E60" s="29" t="s">
        <v>3273</v>
      </c>
      <c r="N60" s="33" t="s">
        <v>621</v>
      </c>
      <c r="O60" s="29" t="s">
        <v>622</v>
      </c>
      <c r="P60" s="29" t="s">
        <v>3246</v>
      </c>
      <c r="W60" s="29" t="s">
        <v>3274</v>
      </c>
      <c r="X60" s="29" t="s">
        <v>3273</v>
      </c>
    </row>
    <row r="61">
      <c r="A61" s="29" t="s">
        <v>3278</v>
      </c>
      <c r="B61" s="29" t="s">
        <v>3279</v>
      </c>
      <c r="C61" s="29" t="s">
        <v>3280</v>
      </c>
      <c r="D61" s="29" t="s">
        <v>3274</v>
      </c>
      <c r="E61" s="29" t="s">
        <v>3273</v>
      </c>
      <c r="N61" s="33" t="s">
        <v>621</v>
      </c>
      <c r="O61" s="29" t="s">
        <v>622</v>
      </c>
      <c r="P61" s="29" t="s">
        <v>3246</v>
      </c>
      <c r="W61" s="29" t="s">
        <v>3274</v>
      </c>
      <c r="X61" s="29" t="s">
        <v>3273</v>
      </c>
    </row>
    <row r="62">
      <c r="A62" s="29" t="s">
        <v>3278</v>
      </c>
      <c r="B62" s="29" t="s">
        <v>3279</v>
      </c>
      <c r="C62" s="29" t="s">
        <v>3280</v>
      </c>
      <c r="D62" s="29" t="s">
        <v>3274</v>
      </c>
      <c r="E62" s="29" t="s">
        <v>3273</v>
      </c>
      <c r="N62" s="33" t="s">
        <v>613</v>
      </c>
      <c r="O62" s="29" t="s">
        <v>3282</v>
      </c>
      <c r="P62" s="29" t="s">
        <v>3251</v>
      </c>
      <c r="W62" s="29" t="s">
        <v>3274</v>
      </c>
      <c r="X62" s="29" t="s">
        <v>3273</v>
      </c>
    </row>
    <row r="63">
      <c r="A63" s="29" t="s">
        <v>3278</v>
      </c>
      <c r="B63" s="29" t="s">
        <v>3279</v>
      </c>
      <c r="C63" s="29" t="s">
        <v>3280</v>
      </c>
      <c r="D63" s="29" t="s">
        <v>3274</v>
      </c>
      <c r="E63" s="29" t="s">
        <v>3273</v>
      </c>
      <c r="N63" s="33" t="s">
        <v>613</v>
      </c>
      <c r="O63" s="29" t="s">
        <v>3282</v>
      </c>
      <c r="P63" s="29" t="s">
        <v>3251</v>
      </c>
      <c r="W63" s="29" t="s">
        <v>3274</v>
      </c>
      <c r="X63" s="29" t="s">
        <v>3273</v>
      </c>
    </row>
    <row r="64">
      <c r="A64" s="29" t="s">
        <v>3278</v>
      </c>
      <c r="B64" s="29" t="s">
        <v>3279</v>
      </c>
      <c r="C64" s="29" t="s">
        <v>3280</v>
      </c>
      <c r="D64" s="29" t="s">
        <v>3274</v>
      </c>
      <c r="E64" s="29" t="s">
        <v>3273</v>
      </c>
      <c r="N64" s="33" t="s">
        <v>613</v>
      </c>
      <c r="O64" s="29" t="s">
        <v>3282</v>
      </c>
      <c r="P64" s="29" t="s">
        <v>3251</v>
      </c>
      <c r="W64" s="29" t="s">
        <v>3274</v>
      </c>
      <c r="X64" s="29" t="s">
        <v>3273</v>
      </c>
    </row>
    <row r="65">
      <c r="A65" s="29" t="s">
        <v>3278</v>
      </c>
      <c r="B65" s="29" t="s">
        <v>3279</v>
      </c>
      <c r="C65" s="29" t="s">
        <v>3280</v>
      </c>
      <c r="D65" s="29" t="s">
        <v>3274</v>
      </c>
      <c r="E65" s="29" t="s">
        <v>3273</v>
      </c>
      <c r="N65" s="33" t="s">
        <v>613</v>
      </c>
      <c r="O65" s="29" t="s">
        <v>3282</v>
      </c>
      <c r="P65" s="29" t="s">
        <v>3251</v>
      </c>
      <c r="W65" s="29" t="s">
        <v>3274</v>
      </c>
      <c r="X65" s="29" t="s">
        <v>3273</v>
      </c>
    </row>
    <row r="66">
      <c r="A66" s="29" t="s">
        <v>3278</v>
      </c>
      <c r="B66" s="29" t="s">
        <v>3279</v>
      </c>
      <c r="C66" s="29" t="s">
        <v>3280</v>
      </c>
      <c r="D66" s="29" t="s">
        <v>3274</v>
      </c>
      <c r="E66" s="29" t="s">
        <v>3273</v>
      </c>
      <c r="N66" s="29" t="s">
        <v>637</v>
      </c>
      <c r="O66" s="29" t="s">
        <v>638</v>
      </c>
      <c r="P66" s="29" t="s">
        <v>3246</v>
      </c>
      <c r="W66" s="29" t="s">
        <v>3274</v>
      </c>
      <c r="X66" s="29" t="s">
        <v>3273</v>
      </c>
    </row>
    <row r="67">
      <c r="A67" s="29" t="s">
        <v>3278</v>
      </c>
      <c r="B67" s="29" t="s">
        <v>3279</v>
      </c>
      <c r="C67" s="29" t="s">
        <v>3280</v>
      </c>
      <c r="D67" s="29" t="s">
        <v>3274</v>
      </c>
      <c r="E67" s="29" t="s">
        <v>3273</v>
      </c>
      <c r="N67" s="29" t="s">
        <v>637</v>
      </c>
      <c r="O67" s="29" t="s">
        <v>638</v>
      </c>
      <c r="P67" s="29" t="s">
        <v>3246</v>
      </c>
      <c r="W67" s="29" t="s">
        <v>3274</v>
      </c>
      <c r="X67" s="29" t="s">
        <v>3273</v>
      </c>
    </row>
    <row r="68">
      <c r="A68" s="29" t="s">
        <v>3278</v>
      </c>
      <c r="B68" s="29" t="s">
        <v>3279</v>
      </c>
      <c r="C68" s="29" t="s">
        <v>3280</v>
      </c>
      <c r="D68" s="29" t="s">
        <v>3274</v>
      </c>
      <c r="E68" s="29" t="s">
        <v>3273</v>
      </c>
      <c r="N68" s="29" t="s">
        <v>637</v>
      </c>
      <c r="O68" s="29" t="s">
        <v>638</v>
      </c>
      <c r="P68" s="29" t="s">
        <v>3246</v>
      </c>
      <c r="W68" s="29" t="s">
        <v>3274</v>
      </c>
      <c r="X68" s="29" t="s">
        <v>3273</v>
      </c>
    </row>
    <row r="69">
      <c r="A69" s="29" t="s">
        <v>3278</v>
      </c>
      <c r="B69" s="29" t="s">
        <v>3279</v>
      </c>
      <c r="C69" s="29" t="s">
        <v>3280</v>
      </c>
      <c r="D69" s="29" t="s">
        <v>3274</v>
      </c>
      <c r="E69" s="29" t="s">
        <v>3273</v>
      </c>
      <c r="N69" s="33" t="s">
        <v>645</v>
      </c>
      <c r="O69" s="29" t="s">
        <v>3283</v>
      </c>
      <c r="P69" s="29" t="s">
        <v>3263</v>
      </c>
      <c r="W69" s="29" t="s">
        <v>3274</v>
      </c>
      <c r="X69" s="29" t="s">
        <v>3273</v>
      </c>
    </row>
    <row r="70">
      <c r="A70" s="29" t="s">
        <v>3278</v>
      </c>
      <c r="B70" s="29" t="s">
        <v>3279</v>
      </c>
      <c r="C70" s="29" t="s">
        <v>3280</v>
      </c>
      <c r="D70" s="29" t="s">
        <v>3274</v>
      </c>
      <c r="E70" s="29" t="s">
        <v>3273</v>
      </c>
      <c r="N70" s="33" t="s">
        <v>645</v>
      </c>
      <c r="O70" s="29" t="s">
        <v>3283</v>
      </c>
      <c r="P70" s="29" t="s">
        <v>3263</v>
      </c>
      <c r="W70" s="29" t="s">
        <v>3274</v>
      </c>
      <c r="X70" s="29" t="s">
        <v>3273</v>
      </c>
    </row>
    <row r="71">
      <c r="A71" s="29" t="s">
        <v>3278</v>
      </c>
      <c r="B71" s="29" t="s">
        <v>3279</v>
      </c>
      <c r="C71" s="29" t="s">
        <v>3280</v>
      </c>
      <c r="D71" s="29" t="s">
        <v>3274</v>
      </c>
      <c r="E71" s="29" t="s">
        <v>3273</v>
      </c>
      <c r="N71" s="33" t="s">
        <v>645</v>
      </c>
      <c r="O71" s="29" t="s">
        <v>3283</v>
      </c>
      <c r="P71" s="29" t="s">
        <v>3263</v>
      </c>
      <c r="W71" s="29" t="s">
        <v>3274</v>
      </c>
      <c r="X71" s="29" t="s">
        <v>3273</v>
      </c>
    </row>
    <row r="72">
      <c r="A72" s="29" t="s">
        <v>3278</v>
      </c>
      <c r="B72" s="29" t="s">
        <v>3279</v>
      </c>
      <c r="C72" s="29" t="s">
        <v>3280</v>
      </c>
      <c r="D72" s="29" t="s">
        <v>3274</v>
      </c>
      <c r="E72" s="29" t="s">
        <v>3273</v>
      </c>
      <c r="N72" s="33" t="s">
        <v>645</v>
      </c>
      <c r="O72" s="29" t="s">
        <v>3283</v>
      </c>
      <c r="P72" s="29" t="s">
        <v>3263</v>
      </c>
      <c r="W72" s="29" t="s">
        <v>3274</v>
      </c>
      <c r="X72" s="29" t="s">
        <v>3273</v>
      </c>
    </row>
    <row r="73">
      <c r="A73" s="29" t="s">
        <v>3278</v>
      </c>
      <c r="B73" s="29" t="s">
        <v>3279</v>
      </c>
      <c r="C73" s="29" t="s">
        <v>3280</v>
      </c>
      <c r="D73" s="29" t="s">
        <v>3274</v>
      </c>
      <c r="E73" s="29" t="s">
        <v>3273</v>
      </c>
      <c r="N73" s="33" t="s">
        <v>645</v>
      </c>
      <c r="O73" s="29" t="s">
        <v>3283</v>
      </c>
      <c r="P73" s="29" t="s">
        <v>3263</v>
      </c>
      <c r="W73" s="29" t="s">
        <v>3274</v>
      </c>
      <c r="X73" s="29" t="s">
        <v>3273</v>
      </c>
    </row>
    <row r="74">
      <c r="A74" s="29" t="s">
        <v>3284</v>
      </c>
      <c r="B74" s="29" t="s">
        <v>3285</v>
      </c>
      <c r="C74" s="29" t="s">
        <v>3286</v>
      </c>
      <c r="D74" s="29" t="s">
        <v>3274</v>
      </c>
      <c r="E74" s="29" t="s">
        <v>3273</v>
      </c>
      <c r="N74" s="33" t="s">
        <v>113</v>
      </c>
      <c r="O74" s="29" t="s">
        <v>114</v>
      </c>
      <c r="P74" s="29" t="s">
        <v>3254</v>
      </c>
      <c r="W74" s="29" t="s">
        <v>3274</v>
      </c>
      <c r="X74" s="29" t="s">
        <v>3273</v>
      </c>
    </row>
    <row r="75">
      <c r="A75" s="29" t="s">
        <v>3284</v>
      </c>
      <c r="B75" s="29" t="s">
        <v>3285</v>
      </c>
      <c r="C75" s="29" t="s">
        <v>3286</v>
      </c>
      <c r="D75" s="29" t="s">
        <v>3274</v>
      </c>
      <c r="E75" s="29" t="s">
        <v>3273</v>
      </c>
      <c r="N75" s="33" t="s">
        <v>113</v>
      </c>
      <c r="O75" s="29" t="s">
        <v>114</v>
      </c>
      <c r="P75" s="29" t="s">
        <v>3254</v>
      </c>
      <c r="W75" s="29" t="s">
        <v>3274</v>
      </c>
      <c r="X75" s="29" t="s">
        <v>3273</v>
      </c>
    </row>
    <row r="76">
      <c r="A76" s="29" t="s">
        <v>3284</v>
      </c>
      <c r="B76" s="29" t="s">
        <v>3285</v>
      </c>
      <c r="C76" s="29" t="s">
        <v>3286</v>
      </c>
      <c r="D76" s="29" t="s">
        <v>3274</v>
      </c>
      <c r="E76" s="29" t="s">
        <v>3273</v>
      </c>
      <c r="N76" s="33" t="s">
        <v>138</v>
      </c>
      <c r="O76" s="29" t="s">
        <v>139</v>
      </c>
      <c r="P76" s="29" t="s">
        <v>3256</v>
      </c>
      <c r="W76" s="29" t="s">
        <v>3274</v>
      </c>
      <c r="X76" s="29" t="s">
        <v>3273</v>
      </c>
    </row>
    <row r="77">
      <c r="A77" s="29" t="s">
        <v>3284</v>
      </c>
      <c r="B77" s="29" t="s">
        <v>3285</v>
      </c>
      <c r="C77" s="29" t="s">
        <v>3286</v>
      </c>
      <c r="D77" s="29" t="s">
        <v>3274</v>
      </c>
      <c r="E77" s="29" t="s">
        <v>3273</v>
      </c>
      <c r="N77" s="33" t="s">
        <v>121</v>
      </c>
      <c r="O77" s="29" t="s">
        <v>122</v>
      </c>
      <c r="P77" s="29" t="s">
        <v>3251</v>
      </c>
      <c r="W77" s="29" t="s">
        <v>3274</v>
      </c>
      <c r="X77" s="29" t="s">
        <v>3273</v>
      </c>
    </row>
    <row r="78">
      <c r="A78" s="29" t="s">
        <v>3284</v>
      </c>
      <c r="B78" s="29" t="s">
        <v>3285</v>
      </c>
      <c r="C78" s="29" t="s">
        <v>3286</v>
      </c>
      <c r="D78" s="29" t="s">
        <v>3274</v>
      </c>
      <c r="E78" s="29" t="s">
        <v>3273</v>
      </c>
      <c r="N78" s="33" t="s">
        <v>121</v>
      </c>
      <c r="O78" s="29" t="s">
        <v>122</v>
      </c>
      <c r="P78" s="29" t="s">
        <v>3251</v>
      </c>
      <c r="W78" s="29" t="s">
        <v>3274</v>
      </c>
      <c r="X78" s="29" t="s">
        <v>3273</v>
      </c>
    </row>
    <row r="79">
      <c r="A79" s="29" t="s">
        <v>3284</v>
      </c>
      <c r="B79" s="29" t="s">
        <v>3285</v>
      </c>
      <c r="C79" s="29" t="s">
        <v>3286</v>
      </c>
      <c r="D79" s="29" t="s">
        <v>3274</v>
      </c>
      <c r="E79" s="29" t="s">
        <v>3273</v>
      </c>
      <c r="N79" s="33" t="s">
        <v>147</v>
      </c>
      <c r="O79" s="29" t="s">
        <v>148</v>
      </c>
      <c r="P79" s="29" t="s">
        <v>3246</v>
      </c>
      <c r="W79" s="29" t="s">
        <v>3274</v>
      </c>
      <c r="X79" s="29" t="s">
        <v>3273</v>
      </c>
    </row>
    <row r="80">
      <c r="A80" s="29" t="s">
        <v>3287</v>
      </c>
      <c r="B80" s="29" t="s">
        <v>3288</v>
      </c>
      <c r="C80" s="29" t="s">
        <v>3289</v>
      </c>
      <c r="D80" s="29" t="s">
        <v>3274</v>
      </c>
      <c r="E80" s="29" t="s">
        <v>3273</v>
      </c>
      <c r="N80" s="33" t="s">
        <v>334</v>
      </c>
      <c r="O80" s="29" t="s">
        <v>335</v>
      </c>
      <c r="P80" s="29" t="s">
        <v>3254</v>
      </c>
      <c r="W80" s="29" t="s">
        <v>3274</v>
      </c>
      <c r="X80" s="29" t="s">
        <v>3273</v>
      </c>
    </row>
    <row r="81">
      <c r="A81" s="29" t="s">
        <v>3287</v>
      </c>
      <c r="B81" s="29" t="s">
        <v>3288</v>
      </c>
      <c r="C81" s="29" t="s">
        <v>3289</v>
      </c>
      <c r="D81" s="29" t="s">
        <v>3274</v>
      </c>
      <c r="E81" s="29" t="s">
        <v>3273</v>
      </c>
      <c r="N81" s="33" t="s">
        <v>318</v>
      </c>
      <c r="O81" s="29" t="s">
        <v>319</v>
      </c>
      <c r="P81" s="29" t="s">
        <v>3251</v>
      </c>
      <c r="W81" s="29" t="s">
        <v>3274</v>
      </c>
      <c r="X81" s="29" t="s">
        <v>3273</v>
      </c>
    </row>
    <row r="82">
      <c r="A82" s="29" t="s">
        <v>3287</v>
      </c>
      <c r="B82" s="29" t="s">
        <v>3288</v>
      </c>
      <c r="C82" s="29" t="s">
        <v>3289</v>
      </c>
      <c r="D82" s="29" t="s">
        <v>3274</v>
      </c>
      <c r="E82" s="29" t="s">
        <v>3273</v>
      </c>
      <c r="N82" s="33" t="s">
        <v>326</v>
      </c>
      <c r="O82" s="29" t="s">
        <v>327</v>
      </c>
      <c r="P82" s="29" t="s">
        <v>3246</v>
      </c>
      <c r="W82" s="29" t="s">
        <v>3274</v>
      </c>
      <c r="X82" s="29" t="s">
        <v>3273</v>
      </c>
    </row>
    <row r="83">
      <c r="A83" s="29" t="s">
        <v>3287</v>
      </c>
      <c r="B83" s="29" t="s">
        <v>3288</v>
      </c>
      <c r="C83" s="29" t="s">
        <v>3289</v>
      </c>
      <c r="D83" s="29" t="s">
        <v>3274</v>
      </c>
      <c r="E83" s="29" t="s">
        <v>3273</v>
      </c>
      <c r="N83" s="33" t="s">
        <v>326</v>
      </c>
      <c r="O83" s="29" t="s">
        <v>327</v>
      </c>
      <c r="P83" s="29" t="s">
        <v>3246</v>
      </c>
      <c r="W83" s="29" t="s">
        <v>3274</v>
      </c>
      <c r="X83" s="29" t="s">
        <v>3273</v>
      </c>
    </row>
    <row r="84">
      <c r="A84" s="29" t="s">
        <v>3287</v>
      </c>
      <c r="B84" s="29" t="s">
        <v>3288</v>
      </c>
      <c r="C84" s="29" t="s">
        <v>3289</v>
      </c>
      <c r="D84" s="29" t="s">
        <v>3274</v>
      </c>
      <c r="E84" s="29" t="s">
        <v>3273</v>
      </c>
      <c r="N84" s="33" t="s">
        <v>326</v>
      </c>
      <c r="O84" s="29" t="s">
        <v>327</v>
      </c>
      <c r="P84" s="29" t="s">
        <v>3246</v>
      </c>
      <c r="W84" s="29" t="s">
        <v>3274</v>
      </c>
      <c r="X84" s="29" t="s">
        <v>3273</v>
      </c>
    </row>
    <row r="85">
      <c r="A85" s="29" t="s">
        <v>3287</v>
      </c>
      <c r="B85" s="29" t="s">
        <v>3288</v>
      </c>
      <c r="C85" s="29" t="s">
        <v>3289</v>
      </c>
      <c r="D85" s="29" t="s">
        <v>3274</v>
      </c>
      <c r="E85" s="29" t="s">
        <v>3273</v>
      </c>
      <c r="N85" s="33" t="s">
        <v>350</v>
      </c>
      <c r="O85" s="29" t="s">
        <v>351</v>
      </c>
      <c r="P85" s="29" t="s">
        <v>3256</v>
      </c>
      <c r="W85" s="29" t="s">
        <v>3274</v>
      </c>
      <c r="X85" s="29" t="s">
        <v>3273</v>
      </c>
    </row>
    <row r="86">
      <c r="A86" s="29" t="s">
        <v>3292</v>
      </c>
      <c r="B86" s="29" t="s">
        <v>3293</v>
      </c>
      <c r="C86" s="29" t="s">
        <v>3294</v>
      </c>
      <c r="D86" s="29" t="s">
        <v>3291</v>
      </c>
      <c r="E86" s="29" t="s">
        <v>3290</v>
      </c>
      <c r="N86" s="29" t="s">
        <v>25</v>
      </c>
      <c r="O86" s="29" t="s">
        <v>3295</v>
      </c>
      <c r="P86" s="29" t="s">
        <v>3251</v>
      </c>
      <c r="W86" s="29" t="s">
        <v>3274</v>
      </c>
      <c r="X86" s="29" t="s">
        <v>3273</v>
      </c>
    </row>
    <row r="87">
      <c r="A87" s="29" t="s">
        <v>3292</v>
      </c>
      <c r="B87" s="29" t="s">
        <v>3293</v>
      </c>
      <c r="C87" s="29" t="s">
        <v>3294</v>
      </c>
      <c r="D87" s="29" t="s">
        <v>3291</v>
      </c>
      <c r="E87" s="29" t="s">
        <v>3290</v>
      </c>
      <c r="N87" s="29" t="s">
        <v>25</v>
      </c>
      <c r="O87" s="29" t="s">
        <v>3295</v>
      </c>
      <c r="P87" s="29" t="s">
        <v>3251</v>
      </c>
      <c r="W87" s="29" t="s">
        <v>3274</v>
      </c>
      <c r="X87" s="29" t="s">
        <v>3273</v>
      </c>
    </row>
    <row r="88">
      <c r="A88" s="29" t="s">
        <v>3292</v>
      </c>
      <c r="B88" s="29" t="s">
        <v>3293</v>
      </c>
      <c r="C88" s="29" t="s">
        <v>3294</v>
      </c>
      <c r="D88" s="29" t="s">
        <v>3291</v>
      </c>
      <c r="E88" s="29" t="s">
        <v>3290</v>
      </c>
      <c r="N88" s="29" t="s">
        <v>25</v>
      </c>
      <c r="O88" s="29" t="s">
        <v>3295</v>
      </c>
      <c r="P88" s="29" t="s">
        <v>3251</v>
      </c>
      <c r="W88" s="29" t="s">
        <v>3274</v>
      </c>
      <c r="X88" s="29" t="s">
        <v>3273</v>
      </c>
    </row>
    <row r="89">
      <c r="A89" s="29" t="s">
        <v>3292</v>
      </c>
      <c r="B89" s="29" t="s">
        <v>3293</v>
      </c>
      <c r="C89" s="29" t="s">
        <v>3294</v>
      </c>
      <c r="D89" s="29" t="s">
        <v>3291</v>
      </c>
      <c r="E89" s="29" t="s">
        <v>3290</v>
      </c>
      <c r="N89" s="33" t="s">
        <v>65</v>
      </c>
      <c r="O89" s="29" t="s">
        <v>66</v>
      </c>
      <c r="P89" s="29" t="s">
        <v>3246</v>
      </c>
      <c r="W89" s="29" t="s">
        <v>3274</v>
      </c>
      <c r="X89" s="29" t="s">
        <v>3273</v>
      </c>
    </row>
    <row r="90">
      <c r="A90" s="29" t="s">
        <v>3292</v>
      </c>
      <c r="B90" s="29" t="s">
        <v>3293</v>
      </c>
      <c r="C90" s="29" t="s">
        <v>3294</v>
      </c>
      <c r="D90" s="29" t="s">
        <v>3291</v>
      </c>
      <c r="E90" s="29" t="s">
        <v>3290</v>
      </c>
      <c r="N90" s="33" t="s">
        <v>65</v>
      </c>
      <c r="O90" s="29" t="s">
        <v>66</v>
      </c>
      <c r="P90" s="29" t="s">
        <v>3246</v>
      </c>
      <c r="W90" s="29" t="s">
        <v>3274</v>
      </c>
      <c r="X90" s="29" t="s">
        <v>3273</v>
      </c>
    </row>
    <row r="91">
      <c r="A91" s="29" t="s">
        <v>3292</v>
      </c>
      <c r="B91" s="29" t="s">
        <v>3293</v>
      </c>
      <c r="C91" s="29" t="s">
        <v>3294</v>
      </c>
      <c r="D91" s="29" t="s">
        <v>3291</v>
      </c>
      <c r="E91" s="29" t="s">
        <v>3290</v>
      </c>
      <c r="N91" s="33" t="s">
        <v>39</v>
      </c>
      <c r="O91" s="29" t="s">
        <v>40</v>
      </c>
      <c r="P91" s="29" t="s">
        <v>3246</v>
      </c>
      <c r="W91" s="29" t="s">
        <v>3274</v>
      </c>
      <c r="X91" s="29" t="s">
        <v>3273</v>
      </c>
    </row>
    <row r="92">
      <c r="A92" s="29" t="s">
        <v>3292</v>
      </c>
      <c r="B92" s="29" t="s">
        <v>3293</v>
      </c>
      <c r="C92" s="29" t="s">
        <v>3294</v>
      </c>
      <c r="D92" s="29" t="s">
        <v>3291</v>
      </c>
      <c r="E92" s="29" t="s">
        <v>3290</v>
      </c>
      <c r="N92" s="33" t="s">
        <v>39</v>
      </c>
      <c r="O92" s="29" t="s">
        <v>40</v>
      </c>
      <c r="P92" s="29" t="s">
        <v>3246</v>
      </c>
      <c r="W92" s="29" t="s">
        <v>3274</v>
      </c>
      <c r="X92" s="29" t="s">
        <v>3273</v>
      </c>
    </row>
    <row r="93">
      <c r="A93" s="29" t="s">
        <v>3292</v>
      </c>
      <c r="B93" s="29" t="s">
        <v>3293</v>
      </c>
      <c r="C93" s="29" t="s">
        <v>3294</v>
      </c>
      <c r="D93" s="29" t="s">
        <v>3291</v>
      </c>
      <c r="E93" s="29" t="s">
        <v>3290</v>
      </c>
      <c r="N93" s="33" t="s">
        <v>86</v>
      </c>
      <c r="O93" s="29" t="s">
        <v>87</v>
      </c>
      <c r="P93" s="29" t="s">
        <v>3254</v>
      </c>
      <c r="W93" s="29" t="s">
        <v>3291</v>
      </c>
      <c r="X93" s="29" t="s">
        <v>3290</v>
      </c>
    </row>
    <row r="94">
      <c r="A94" s="29" t="s">
        <v>3296</v>
      </c>
      <c r="B94" s="29" t="s">
        <v>3297</v>
      </c>
      <c r="C94" s="29" t="s">
        <v>3298</v>
      </c>
      <c r="D94" s="29" t="s">
        <v>3291</v>
      </c>
      <c r="E94" s="29" t="s">
        <v>3290</v>
      </c>
      <c r="N94" s="33" t="s">
        <v>845</v>
      </c>
      <c r="O94" s="29" t="s">
        <v>3299</v>
      </c>
      <c r="P94" s="29" t="s">
        <v>3254</v>
      </c>
      <c r="W94" s="29" t="s">
        <v>3291</v>
      </c>
      <c r="X94" s="29" t="s">
        <v>3290</v>
      </c>
    </row>
    <row r="95">
      <c r="A95" s="29" t="s">
        <v>3296</v>
      </c>
      <c r="B95" s="29" t="s">
        <v>3297</v>
      </c>
      <c r="C95" s="29" t="s">
        <v>3298</v>
      </c>
      <c r="D95" s="29" t="s">
        <v>3291</v>
      </c>
      <c r="E95" s="29" t="s">
        <v>3290</v>
      </c>
      <c r="N95" s="33" t="s">
        <v>845</v>
      </c>
      <c r="O95" s="29" t="s">
        <v>3299</v>
      </c>
      <c r="P95" s="29" t="s">
        <v>3254</v>
      </c>
      <c r="W95" s="29" t="s">
        <v>3291</v>
      </c>
      <c r="X95" s="29" t="s">
        <v>3290</v>
      </c>
    </row>
    <row r="96">
      <c r="A96" s="29" t="s">
        <v>3296</v>
      </c>
      <c r="B96" s="29" t="s">
        <v>3297</v>
      </c>
      <c r="C96" s="29" t="s">
        <v>3298</v>
      </c>
      <c r="D96" s="29" t="s">
        <v>3291</v>
      </c>
      <c r="E96" s="29" t="s">
        <v>3290</v>
      </c>
      <c r="N96" s="33" t="s">
        <v>813</v>
      </c>
      <c r="O96" s="29" t="s">
        <v>814</v>
      </c>
      <c r="P96" s="29" t="s">
        <v>3256</v>
      </c>
      <c r="W96" s="29" t="s">
        <v>3291</v>
      </c>
      <c r="X96" s="29" t="s">
        <v>3290</v>
      </c>
    </row>
    <row r="97">
      <c r="A97" s="29" t="s">
        <v>3296</v>
      </c>
      <c r="B97" s="29" t="s">
        <v>3297</v>
      </c>
      <c r="C97" s="29" t="s">
        <v>3298</v>
      </c>
      <c r="D97" s="29" t="s">
        <v>3291</v>
      </c>
      <c r="E97" s="29" t="s">
        <v>3290</v>
      </c>
      <c r="N97" s="33" t="s">
        <v>805</v>
      </c>
      <c r="O97" s="29" t="s">
        <v>3300</v>
      </c>
      <c r="P97" s="29" t="s">
        <v>3246</v>
      </c>
      <c r="W97" s="29" t="s">
        <v>3291</v>
      </c>
      <c r="X97" s="29" t="s">
        <v>3290</v>
      </c>
    </row>
    <row r="98">
      <c r="A98" s="29" t="s">
        <v>3296</v>
      </c>
      <c r="B98" s="29" t="s">
        <v>3297</v>
      </c>
      <c r="C98" s="29" t="s">
        <v>3298</v>
      </c>
      <c r="D98" s="29" t="s">
        <v>3291</v>
      </c>
      <c r="E98" s="29" t="s">
        <v>3290</v>
      </c>
      <c r="N98" s="33" t="s">
        <v>805</v>
      </c>
      <c r="O98" s="29" t="s">
        <v>3300</v>
      </c>
      <c r="P98" s="29" t="s">
        <v>3246</v>
      </c>
      <c r="W98" s="29" t="s">
        <v>3291</v>
      </c>
      <c r="X98" s="29" t="s">
        <v>3290</v>
      </c>
    </row>
    <row r="99">
      <c r="A99" s="29" t="s">
        <v>3296</v>
      </c>
      <c r="B99" s="29" t="s">
        <v>3297</v>
      </c>
      <c r="C99" s="29" t="s">
        <v>3298</v>
      </c>
      <c r="D99" s="29" t="s">
        <v>3291</v>
      </c>
      <c r="E99" s="29" t="s">
        <v>3290</v>
      </c>
      <c r="N99" s="33" t="s">
        <v>805</v>
      </c>
      <c r="O99" s="29" t="s">
        <v>3300</v>
      </c>
      <c r="P99" s="29" t="s">
        <v>3246</v>
      </c>
      <c r="W99" s="29" t="s">
        <v>3291</v>
      </c>
      <c r="X99" s="29" t="s">
        <v>3290</v>
      </c>
    </row>
    <row r="100">
      <c r="A100" s="29" t="s">
        <v>3296</v>
      </c>
      <c r="B100" s="29" t="s">
        <v>3297</v>
      </c>
      <c r="C100" s="29" t="s">
        <v>3298</v>
      </c>
      <c r="D100" s="29" t="s">
        <v>3291</v>
      </c>
      <c r="E100" s="29" t="s">
        <v>3290</v>
      </c>
      <c r="N100" s="33" t="s">
        <v>837</v>
      </c>
      <c r="O100" s="29" t="s">
        <v>838</v>
      </c>
      <c r="P100" s="29" t="s">
        <v>3251</v>
      </c>
      <c r="W100" s="29" t="s">
        <v>3291</v>
      </c>
      <c r="X100" s="29" t="s">
        <v>3290</v>
      </c>
    </row>
    <row r="101">
      <c r="W101" s="29" t="s">
        <v>3291</v>
      </c>
      <c r="X101" s="29" t="s">
        <v>3290</v>
      </c>
    </row>
    <row r="102">
      <c r="W102" s="29" t="s">
        <v>3291</v>
      </c>
      <c r="X102" s="29" t="s">
        <v>3290</v>
      </c>
    </row>
    <row r="103">
      <c r="W103" s="29" t="s">
        <v>3291</v>
      </c>
      <c r="X103" s="29" t="s">
        <v>3290</v>
      </c>
    </row>
    <row r="104">
      <c r="W104" s="29" t="s">
        <v>3291</v>
      </c>
      <c r="X104" s="29" t="s">
        <v>3290</v>
      </c>
    </row>
    <row r="105">
      <c r="W105" s="29" t="s">
        <v>3291</v>
      </c>
      <c r="X105" s="29" t="s">
        <v>3290</v>
      </c>
    </row>
    <row r="106">
      <c r="W106" s="29" t="s">
        <v>3291</v>
      </c>
      <c r="X106" s="29" t="s">
        <v>3290</v>
      </c>
    </row>
    <row r="107">
      <c r="W107" s="29" t="s">
        <v>3291</v>
      </c>
      <c r="X107" s="29" t="s">
        <v>3290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28.5"/>
    <col customWidth="1" min="4" max="4" width="20.63"/>
    <col customWidth="1" min="5" max="5" width="24.13"/>
    <col customWidth="1" min="6" max="6" width="22.38"/>
    <col customWidth="1" min="7" max="7" width="16.25"/>
    <col customWidth="1" min="8" max="8" width="20.0"/>
    <col customWidth="1" min="9" max="9" width="25.13"/>
  </cols>
  <sheetData>
    <row r="8">
      <c r="A8" s="48" t="s">
        <v>3339</v>
      </c>
      <c r="B8" s="49" t="s">
        <v>3340</v>
      </c>
    </row>
    <row r="11">
      <c r="A11" s="50" t="s">
        <v>3302</v>
      </c>
      <c r="B11" s="51" t="s">
        <v>3303</v>
      </c>
      <c r="C11" s="50" t="s">
        <v>3304</v>
      </c>
      <c r="D11" s="50" t="s">
        <v>17</v>
      </c>
      <c r="E11" s="52" t="s">
        <v>3305</v>
      </c>
      <c r="F11" s="52" t="s">
        <v>3306</v>
      </c>
      <c r="G11" s="53" t="s">
        <v>3308</v>
      </c>
    </row>
    <row r="14">
      <c r="A14" s="54" t="s">
        <v>3234</v>
      </c>
      <c r="B14" s="17" t="s">
        <v>3301</v>
      </c>
    </row>
    <row r="15">
      <c r="C15" s="17"/>
      <c r="D15" s="17"/>
      <c r="E15" s="17"/>
      <c r="F15" s="1" t="s">
        <v>3341</v>
      </c>
    </row>
    <row r="17">
      <c r="A17" s="54" t="s">
        <v>3302</v>
      </c>
      <c r="B17" s="17" t="s">
        <v>9</v>
      </c>
      <c r="C17" s="17" t="s">
        <v>3237</v>
      </c>
      <c r="D17" s="55" t="s">
        <v>3234</v>
      </c>
      <c r="E17" s="56"/>
    </row>
    <row r="18">
      <c r="H18" s="43" t="s">
        <v>3342</v>
      </c>
    </row>
    <row r="20">
      <c r="A20" s="57" t="s">
        <v>3303</v>
      </c>
      <c r="B20" s="17" t="s">
        <v>8</v>
      </c>
      <c r="C20" s="58" t="s">
        <v>3238</v>
      </c>
    </row>
    <row r="23">
      <c r="A23" s="54" t="s">
        <v>3304</v>
      </c>
      <c r="B23" s="17" t="s">
        <v>1</v>
      </c>
      <c r="C23" s="17" t="s">
        <v>3239</v>
      </c>
      <c r="D23" s="17" t="s">
        <v>3</v>
      </c>
      <c r="E23" s="17" t="s">
        <v>4</v>
      </c>
    </row>
    <row r="26">
      <c r="A26" s="54" t="s">
        <v>17</v>
      </c>
      <c r="B26" s="17" t="s">
        <v>3307</v>
      </c>
      <c r="C26" s="52" t="s">
        <v>3309</v>
      </c>
      <c r="D26" s="59"/>
      <c r="E26" s="56"/>
      <c r="J26" s="17"/>
      <c r="K26" s="17"/>
      <c r="L26" s="17"/>
    </row>
    <row r="29">
      <c r="A29" s="55" t="s">
        <v>17</v>
      </c>
      <c r="B29" s="60" t="s">
        <v>19</v>
      </c>
      <c r="C29" s="12" t="s">
        <v>3343</v>
      </c>
    </row>
    <row r="30">
      <c r="C30" s="1" t="s">
        <v>3344</v>
      </c>
    </row>
    <row r="32">
      <c r="A32" s="61" t="s">
        <v>19</v>
      </c>
      <c r="B32" s="62" t="s">
        <v>15</v>
      </c>
      <c r="C32" s="52" t="s">
        <v>3310</v>
      </c>
    </row>
    <row r="35">
      <c r="A35" s="55" t="s">
        <v>17</v>
      </c>
      <c r="B35" s="55" t="s">
        <v>18</v>
      </c>
    </row>
    <row r="36">
      <c r="A36" s="56"/>
    </row>
    <row r="38">
      <c r="A38" s="54" t="s">
        <v>18</v>
      </c>
      <c r="B38" s="17" t="s">
        <v>3345</v>
      </c>
      <c r="C38" s="17" t="s">
        <v>3327</v>
      </c>
    </row>
  </sheetData>
  <mergeCells count="1">
    <mergeCell ref="H18:I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7.63"/>
    <col customWidth="1" min="3" max="3" width="10.13"/>
    <col customWidth="1" min="4" max="4" width="12.63"/>
    <col customWidth="1" min="5" max="5" width="15.0"/>
    <col customWidth="1" min="6" max="6" width="19.88"/>
    <col customWidth="1" min="7" max="7" width="14.5"/>
    <col customWidth="1" min="8" max="9" width="20.63"/>
    <col customWidth="1" min="10" max="10" width="27.63"/>
    <col customWidth="1" min="11" max="11" width="15.0"/>
    <col customWidth="1" min="12" max="12" width="11.63"/>
    <col customWidth="1" min="13" max="13" width="11.88"/>
    <col customWidth="1" min="14" max="14" width="12.75"/>
    <col customWidth="1" min="15" max="15" width="12.5"/>
    <col customWidth="1" min="16" max="16" width="10.38"/>
    <col customWidth="1" min="17" max="17" width="10.13"/>
    <col customWidth="1" min="18" max="18" width="14.0"/>
    <col customWidth="1" min="20" max="20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3" t="s">
        <v>20</v>
      </c>
      <c r="B2" s="3" t="s">
        <v>21</v>
      </c>
      <c r="C2" s="1">
        <v>30.0</v>
      </c>
      <c r="D2" s="1" t="s">
        <v>22</v>
      </c>
      <c r="E2" s="1" t="s">
        <v>23</v>
      </c>
      <c r="F2" s="1" t="s">
        <v>24</v>
      </c>
      <c r="G2" s="4">
        <v>45322.0</v>
      </c>
      <c r="H2" s="3" t="s">
        <v>25</v>
      </c>
      <c r="I2" s="1" t="s">
        <v>26</v>
      </c>
      <c r="J2" s="1" t="s">
        <v>27</v>
      </c>
      <c r="K2" s="1" t="s">
        <v>28</v>
      </c>
      <c r="L2" s="1">
        <v>18856.2813059781</v>
      </c>
      <c r="M2" s="1">
        <v>328.0</v>
      </c>
      <c r="N2" s="1" t="s">
        <v>29</v>
      </c>
      <c r="O2" s="4">
        <v>45324.0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</row>
    <row r="3">
      <c r="A3" s="3" t="s">
        <v>35</v>
      </c>
      <c r="B3" s="3" t="s">
        <v>36</v>
      </c>
      <c r="C3" s="1">
        <v>62.0</v>
      </c>
      <c r="D3" s="1" t="s">
        <v>22</v>
      </c>
      <c r="E3" s="1" t="s">
        <v>37</v>
      </c>
      <c r="F3" s="1" t="s">
        <v>38</v>
      </c>
      <c r="G3" s="4">
        <v>43697.0</v>
      </c>
      <c r="H3" s="3" t="s">
        <v>39</v>
      </c>
      <c r="I3" s="1" t="s">
        <v>40</v>
      </c>
      <c r="J3" s="1" t="s">
        <v>41</v>
      </c>
      <c r="K3" s="1" t="s">
        <v>42</v>
      </c>
      <c r="L3" s="1">
        <v>33643.3272865778</v>
      </c>
      <c r="M3" s="1">
        <v>265.0</v>
      </c>
      <c r="N3" s="1" t="s">
        <v>43</v>
      </c>
      <c r="O3" s="4">
        <v>43703.0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</row>
    <row r="4">
      <c r="A4" s="3" t="s">
        <v>49</v>
      </c>
      <c r="B4" s="3" t="s">
        <v>50</v>
      </c>
      <c r="C4" s="1">
        <v>76.0</v>
      </c>
      <c r="D4" s="1" t="s">
        <v>51</v>
      </c>
      <c r="E4" s="1" t="s">
        <v>52</v>
      </c>
      <c r="F4" s="1" t="s">
        <v>38</v>
      </c>
      <c r="G4" s="4">
        <v>44826.0</v>
      </c>
      <c r="H4" s="3" t="s">
        <v>53</v>
      </c>
      <c r="I4" s="1" t="s">
        <v>54</v>
      </c>
      <c r="J4" s="1" t="s">
        <v>55</v>
      </c>
      <c r="K4" s="1" t="s">
        <v>56</v>
      </c>
      <c r="L4" s="1">
        <v>27955.0960788424</v>
      </c>
      <c r="M4" s="1">
        <v>205.0</v>
      </c>
      <c r="N4" s="1" t="s">
        <v>43</v>
      </c>
      <c r="O4" s="4">
        <v>44841.0</v>
      </c>
      <c r="P4" s="1" t="s">
        <v>57</v>
      </c>
      <c r="Q4" s="1" t="s">
        <v>31</v>
      </c>
      <c r="R4" s="1" t="s">
        <v>58</v>
      </c>
      <c r="S4" s="1" t="s">
        <v>59</v>
      </c>
      <c r="T4" s="1" t="s">
        <v>60</v>
      </c>
    </row>
    <row r="5">
      <c r="A5" s="3" t="s">
        <v>61</v>
      </c>
      <c r="B5" s="3" t="s">
        <v>62</v>
      </c>
      <c r="C5" s="1">
        <v>28.0</v>
      </c>
      <c r="D5" s="1" t="s">
        <v>51</v>
      </c>
      <c r="E5" s="1" t="s">
        <v>63</v>
      </c>
      <c r="F5" s="1" t="s">
        <v>64</v>
      </c>
      <c r="G5" s="4">
        <v>44153.0</v>
      </c>
      <c r="H5" s="3" t="s">
        <v>65</v>
      </c>
      <c r="I5" s="1" t="s">
        <v>66</v>
      </c>
      <c r="J5" s="1" t="s">
        <v>67</v>
      </c>
      <c r="K5" s="1" t="s">
        <v>42</v>
      </c>
      <c r="L5" s="1">
        <v>37909.7824098752</v>
      </c>
      <c r="M5" s="1">
        <v>450.0</v>
      </c>
      <c r="N5" s="1" t="s">
        <v>68</v>
      </c>
      <c r="O5" s="4">
        <v>44183.0</v>
      </c>
      <c r="P5" s="1" t="s">
        <v>44</v>
      </c>
      <c r="Q5" s="1" t="s">
        <v>69</v>
      </c>
      <c r="R5" s="1" t="s">
        <v>70</v>
      </c>
      <c r="S5" s="1" t="s">
        <v>71</v>
      </c>
      <c r="T5" s="1" t="s">
        <v>72</v>
      </c>
    </row>
    <row r="6">
      <c r="A6" s="3" t="s">
        <v>73</v>
      </c>
      <c r="B6" s="3" t="s">
        <v>74</v>
      </c>
      <c r="C6" s="1">
        <v>43.0</v>
      </c>
      <c r="D6" s="1" t="s">
        <v>51</v>
      </c>
      <c r="E6" s="1" t="s">
        <v>75</v>
      </c>
      <c r="F6" s="1" t="s">
        <v>24</v>
      </c>
      <c r="G6" s="4">
        <v>44823.0</v>
      </c>
      <c r="H6" s="3" t="s">
        <v>76</v>
      </c>
      <c r="I6" s="1" t="s">
        <v>77</v>
      </c>
      <c r="J6" s="1" t="s">
        <v>78</v>
      </c>
      <c r="K6" s="1" t="s">
        <v>56</v>
      </c>
      <c r="L6" s="1">
        <v>14238.3178139376</v>
      </c>
      <c r="M6" s="1">
        <v>458.0</v>
      </c>
      <c r="N6" s="1" t="s">
        <v>29</v>
      </c>
      <c r="O6" s="4">
        <v>44843.0</v>
      </c>
      <c r="P6" s="1" t="s">
        <v>79</v>
      </c>
      <c r="Q6" s="1" t="s">
        <v>69</v>
      </c>
      <c r="R6" s="1" t="s">
        <v>80</v>
      </c>
      <c r="S6" s="1" t="s">
        <v>81</v>
      </c>
      <c r="T6" s="1" t="s">
        <v>82</v>
      </c>
    </row>
    <row r="7">
      <c r="A7" s="3" t="s">
        <v>83</v>
      </c>
      <c r="B7" s="3" t="s">
        <v>84</v>
      </c>
      <c r="C7" s="1">
        <v>36.0</v>
      </c>
      <c r="D7" s="1" t="s">
        <v>22</v>
      </c>
      <c r="E7" s="1" t="s">
        <v>37</v>
      </c>
      <c r="F7" s="1" t="s">
        <v>85</v>
      </c>
      <c r="G7" s="4">
        <v>45280.0</v>
      </c>
      <c r="H7" s="3" t="s">
        <v>86</v>
      </c>
      <c r="I7" s="1" t="s">
        <v>87</v>
      </c>
      <c r="J7" s="1" t="s">
        <v>88</v>
      </c>
      <c r="K7" s="1" t="s">
        <v>89</v>
      </c>
      <c r="L7" s="1">
        <v>48145.1109510418</v>
      </c>
      <c r="M7" s="1">
        <v>389.0</v>
      </c>
      <c r="N7" s="1" t="s">
        <v>29</v>
      </c>
      <c r="O7" s="4">
        <v>45284.0</v>
      </c>
      <c r="P7" s="1" t="s">
        <v>44</v>
      </c>
      <c r="Q7" s="1" t="s">
        <v>31</v>
      </c>
      <c r="R7" s="1" t="s">
        <v>90</v>
      </c>
      <c r="S7" s="1" t="s">
        <v>91</v>
      </c>
      <c r="T7" s="1" t="s">
        <v>92</v>
      </c>
    </row>
    <row r="8">
      <c r="A8" s="3" t="s">
        <v>93</v>
      </c>
      <c r="B8" s="3" t="s">
        <v>94</v>
      </c>
      <c r="C8" s="1">
        <v>21.0</v>
      </c>
      <c r="D8" s="1" t="s">
        <v>51</v>
      </c>
      <c r="E8" s="1" t="s">
        <v>95</v>
      </c>
      <c r="F8" s="1" t="s">
        <v>64</v>
      </c>
      <c r="G8" s="4">
        <v>44138.0</v>
      </c>
      <c r="H8" s="3" t="s">
        <v>96</v>
      </c>
      <c r="I8" s="1" t="s">
        <v>97</v>
      </c>
      <c r="J8" s="1" t="s">
        <v>98</v>
      </c>
      <c r="K8" s="1" t="s">
        <v>42</v>
      </c>
      <c r="L8" s="1">
        <v>19580.8723448609</v>
      </c>
      <c r="M8" s="1">
        <v>389.0</v>
      </c>
      <c r="N8" s="1" t="s">
        <v>43</v>
      </c>
      <c r="O8" s="4">
        <v>44150.0</v>
      </c>
      <c r="P8" s="1" t="s">
        <v>30</v>
      </c>
      <c r="Q8" s="1" t="s">
        <v>45</v>
      </c>
      <c r="R8" s="1" t="s">
        <v>99</v>
      </c>
      <c r="S8" s="1" t="s">
        <v>100</v>
      </c>
      <c r="T8" s="1" t="s">
        <v>101</v>
      </c>
    </row>
    <row r="9">
      <c r="A9" s="3" t="s">
        <v>102</v>
      </c>
      <c r="B9" s="3" t="s">
        <v>103</v>
      </c>
      <c r="C9" s="1">
        <v>20.0</v>
      </c>
      <c r="D9" s="1" t="s">
        <v>51</v>
      </c>
      <c r="E9" s="1" t="s">
        <v>37</v>
      </c>
      <c r="F9" s="1" t="s">
        <v>24</v>
      </c>
      <c r="G9" s="4">
        <v>44558.0</v>
      </c>
      <c r="H9" s="3" t="s">
        <v>104</v>
      </c>
      <c r="I9" s="1" t="s">
        <v>105</v>
      </c>
      <c r="J9" s="1" t="s">
        <v>106</v>
      </c>
      <c r="K9" s="1" t="s">
        <v>107</v>
      </c>
      <c r="L9" s="1">
        <v>45820.4627215945</v>
      </c>
      <c r="M9" s="1">
        <v>277.0</v>
      </c>
      <c r="N9" s="1" t="s">
        <v>43</v>
      </c>
      <c r="O9" s="4">
        <v>44568.0</v>
      </c>
      <c r="P9" s="1" t="s">
        <v>30</v>
      </c>
      <c r="Q9" s="1" t="s">
        <v>45</v>
      </c>
      <c r="R9" s="1" t="s">
        <v>108</v>
      </c>
      <c r="S9" s="1" t="s">
        <v>109</v>
      </c>
      <c r="T9" s="1" t="s">
        <v>110</v>
      </c>
    </row>
    <row r="10">
      <c r="A10" s="3" t="s">
        <v>111</v>
      </c>
      <c r="B10" s="3" t="s">
        <v>112</v>
      </c>
      <c r="C10" s="1">
        <v>82.0</v>
      </c>
      <c r="D10" s="1" t="s">
        <v>22</v>
      </c>
      <c r="E10" s="1" t="s">
        <v>75</v>
      </c>
      <c r="F10" s="1" t="s">
        <v>85</v>
      </c>
      <c r="G10" s="4">
        <v>44013.0</v>
      </c>
      <c r="H10" s="3" t="s">
        <v>113</v>
      </c>
      <c r="I10" s="1" t="s">
        <v>114</v>
      </c>
      <c r="J10" s="1" t="s">
        <v>115</v>
      </c>
      <c r="K10" s="1" t="s">
        <v>107</v>
      </c>
      <c r="L10" s="1">
        <v>50119.2227915485</v>
      </c>
      <c r="M10" s="1">
        <v>316.0</v>
      </c>
      <c r="N10" s="1" t="s">
        <v>68</v>
      </c>
      <c r="O10" s="4">
        <v>44026.0</v>
      </c>
      <c r="P10" s="1" t="s">
        <v>57</v>
      </c>
      <c r="Q10" s="1" t="s">
        <v>69</v>
      </c>
      <c r="R10" s="1" t="s">
        <v>116</v>
      </c>
      <c r="S10" s="1" t="s">
        <v>117</v>
      </c>
      <c r="T10" s="1" t="s">
        <v>118</v>
      </c>
    </row>
    <row r="11">
      <c r="A11" s="3" t="s">
        <v>119</v>
      </c>
      <c r="B11" s="3" t="s">
        <v>120</v>
      </c>
      <c r="C11" s="1">
        <v>58.0</v>
      </c>
      <c r="D11" s="1" t="s">
        <v>51</v>
      </c>
      <c r="E11" s="1" t="s">
        <v>95</v>
      </c>
      <c r="F11" s="1" t="s">
        <v>24</v>
      </c>
      <c r="G11" s="4">
        <v>44339.0</v>
      </c>
      <c r="H11" s="3" t="s">
        <v>121</v>
      </c>
      <c r="I11" s="1" t="s">
        <v>122</v>
      </c>
      <c r="J11" s="1" t="s">
        <v>123</v>
      </c>
      <c r="K11" s="1" t="s">
        <v>89</v>
      </c>
      <c r="L11" s="1">
        <v>19784.6310622107</v>
      </c>
      <c r="M11" s="1">
        <v>249.0</v>
      </c>
      <c r="N11" s="1" t="s">
        <v>68</v>
      </c>
      <c r="O11" s="4">
        <v>44369.0</v>
      </c>
      <c r="P11" s="1" t="s">
        <v>30</v>
      </c>
      <c r="Q11" s="1" t="s">
        <v>45</v>
      </c>
      <c r="R11" s="1" t="s">
        <v>124</v>
      </c>
      <c r="S11" s="1" t="s">
        <v>125</v>
      </c>
      <c r="T11" s="1" t="s">
        <v>126</v>
      </c>
    </row>
    <row r="12">
      <c r="A12" s="3" t="s">
        <v>127</v>
      </c>
      <c r="B12" s="3" t="s">
        <v>128</v>
      </c>
      <c r="C12" s="1">
        <v>72.0</v>
      </c>
      <c r="D12" s="1" t="s">
        <v>22</v>
      </c>
      <c r="E12" s="1" t="s">
        <v>63</v>
      </c>
      <c r="F12" s="1" t="s">
        <v>24</v>
      </c>
      <c r="G12" s="4">
        <v>43940.0</v>
      </c>
      <c r="H12" s="3" t="s">
        <v>129</v>
      </c>
      <c r="I12" s="1" t="s">
        <v>130</v>
      </c>
      <c r="J12" s="1" t="s">
        <v>131</v>
      </c>
      <c r="K12" s="1" t="s">
        <v>42</v>
      </c>
      <c r="L12" s="1">
        <v>12576.7956090502</v>
      </c>
      <c r="M12" s="1">
        <v>394.0</v>
      </c>
      <c r="N12" s="1" t="s">
        <v>29</v>
      </c>
      <c r="O12" s="4">
        <v>43943.0</v>
      </c>
      <c r="P12" s="1" t="s">
        <v>30</v>
      </c>
      <c r="Q12" s="1" t="s">
        <v>31</v>
      </c>
      <c r="R12" s="1" t="s">
        <v>132</v>
      </c>
      <c r="S12" s="1" t="s">
        <v>133</v>
      </c>
      <c r="T12" s="1" t="s">
        <v>134</v>
      </c>
    </row>
    <row r="13">
      <c r="A13" s="3" t="s">
        <v>135</v>
      </c>
      <c r="B13" s="3" t="s">
        <v>136</v>
      </c>
      <c r="C13" s="1">
        <v>38.0</v>
      </c>
      <c r="D13" s="1" t="s">
        <v>51</v>
      </c>
      <c r="E13" s="1" t="s">
        <v>52</v>
      </c>
      <c r="F13" s="1" t="s">
        <v>137</v>
      </c>
      <c r="G13" s="4">
        <v>45151.0</v>
      </c>
      <c r="H13" s="3" t="s">
        <v>138</v>
      </c>
      <c r="I13" s="1" t="s">
        <v>139</v>
      </c>
      <c r="J13" s="1" t="s">
        <v>140</v>
      </c>
      <c r="K13" s="1" t="s">
        <v>42</v>
      </c>
      <c r="L13" s="1">
        <v>7999.58687960418</v>
      </c>
      <c r="M13" s="1">
        <v>288.0</v>
      </c>
      <c r="N13" s="1" t="s">
        <v>29</v>
      </c>
      <c r="O13" s="4">
        <v>45174.0</v>
      </c>
      <c r="P13" s="1" t="s">
        <v>141</v>
      </c>
      <c r="Q13" s="1" t="s">
        <v>45</v>
      </c>
      <c r="R13" s="1" t="s">
        <v>142</v>
      </c>
      <c r="S13" s="1" t="s">
        <v>143</v>
      </c>
      <c r="T13" s="1" t="s">
        <v>144</v>
      </c>
    </row>
    <row r="14">
      <c r="A14" s="3" t="s">
        <v>145</v>
      </c>
      <c r="B14" s="3" t="s">
        <v>146</v>
      </c>
      <c r="C14" s="1">
        <v>75.0</v>
      </c>
      <c r="D14" s="1" t="s">
        <v>51</v>
      </c>
      <c r="E14" s="1" t="s">
        <v>37</v>
      </c>
      <c r="F14" s="1" t="s">
        <v>64</v>
      </c>
      <c r="G14" s="4">
        <v>43811.0</v>
      </c>
      <c r="H14" s="3" t="s">
        <v>147</v>
      </c>
      <c r="I14" s="1" t="s">
        <v>148</v>
      </c>
      <c r="J14" s="1" t="s">
        <v>149</v>
      </c>
      <c r="K14" s="1" t="s">
        <v>107</v>
      </c>
      <c r="L14" s="1">
        <v>43282.2833577043</v>
      </c>
      <c r="M14" s="1">
        <v>134.0</v>
      </c>
      <c r="N14" s="1" t="s">
        <v>43</v>
      </c>
      <c r="O14" s="4">
        <v>43827.0</v>
      </c>
      <c r="P14" s="1" t="s">
        <v>79</v>
      </c>
      <c r="Q14" s="1" t="s">
        <v>69</v>
      </c>
      <c r="R14" s="1" t="s">
        <v>150</v>
      </c>
      <c r="S14" s="1" t="s">
        <v>151</v>
      </c>
      <c r="T14" s="1" t="s">
        <v>152</v>
      </c>
    </row>
    <row r="15">
      <c r="A15" s="3" t="s">
        <v>153</v>
      </c>
      <c r="B15" s="3" t="s">
        <v>154</v>
      </c>
      <c r="C15" s="1">
        <v>68.0</v>
      </c>
      <c r="D15" s="1" t="s">
        <v>51</v>
      </c>
      <c r="E15" s="1" t="s">
        <v>75</v>
      </c>
      <c r="F15" s="1" t="s">
        <v>85</v>
      </c>
      <c r="G15" s="4">
        <v>43973.0</v>
      </c>
      <c r="H15" s="3" t="s">
        <v>155</v>
      </c>
      <c r="I15" s="1" t="s">
        <v>156</v>
      </c>
      <c r="J15" s="1" t="s">
        <v>157</v>
      </c>
      <c r="K15" s="1" t="s">
        <v>89</v>
      </c>
      <c r="L15" s="1">
        <v>33207.7066337296</v>
      </c>
      <c r="M15" s="1">
        <v>309.0</v>
      </c>
      <c r="N15" s="1" t="s">
        <v>29</v>
      </c>
      <c r="O15" s="4">
        <v>44001.0</v>
      </c>
      <c r="P15" s="1" t="s">
        <v>141</v>
      </c>
      <c r="Q15" s="1" t="s">
        <v>31</v>
      </c>
      <c r="R15" s="1" t="s">
        <v>158</v>
      </c>
      <c r="S15" s="1" t="s">
        <v>159</v>
      </c>
      <c r="T15" s="1" t="s">
        <v>160</v>
      </c>
    </row>
    <row r="16">
      <c r="A16" s="3" t="s">
        <v>161</v>
      </c>
      <c r="B16" s="3" t="s">
        <v>162</v>
      </c>
      <c r="C16" s="1">
        <v>44.0</v>
      </c>
      <c r="D16" s="1" t="s">
        <v>51</v>
      </c>
      <c r="E16" s="1" t="s">
        <v>75</v>
      </c>
      <c r="F16" s="1" t="s">
        <v>24</v>
      </c>
      <c r="G16" s="4">
        <v>44477.0</v>
      </c>
      <c r="H16" s="3" t="s">
        <v>163</v>
      </c>
      <c r="I16" s="1" t="s">
        <v>164</v>
      </c>
      <c r="J16" s="1" t="s">
        <v>165</v>
      </c>
      <c r="K16" s="1" t="s">
        <v>89</v>
      </c>
      <c r="L16" s="1">
        <v>40701.5992273087</v>
      </c>
      <c r="M16" s="1">
        <v>182.0</v>
      </c>
      <c r="N16" s="1" t="s">
        <v>29</v>
      </c>
      <c r="O16" s="4">
        <v>44482.0</v>
      </c>
      <c r="P16" s="1" t="s">
        <v>30</v>
      </c>
      <c r="Q16" s="1" t="s">
        <v>31</v>
      </c>
      <c r="R16" s="1" t="s">
        <v>166</v>
      </c>
      <c r="S16" s="1" t="s">
        <v>167</v>
      </c>
      <c r="T16" s="1" t="s">
        <v>168</v>
      </c>
    </row>
    <row r="17">
      <c r="A17" s="3" t="s">
        <v>169</v>
      </c>
      <c r="B17" s="1" t="s">
        <v>170</v>
      </c>
      <c r="C17" s="1">
        <v>46.0</v>
      </c>
      <c r="D17" s="1" t="s">
        <v>51</v>
      </c>
      <c r="E17" s="1" t="s">
        <v>95</v>
      </c>
      <c r="F17" s="1" t="s">
        <v>38</v>
      </c>
      <c r="G17" s="4">
        <v>44927.0</v>
      </c>
      <c r="H17" s="3" t="s">
        <v>171</v>
      </c>
      <c r="I17" s="1" t="s">
        <v>172</v>
      </c>
      <c r="J17" s="1" t="s">
        <v>173</v>
      </c>
      <c r="K17" s="1" t="s">
        <v>28</v>
      </c>
      <c r="L17" s="1">
        <v>12263.3574250213</v>
      </c>
      <c r="M17" s="1">
        <v>465.0</v>
      </c>
      <c r="N17" s="1" t="s">
        <v>68</v>
      </c>
      <c r="O17" s="4">
        <v>44937.0</v>
      </c>
      <c r="P17" s="1" t="s">
        <v>57</v>
      </c>
      <c r="Q17" s="1" t="s">
        <v>45</v>
      </c>
      <c r="R17" s="1" t="s">
        <v>174</v>
      </c>
      <c r="S17" s="1" t="s">
        <v>175</v>
      </c>
      <c r="T17" s="1" t="s">
        <v>176</v>
      </c>
    </row>
    <row r="18">
      <c r="A18" s="3" t="s">
        <v>177</v>
      </c>
      <c r="B18" s="3" t="s">
        <v>178</v>
      </c>
      <c r="C18" s="1">
        <v>63.0</v>
      </c>
      <c r="D18" s="1" t="s">
        <v>51</v>
      </c>
      <c r="E18" s="1" t="s">
        <v>37</v>
      </c>
      <c r="F18" s="1" t="s">
        <v>179</v>
      </c>
      <c r="G18" s="4">
        <v>44005.0</v>
      </c>
      <c r="H18" s="3" t="s">
        <v>180</v>
      </c>
      <c r="I18" s="1" t="s">
        <v>181</v>
      </c>
      <c r="J18" s="1" t="s">
        <v>182</v>
      </c>
      <c r="K18" s="1" t="s">
        <v>89</v>
      </c>
      <c r="L18" s="1">
        <v>24499.8479037365</v>
      </c>
      <c r="M18" s="1">
        <v>114.0</v>
      </c>
      <c r="N18" s="1" t="s">
        <v>68</v>
      </c>
      <c r="O18" s="4">
        <v>44026.0</v>
      </c>
      <c r="P18" s="1" t="s">
        <v>30</v>
      </c>
      <c r="Q18" s="1" t="s">
        <v>31</v>
      </c>
      <c r="R18" s="1" t="s">
        <v>183</v>
      </c>
      <c r="S18" s="1" t="s">
        <v>184</v>
      </c>
      <c r="T18" s="1" t="s">
        <v>185</v>
      </c>
    </row>
    <row r="19">
      <c r="A19" s="3" t="s">
        <v>186</v>
      </c>
      <c r="B19" s="1" t="s">
        <v>187</v>
      </c>
      <c r="C19" s="1">
        <v>38.0</v>
      </c>
      <c r="D19" s="1" t="s">
        <v>22</v>
      </c>
      <c r="E19" s="1" t="s">
        <v>95</v>
      </c>
      <c r="F19" s="1" t="s">
        <v>38</v>
      </c>
      <c r="G19" s="4">
        <v>43898.0</v>
      </c>
      <c r="H19" s="3" t="s">
        <v>188</v>
      </c>
      <c r="I19" s="1" t="s">
        <v>189</v>
      </c>
      <c r="J19" s="1" t="s">
        <v>190</v>
      </c>
      <c r="K19" s="1" t="s">
        <v>107</v>
      </c>
      <c r="L19" s="1">
        <v>17440.4654441246</v>
      </c>
      <c r="M19" s="1">
        <v>449.0</v>
      </c>
      <c r="N19" s="1" t="s">
        <v>29</v>
      </c>
      <c r="O19" s="4">
        <v>43923.0</v>
      </c>
      <c r="P19" s="1" t="s">
        <v>30</v>
      </c>
      <c r="Q19" s="1" t="s">
        <v>69</v>
      </c>
      <c r="R19" s="1" t="s">
        <v>191</v>
      </c>
      <c r="S19" s="1" t="s">
        <v>192</v>
      </c>
      <c r="T19" s="1" t="s">
        <v>193</v>
      </c>
    </row>
    <row r="20">
      <c r="A20" s="3" t="s">
        <v>194</v>
      </c>
      <c r="B20" s="3" t="s">
        <v>195</v>
      </c>
      <c r="C20" s="1">
        <v>34.0</v>
      </c>
      <c r="D20" s="1" t="s">
        <v>51</v>
      </c>
      <c r="E20" s="1" t="s">
        <v>52</v>
      </c>
      <c r="F20" s="1" t="s">
        <v>137</v>
      </c>
      <c r="G20" s="4">
        <v>44259.0</v>
      </c>
      <c r="H20" s="3" t="s">
        <v>196</v>
      </c>
      <c r="I20" s="1" t="s">
        <v>197</v>
      </c>
      <c r="J20" s="1" t="s">
        <v>198</v>
      </c>
      <c r="K20" s="1" t="s">
        <v>28</v>
      </c>
      <c r="L20" s="1">
        <v>18843.0230178341</v>
      </c>
      <c r="M20" s="1">
        <v>260.0</v>
      </c>
      <c r="N20" s="1" t="s">
        <v>68</v>
      </c>
      <c r="O20" s="4">
        <v>44269.0</v>
      </c>
      <c r="P20" s="1" t="s">
        <v>57</v>
      </c>
      <c r="Q20" s="1" t="s">
        <v>69</v>
      </c>
      <c r="R20" s="1" t="s">
        <v>199</v>
      </c>
      <c r="S20" s="1" t="s">
        <v>200</v>
      </c>
      <c r="T20" s="1" t="s">
        <v>201</v>
      </c>
    </row>
    <row r="21">
      <c r="A21" s="3" t="s">
        <v>202</v>
      </c>
      <c r="B21" s="3" t="s">
        <v>203</v>
      </c>
      <c r="C21" s="1">
        <v>63.0</v>
      </c>
      <c r="D21" s="1" t="s">
        <v>22</v>
      </c>
      <c r="E21" s="1" t="s">
        <v>204</v>
      </c>
      <c r="F21" s="1" t="s">
        <v>85</v>
      </c>
      <c r="G21" s="4">
        <v>44880.0</v>
      </c>
      <c r="H21" s="3" t="s">
        <v>205</v>
      </c>
      <c r="I21" s="1" t="s">
        <v>206</v>
      </c>
      <c r="J21" s="1" t="s">
        <v>207</v>
      </c>
      <c r="K21" s="1" t="s">
        <v>107</v>
      </c>
      <c r="L21" s="1">
        <v>23762.2035790595</v>
      </c>
      <c r="M21" s="1">
        <v>465.0</v>
      </c>
      <c r="N21" s="1" t="s">
        <v>68</v>
      </c>
      <c r="O21" s="4">
        <v>44887.0</v>
      </c>
      <c r="P21" s="1" t="s">
        <v>79</v>
      </c>
      <c r="Q21" s="1" t="s">
        <v>31</v>
      </c>
      <c r="R21" s="1" t="s">
        <v>208</v>
      </c>
      <c r="S21" s="1" t="s">
        <v>209</v>
      </c>
      <c r="T21" s="1" t="s">
        <v>210</v>
      </c>
    </row>
    <row r="22">
      <c r="A22" s="3" t="s">
        <v>211</v>
      </c>
      <c r="B22" s="3" t="s">
        <v>212</v>
      </c>
      <c r="C22" s="1">
        <v>67.0</v>
      </c>
      <c r="D22" s="1" t="s">
        <v>51</v>
      </c>
      <c r="E22" s="1" t="s">
        <v>52</v>
      </c>
      <c r="F22" s="1" t="s">
        <v>85</v>
      </c>
      <c r="G22" s="4">
        <v>45105.0</v>
      </c>
      <c r="H22" s="3" t="s">
        <v>213</v>
      </c>
      <c r="I22" s="1" t="s">
        <v>214</v>
      </c>
      <c r="J22" s="1" t="s">
        <v>215</v>
      </c>
      <c r="K22" s="1" t="s">
        <v>28</v>
      </c>
      <c r="L22" s="1">
        <v>42.5145885533243</v>
      </c>
      <c r="M22" s="1">
        <v>115.0</v>
      </c>
      <c r="N22" s="1" t="s">
        <v>68</v>
      </c>
      <c r="O22" s="4">
        <v>45109.0</v>
      </c>
      <c r="P22" s="1" t="s">
        <v>57</v>
      </c>
      <c r="Q22" s="1" t="s">
        <v>31</v>
      </c>
      <c r="R22" s="1" t="s">
        <v>216</v>
      </c>
      <c r="S22" s="1" t="s">
        <v>217</v>
      </c>
      <c r="T22" s="1" t="s">
        <v>218</v>
      </c>
    </row>
    <row r="23">
      <c r="A23" s="3" t="s">
        <v>219</v>
      </c>
      <c r="B23" s="3" t="s">
        <v>220</v>
      </c>
      <c r="C23" s="1">
        <v>48.0</v>
      </c>
      <c r="D23" s="1" t="s">
        <v>22</v>
      </c>
      <c r="E23" s="1" t="s">
        <v>204</v>
      </c>
      <c r="F23" s="1" t="s">
        <v>85</v>
      </c>
      <c r="G23" s="4">
        <v>43851.0</v>
      </c>
      <c r="H23" s="3" t="s">
        <v>221</v>
      </c>
      <c r="I23" s="1" t="s">
        <v>222</v>
      </c>
      <c r="J23" s="1" t="s">
        <v>223</v>
      </c>
      <c r="K23" s="1" t="s">
        <v>56</v>
      </c>
      <c r="L23" s="1">
        <v>17695.9116223438</v>
      </c>
      <c r="M23" s="1">
        <v>295.0</v>
      </c>
      <c r="N23" s="1" t="s">
        <v>29</v>
      </c>
      <c r="O23" s="4">
        <v>43870.0</v>
      </c>
      <c r="P23" s="1" t="s">
        <v>141</v>
      </c>
      <c r="Q23" s="1" t="s">
        <v>31</v>
      </c>
      <c r="R23" s="1" t="s">
        <v>224</v>
      </c>
      <c r="S23" s="1" t="s">
        <v>225</v>
      </c>
      <c r="T23" s="1" t="s">
        <v>226</v>
      </c>
    </row>
    <row r="24">
      <c r="A24" s="3" t="s">
        <v>227</v>
      </c>
      <c r="B24" s="3" t="s">
        <v>228</v>
      </c>
      <c r="C24" s="1">
        <v>58.0</v>
      </c>
      <c r="D24" s="1" t="s">
        <v>51</v>
      </c>
      <c r="E24" s="1" t="s">
        <v>63</v>
      </c>
      <c r="F24" s="1" t="s">
        <v>179</v>
      </c>
      <c r="G24" s="4">
        <v>44693.0</v>
      </c>
      <c r="H24" s="3" t="s">
        <v>229</v>
      </c>
      <c r="I24" s="1" t="s">
        <v>230</v>
      </c>
      <c r="J24" s="1" t="s">
        <v>231</v>
      </c>
      <c r="K24" s="1" t="s">
        <v>56</v>
      </c>
      <c r="L24" s="1">
        <v>5998.10290819591</v>
      </c>
      <c r="M24" s="1">
        <v>327.0</v>
      </c>
      <c r="N24" s="1" t="s">
        <v>29</v>
      </c>
      <c r="O24" s="4">
        <v>44722.0</v>
      </c>
      <c r="P24" s="1" t="s">
        <v>141</v>
      </c>
      <c r="Q24" s="1" t="s">
        <v>45</v>
      </c>
      <c r="R24" s="1" t="s">
        <v>232</v>
      </c>
      <c r="S24" s="1" t="s">
        <v>233</v>
      </c>
      <c r="T24" s="1" t="s">
        <v>234</v>
      </c>
    </row>
    <row r="25">
      <c r="A25" s="3" t="s">
        <v>235</v>
      </c>
      <c r="B25" s="1" t="s">
        <v>236</v>
      </c>
      <c r="C25" s="1">
        <v>59.0</v>
      </c>
      <c r="D25" s="1" t="s">
        <v>22</v>
      </c>
      <c r="E25" s="1" t="s">
        <v>37</v>
      </c>
      <c r="F25" s="1" t="s">
        <v>85</v>
      </c>
      <c r="G25" s="4">
        <v>44410.0</v>
      </c>
      <c r="H25" s="3" t="s">
        <v>237</v>
      </c>
      <c r="I25" s="1" t="s">
        <v>238</v>
      </c>
      <c r="J25" s="1" t="s">
        <v>239</v>
      </c>
      <c r="K25" s="1" t="s">
        <v>56</v>
      </c>
      <c r="L25" s="1">
        <v>25250.0524282161</v>
      </c>
      <c r="M25" s="1">
        <v>119.0</v>
      </c>
      <c r="N25" s="1" t="s">
        <v>29</v>
      </c>
      <c r="O25" s="4">
        <v>44420.0</v>
      </c>
      <c r="P25" s="1" t="s">
        <v>141</v>
      </c>
      <c r="Q25" s="1" t="s">
        <v>45</v>
      </c>
      <c r="R25" s="1" t="s">
        <v>240</v>
      </c>
      <c r="S25" s="1" t="s">
        <v>241</v>
      </c>
      <c r="T25" s="1" t="s">
        <v>242</v>
      </c>
    </row>
    <row r="26">
      <c r="A26" s="3" t="s">
        <v>243</v>
      </c>
      <c r="B26" s="3" t="s">
        <v>244</v>
      </c>
      <c r="C26" s="1">
        <v>72.0</v>
      </c>
      <c r="D26" s="1" t="s">
        <v>51</v>
      </c>
      <c r="E26" s="1" t="s">
        <v>75</v>
      </c>
      <c r="F26" s="1" t="s">
        <v>137</v>
      </c>
      <c r="G26" s="4">
        <v>43966.0</v>
      </c>
      <c r="H26" s="3" t="s">
        <v>245</v>
      </c>
      <c r="I26" s="1" t="s">
        <v>246</v>
      </c>
      <c r="J26" s="1" t="s">
        <v>247</v>
      </c>
      <c r="K26" s="1" t="s">
        <v>42</v>
      </c>
      <c r="L26" s="1">
        <v>33211.295419012</v>
      </c>
      <c r="M26" s="1">
        <v>109.0</v>
      </c>
      <c r="N26" s="1" t="s">
        <v>43</v>
      </c>
      <c r="O26" s="4">
        <v>43990.0</v>
      </c>
      <c r="P26" s="1" t="s">
        <v>30</v>
      </c>
      <c r="Q26" s="1" t="s">
        <v>45</v>
      </c>
      <c r="R26" s="1" t="s">
        <v>248</v>
      </c>
      <c r="S26" s="1" t="s">
        <v>249</v>
      </c>
      <c r="T26" s="1" t="s">
        <v>250</v>
      </c>
    </row>
    <row r="27">
      <c r="A27" s="3" t="s">
        <v>251</v>
      </c>
      <c r="B27" s="3" t="s">
        <v>252</v>
      </c>
      <c r="C27" s="1">
        <v>73.0</v>
      </c>
      <c r="D27" s="1" t="s">
        <v>22</v>
      </c>
      <c r="E27" s="1" t="s">
        <v>75</v>
      </c>
      <c r="F27" s="1" t="s">
        <v>38</v>
      </c>
      <c r="G27" s="4">
        <v>43966.0</v>
      </c>
      <c r="H27" s="3" t="s">
        <v>253</v>
      </c>
      <c r="I27" s="1" t="s">
        <v>254</v>
      </c>
      <c r="J27" s="1" t="s">
        <v>255</v>
      </c>
      <c r="K27" s="1" t="s">
        <v>42</v>
      </c>
      <c r="L27" s="1">
        <v>19746.8320076043</v>
      </c>
      <c r="M27" s="1">
        <v>162.0</v>
      </c>
      <c r="N27" s="1" t="s">
        <v>29</v>
      </c>
      <c r="O27" s="4">
        <v>43971.0</v>
      </c>
      <c r="P27" s="1" t="s">
        <v>57</v>
      </c>
      <c r="Q27" s="1" t="s">
        <v>69</v>
      </c>
      <c r="R27" s="1" t="s">
        <v>256</v>
      </c>
      <c r="S27" s="1" t="s">
        <v>257</v>
      </c>
      <c r="T27" s="1" t="s">
        <v>258</v>
      </c>
    </row>
    <row r="28">
      <c r="A28" s="3" t="s">
        <v>259</v>
      </c>
      <c r="B28" s="3" t="s">
        <v>260</v>
      </c>
      <c r="C28" s="1">
        <v>51.0</v>
      </c>
      <c r="D28" s="1" t="s">
        <v>51</v>
      </c>
      <c r="E28" s="1" t="s">
        <v>261</v>
      </c>
      <c r="F28" s="1" t="s">
        <v>85</v>
      </c>
      <c r="G28" s="4">
        <v>45283.0</v>
      </c>
      <c r="H28" s="3" t="s">
        <v>262</v>
      </c>
      <c r="I28" s="1" t="s">
        <v>263</v>
      </c>
      <c r="J28" s="1" t="s">
        <v>264</v>
      </c>
      <c r="K28" s="1" t="s">
        <v>28</v>
      </c>
      <c r="L28" s="1">
        <v>26786.5295553112</v>
      </c>
      <c r="M28" s="1">
        <v>401.0</v>
      </c>
      <c r="N28" s="1" t="s">
        <v>68</v>
      </c>
      <c r="O28" s="4">
        <v>45310.0</v>
      </c>
      <c r="P28" s="1" t="s">
        <v>44</v>
      </c>
      <c r="Q28" s="1" t="s">
        <v>31</v>
      </c>
      <c r="R28" s="1" t="s">
        <v>265</v>
      </c>
      <c r="S28" s="1" t="s">
        <v>266</v>
      </c>
      <c r="T28" s="1" t="s">
        <v>267</v>
      </c>
    </row>
    <row r="29">
      <c r="A29" s="3" t="s">
        <v>268</v>
      </c>
      <c r="B29" s="1" t="s">
        <v>269</v>
      </c>
      <c r="C29" s="1">
        <v>34.0</v>
      </c>
      <c r="D29" s="1" t="s">
        <v>51</v>
      </c>
      <c r="E29" s="1" t="s">
        <v>37</v>
      </c>
      <c r="F29" s="1" t="s">
        <v>64</v>
      </c>
      <c r="G29" s="4">
        <v>44733.0</v>
      </c>
      <c r="H29" s="3" t="s">
        <v>270</v>
      </c>
      <c r="I29" s="1" t="s">
        <v>271</v>
      </c>
      <c r="J29" s="1" t="s">
        <v>272</v>
      </c>
      <c r="K29" s="1" t="s">
        <v>89</v>
      </c>
      <c r="L29" s="1">
        <v>18834.8013411783</v>
      </c>
      <c r="M29" s="1">
        <v>157.0</v>
      </c>
      <c r="N29" s="1" t="s">
        <v>43</v>
      </c>
      <c r="O29" s="4">
        <v>44742.0</v>
      </c>
      <c r="P29" s="1" t="s">
        <v>141</v>
      </c>
      <c r="Q29" s="1" t="s">
        <v>69</v>
      </c>
      <c r="R29" s="1" t="s">
        <v>273</v>
      </c>
      <c r="S29" s="1" t="s">
        <v>274</v>
      </c>
      <c r="T29" s="1" t="s">
        <v>275</v>
      </c>
    </row>
    <row r="30">
      <c r="A30" s="3" t="s">
        <v>276</v>
      </c>
      <c r="B30" s="3" t="s">
        <v>277</v>
      </c>
      <c r="C30" s="1">
        <v>38.0</v>
      </c>
      <c r="D30" s="1" t="s">
        <v>51</v>
      </c>
      <c r="E30" s="1" t="s">
        <v>261</v>
      </c>
      <c r="F30" s="1" t="s">
        <v>137</v>
      </c>
      <c r="G30" s="4">
        <v>44199.0</v>
      </c>
      <c r="H30" s="3" t="s">
        <v>278</v>
      </c>
      <c r="I30" s="1" t="s">
        <v>279</v>
      </c>
      <c r="J30" s="1" t="s">
        <v>280</v>
      </c>
      <c r="K30" s="1" t="s">
        <v>107</v>
      </c>
      <c r="L30" s="1">
        <v>32643.2993532771</v>
      </c>
      <c r="M30" s="1">
        <v>223.0</v>
      </c>
      <c r="N30" s="1" t="s">
        <v>43</v>
      </c>
      <c r="O30" s="4">
        <v>44212.0</v>
      </c>
      <c r="P30" s="1" t="s">
        <v>79</v>
      </c>
      <c r="Q30" s="1" t="s">
        <v>31</v>
      </c>
      <c r="R30" s="1" t="s">
        <v>281</v>
      </c>
      <c r="S30" s="1" t="s">
        <v>282</v>
      </c>
      <c r="T30" s="1" t="s">
        <v>283</v>
      </c>
    </row>
    <row r="31">
      <c r="A31" s="3" t="s">
        <v>284</v>
      </c>
      <c r="B31" s="3" t="s">
        <v>285</v>
      </c>
      <c r="C31" s="1">
        <v>63.0</v>
      </c>
      <c r="D31" s="1" t="s">
        <v>51</v>
      </c>
      <c r="E31" s="1" t="s">
        <v>204</v>
      </c>
      <c r="F31" s="1" t="s">
        <v>137</v>
      </c>
      <c r="G31" s="4">
        <v>45202.0</v>
      </c>
      <c r="H31" s="3" t="s">
        <v>286</v>
      </c>
      <c r="I31" s="1" t="s">
        <v>287</v>
      </c>
      <c r="J31" s="1" t="s">
        <v>288</v>
      </c>
      <c r="K31" s="1" t="s">
        <v>56</v>
      </c>
      <c r="L31" s="1">
        <v>5767.01105381601</v>
      </c>
      <c r="M31" s="1">
        <v>293.0</v>
      </c>
      <c r="N31" s="1" t="s">
        <v>68</v>
      </c>
      <c r="O31" s="4">
        <v>45211.0</v>
      </c>
      <c r="P31" s="1" t="s">
        <v>30</v>
      </c>
      <c r="Q31" s="1" t="s">
        <v>69</v>
      </c>
      <c r="R31" s="1" t="s">
        <v>289</v>
      </c>
      <c r="S31" s="1" t="s">
        <v>290</v>
      </c>
      <c r="T31" s="1" t="s">
        <v>291</v>
      </c>
    </row>
    <row r="32">
      <c r="A32" s="3" t="s">
        <v>292</v>
      </c>
      <c r="B32" s="3" t="s">
        <v>293</v>
      </c>
      <c r="C32" s="1">
        <v>34.0</v>
      </c>
      <c r="D32" s="1" t="s">
        <v>22</v>
      </c>
      <c r="E32" s="1" t="s">
        <v>23</v>
      </c>
      <c r="F32" s="1" t="s">
        <v>85</v>
      </c>
      <c r="G32" s="4">
        <v>43695.0</v>
      </c>
      <c r="H32" s="3" t="s">
        <v>294</v>
      </c>
      <c r="I32" s="1" t="s">
        <v>295</v>
      </c>
      <c r="J32" s="1" t="s">
        <v>296</v>
      </c>
      <c r="K32" s="1" t="s">
        <v>107</v>
      </c>
      <c r="L32" s="1">
        <v>47909.1288098749</v>
      </c>
      <c r="M32" s="1">
        <v>371.0</v>
      </c>
      <c r="N32" s="1" t="s">
        <v>29</v>
      </c>
      <c r="O32" s="4">
        <v>43709.0</v>
      </c>
      <c r="P32" s="1" t="s">
        <v>44</v>
      </c>
      <c r="Q32" s="1" t="s">
        <v>45</v>
      </c>
      <c r="R32" s="1" t="s">
        <v>297</v>
      </c>
      <c r="S32" s="1" t="s">
        <v>298</v>
      </c>
      <c r="T32" s="1" t="s">
        <v>299</v>
      </c>
    </row>
    <row r="33">
      <c r="A33" s="3" t="s">
        <v>300</v>
      </c>
      <c r="B33" s="3" t="s">
        <v>301</v>
      </c>
      <c r="C33" s="1">
        <v>23.0</v>
      </c>
      <c r="D33" s="1" t="s">
        <v>51</v>
      </c>
      <c r="E33" s="1" t="s">
        <v>37</v>
      </c>
      <c r="F33" s="1" t="s">
        <v>179</v>
      </c>
      <c r="G33" s="4">
        <v>43772.0</v>
      </c>
      <c r="H33" s="3" t="s">
        <v>302</v>
      </c>
      <c r="I33" s="1" t="s">
        <v>303</v>
      </c>
      <c r="J33" s="1" t="s">
        <v>304</v>
      </c>
      <c r="K33" s="1" t="s">
        <v>89</v>
      </c>
      <c r="L33" s="1">
        <v>25835.3235946882</v>
      </c>
      <c r="M33" s="1">
        <v>108.0</v>
      </c>
      <c r="N33" s="1" t="s">
        <v>29</v>
      </c>
      <c r="O33" s="4">
        <v>43798.0</v>
      </c>
      <c r="P33" s="1" t="s">
        <v>79</v>
      </c>
      <c r="Q33" s="1" t="s">
        <v>69</v>
      </c>
      <c r="R33" s="1" t="s">
        <v>305</v>
      </c>
      <c r="S33" s="1" t="s">
        <v>306</v>
      </c>
      <c r="T33" s="1" t="s">
        <v>307</v>
      </c>
    </row>
    <row r="34">
      <c r="A34" s="3" t="s">
        <v>308</v>
      </c>
      <c r="B34" s="3" t="s">
        <v>309</v>
      </c>
      <c r="C34" s="1">
        <v>78.0</v>
      </c>
      <c r="D34" s="1" t="s">
        <v>22</v>
      </c>
      <c r="E34" s="1" t="s">
        <v>95</v>
      </c>
      <c r="F34" s="1" t="s">
        <v>179</v>
      </c>
      <c r="G34" s="4">
        <v>45064.0</v>
      </c>
      <c r="H34" s="3" t="s">
        <v>310</v>
      </c>
      <c r="I34" s="1" t="s">
        <v>311</v>
      </c>
      <c r="J34" s="1" t="s">
        <v>312</v>
      </c>
      <c r="K34" s="1" t="s">
        <v>42</v>
      </c>
      <c r="L34" s="1">
        <v>17993.2262000155</v>
      </c>
      <c r="M34" s="1">
        <v>245.0</v>
      </c>
      <c r="N34" s="1" t="s">
        <v>68</v>
      </c>
      <c r="O34" s="4">
        <v>45092.0</v>
      </c>
      <c r="P34" s="1" t="s">
        <v>79</v>
      </c>
      <c r="Q34" s="1" t="s">
        <v>31</v>
      </c>
      <c r="R34" s="1" t="s">
        <v>313</v>
      </c>
      <c r="S34" s="1" t="s">
        <v>314</v>
      </c>
      <c r="T34" s="1" t="s">
        <v>315</v>
      </c>
    </row>
    <row r="35">
      <c r="A35" s="3" t="s">
        <v>316</v>
      </c>
      <c r="B35" s="3" t="s">
        <v>317</v>
      </c>
      <c r="C35" s="1">
        <v>43.0</v>
      </c>
      <c r="D35" s="1" t="s">
        <v>22</v>
      </c>
      <c r="E35" s="1" t="s">
        <v>95</v>
      </c>
      <c r="F35" s="1" t="s">
        <v>24</v>
      </c>
      <c r="G35" s="4">
        <v>45070.0</v>
      </c>
      <c r="H35" s="3" t="s">
        <v>318</v>
      </c>
      <c r="I35" s="1" t="s">
        <v>319</v>
      </c>
      <c r="J35" s="1" t="s">
        <v>320</v>
      </c>
      <c r="K35" s="1" t="s">
        <v>42</v>
      </c>
      <c r="L35" s="1">
        <v>21185.9535303942</v>
      </c>
      <c r="M35" s="1">
        <v>494.0</v>
      </c>
      <c r="N35" s="1" t="s">
        <v>68</v>
      </c>
      <c r="O35" s="4">
        <v>45080.0</v>
      </c>
      <c r="P35" s="1" t="s">
        <v>44</v>
      </c>
      <c r="Q35" s="1" t="s">
        <v>31</v>
      </c>
      <c r="R35" s="1" t="s">
        <v>321</v>
      </c>
      <c r="S35" s="1" t="s">
        <v>322</v>
      </c>
      <c r="T35" s="1" t="s">
        <v>323</v>
      </c>
    </row>
    <row r="36">
      <c r="A36" s="3" t="s">
        <v>324</v>
      </c>
      <c r="B36" s="3" t="s">
        <v>325</v>
      </c>
      <c r="C36" s="1">
        <v>30.0</v>
      </c>
      <c r="D36" s="1" t="s">
        <v>51</v>
      </c>
      <c r="E36" s="1" t="s">
        <v>75</v>
      </c>
      <c r="F36" s="1" t="s">
        <v>64</v>
      </c>
      <c r="G36" s="4">
        <v>43847.0</v>
      </c>
      <c r="H36" s="3" t="s">
        <v>326</v>
      </c>
      <c r="I36" s="1" t="s">
        <v>327</v>
      </c>
      <c r="J36" s="1" t="s">
        <v>328</v>
      </c>
      <c r="K36" s="1" t="s">
        <v>28</v>
      </c>
      <c r="L36" s="1">
        <v>8408.94935429195</v>
      </c>
      <c r="M36" s="1">
        <v>285.0</v>
      </c>
      <c r="N36" s="1" t="s">
        <v>43</v>
      </c>
      <c r="O36" s="4">
        <v>43871.0</v>
      </c>
      <c r="P36" s="1" t="s">
        <v>141</v>
      </c>
      <c r="Q36" s="1" t="s">
        <v>31</v>
      </c>
      <c r="R36" s="1" t="s">
        <v>329</v>
      </c>
      <c r="S36" s="1" t="s">
        <v>330</v>
      </c>
      <c r="T36" s="1" t="s">
        <v>331</v>
      </c>
    </row>
    <row r="37">
      <c r="A37" s="3" t="s">
        <v>332</v>
      </c>
      <c r="B37" s="3" t="s">
        <v>333</v>
      </c>
      <c r="C37" s="1">
        <v>25.0</v>
      </c>
      <c r="D37" s="1" t="s">
        <v>51</v>
      </c>
      <c r="E37" s="1" t="s">
        <v>75</v>
      </c>
      <c r="F37" s="1" t="s">
        <v>85</v>
      </c>
      <c r="G37" s="4">
        <v>44203.0</v>
      </c>
      <c r="H37" s="3" t="s">
        <v>334</v>
      </c>
      <c r="I37" s="1" t="s">
        <v>335</v>
      </c>
      <c r="J37" s="1" t="s">
        <v>336</v>
      </c>
      <c r="K37" s="1" t="s">
        <v>42</v>
      </c>
      <c r="L37" s="1">
        <v>45453.4185456651</v>
      </c>
      <c r="M37" s="1">
        <v>228.0</v>
      </c>
      <c r="N37" s="1" t="s">
        <v>68</v>
      </c>
      <c r="O37" s="4">
        <v>44222.0</v>
      </c>
      <c r="P37" s="1" t="s">
        <v>141</v>
      </c>
      <c r="Q37" s="1" t="s">
        <v>69</v>
      </c>
      <c r="R37" s="1" t="s">
        <v>337</v>
      </c>
      <c r="S37" s="1" t="s">
        <v>338</v>
      </c>
      <c r="T37" s="1" t="s">
        <v>339</v>
      </c>
    </row>
    <row r="38">
      <c r="A38" s="3" t="s">
        <v>340</v>
      </c>
      <c r="B38" s="3" t="s">
        <v>341</v>
      </c>
      <c r="C38" s="1">
        <v>33.0</v>
      </c>
      <c r="D38" s="1" t="s">
        <v>22</v>
      </c>
      <c r="E38" s="1" t="s">
        <v>75</v>
      </c>
      <c r="F38" s="1" t="s">
        <v>64</v>
      </c>
      <c r="G38" s="4">
        <v>43752.0</v>
      </c>
      <c r="H38" s="3" t="s">
        <v>342</v>
      </c>
      <c r="I38" s="1" t="s">
        <v>343</v>
      </c>
      <c r="J38" s="1" t="s">
        <v>344</v>
      </c>
      <c r="K38" s="1" t="s">
        <v>56</v>
      </c>
      <c r="L38" s="1">
        <v>4397.77699541333</v>
      </c>
      <c r="M38" s="1">
        <v>481.0</v>
      </c>
      <c r="N38" s="1" t="s">
        <v>29</v>
      </c>
      <c r="O38" s="4">
        <v>43757.0</v>
      </c>
      <c r="P38" s="1" t="s">
        <v>30</v>
      </c>
      <c r="Q38" s="1" t="s">
        <v>45</v>
      </c>
      <c r="R38" s="1" t="s">
        <v>345</v>
      </c>
      <c r="S38" s="1" t="s">
        <v>346</v>
      </c>
      <c r="T38" s="1" t="s">
        <v>347</v>
      </c>
    </row>
    <row r="39">
      <c r="A39" s="3" t="s">
        <v>348</v>
      </c>
      <c r="B39" s="3" t="s">
        <v>349</v>
      </c>
      <c r="C39" s="1">
        <v>26.0</v>
      </c>
      <c r="D39" s="1" t="s">
        <v>51</v>
      </c>
      <c r="E39" s="1" t="s">
        <v>23</v>
      </c>
      <c r="F39" s="1" t="s">
        <v>137</v>
      </c>
      <c r="G39" s="4">
        <v>44549.0</v>
      </c>
      <c r="H39" s="3" t="s">
        <v>350</v>
      </c>
      <c r="I39" s="1" t="s">
        <v>351</v>
      </c>
      <c r="J39" s="1" t="s">
        <v>352</v>
      </c>
      <c r="K39" s="1" t="s">
        <v>56</v>
      </c>
      <c r="L39" s="1">
        <v>9380.32596752843</v>
      </c>
      <c r="M39" s="1">
        <v>212.0</v>
      </c>
      <c r="N39" s="1" t="s">
        <v>29</v>
      </c>
      <c r="O39" s="4">
        <v>44577.0</v>
      </c>
      <c r="P39" s="1" t="s">
        <v>44</v>
      </c>
      <c r="Q39" s="1" t="s">
        <v>31</v>
      </c>
      <c r="R39" s="1" t="s">
        <v>353</v>
      </c>
      <c r="S39" s="1" t="s">
        <v>354</v>
      </c>
      <c r="T39" s="1" t="s">
        <v>355</v>
      </c>
    </row>
    <row r="40">
      <c r="A40" s="3" t="s">
        <v>356</v>
      </c>
      <c r="B40" s="3" t="s">
        <v>357</v>
      </c>
      <c r="C40" s="1">
        <v>70.0</v>
      </c>
      <c r="D40" s="1" t="s">
        <v>51</v>
      </c>
      <c r="E40" s="1" t="s">
        <v>261</v>
      </c>
      <c r="F40" s="1" t="s">
        <v>64</v>
      </c>
      <c r="G40" s="4">
        <v>44632.0</v>
      </c>
      <c r="H40" s="3" t="s">
        <v>358</v>
      </c>
      <c r="I40" s="1" t="s">
        <v>359</v>
      </c>
      <c r="J40" s="1" t="s">
        <v>360</v>
      </c>
      <c r="K40" s="1" t="s">
        <v>107</v>
      </c>
      <c r="L40" s="1">
        <v>48290.6934073641</v>
      </c>
      <c r="M40" s="1">
        <v>113.0</v>
      </c>
      <c r="N40" s="1" t="s">
        <v>43</v>
      </c>
      <c r="O40" s="4">
        <v>44649.0</v>
      </c>
      <c r="P40" s="1" t="s">
        <v>141</v>
      </c>
      <c r="Q40" s="1" t="s">
        <v>69</v>
      </c>
      <c r="R40" s="1" t="s">
        <v>361</v>
      </c>
      <c r="S40" s="1" t="s">
        <v>362</v>
      </c>
      <c r="T40" s="1" t="s">
        <v>363</v>
      </c>
    </row>
    <row r="41">
      <c r="A41" s="3" t="s">
        <v>364</v>
      </c>
      <c r="B41" s="3" t="s">
        <v>365</v>
      </c>
      <c r="C41" s="1">
        <v>57.0</v>
      </c>
      <c r="D41" s="1" t="s">
        <v>51</v>
      </c>
      <c r="E41" s="1" t="s">
        <v>23</v>
      </c>
      <c r="F41" s="1" t="s">
        <v>38</v>
      </c>
      <c r="G41" s="4">
        <v>44213.0</v>
      </c>
      <c r="H41" s="3" t="s">
        <v>366</v>
      </c>
      <c r="I41" s="1" t="s">
        <v>367</v>
      </c>
      <c r="J41" s="1" t="s">
        <v>368</v>
      </c>
      <c r="K41" s="1" t="s">
        <v>42</v>
      </c>
      <c r="L41" s="1">
        <v>32973.9408329662</v>
      </c>
      <c r="M41" s="1">
        <v>272.0</v>
      </c>
      <c r="N41" s="1" t="s">
        <v>29</v>
      </c>
      <c r="O41" s="4">
        <v>44225.0</v>
      </c>
      <c r="P41" s="1" t="s">
        <v>79</v>
      </c>
      <c r="Q41" s="1" t="s">
        <v>69</v>
      </c>
      <c r="R41" s="1" t="s">
        <v>369</v>
      </c>
      <c r="S41" s="1" t="s">
        <v>370</v>
      </c>
      <c r="T41" s="1" t="s">
        <v>371</v>
      </c>
    </row>
    <row r="42">
      <c r="A42" s="3" t="s">
        <v>372</v>
      </c>
      <c r="B42" s="3" t="s">
        <v>373</v>
      </c>
      <c r="C42" s="1">
        <v>74.0</v>
      </c>
      <c r="D42" s="1" t="s">
        <v>51</v>
      </c>
      <c r="E42" s="1" t="s">
        <v>23</v>
      </c>
      <c r="F42" s="1" t="s">
        <v>137</v>
      </c>
      <c r="G42" s="4">
        <v>44454.0</v>
      </c>
      <c r="H42" s="3" t="s">
        <v>374</v>
      </c>
      <c r="I42" s="1" t="s">
        <v>375</v>
      </c>
      <c r="J42" s="1" t="s">
        <v>376</v>
      </c>
      <c r="K42" s="1" t="s">
        <v>107</v>
      </c>
      <c r="L42" s="1">
        <v>49943.2784987872</v>
      </c>
      <c r="M42" s="1">
        <v>478.0</v>
      </c>
      <c r="N42" s="1" t="s">
        <v>43</v>
      </c>
      <c r="O42" s="4">
        <v>44474.0</v>
      </c>
      <c r="P42" s="1" t="s">
        <v>141</v>
      </c>
      <c r="Q42" s="1" t="s">
        <v>31</v>
      </c>
      <c r="R42" s="1" t="s">
        <v>377</v>
      </c>
      <c r="S42" s="1" t="s">
        <v>378</v>
      </c>
      <c r="T42" s="1" t="s">
        <v>379</v>
      </c>
    </row>
    <row r="43">
      <c r="A43" s="3" t="s">
        <v>380</v>
      </c>
      <c r="B43" s="3" t="s">
        <v>381</v>
      </c>
      <c r="C43" s="1">
        <v>81.0</v>
      </c>
      <c r="D43" s="1" t="s">
        <v>22</v>
      </c>
      <c r="E43" s="1" t="s">
        <v>37</v>
      </c>
      <c r="F43" s="1" t="s">
        <v>137</v>
      </c>
      <c r="G43" s="4">
        <v>43857.0</v>
      </c>
      <c r="H43" s="3" t="s">
        <v>382</v>
      </c>
      <c r="I43" s="1" t="s">
        <v>383</v>
      </c>
      <c r="J43" s="1" t="s">
        <v>384</v>
      </c>
      <c r="K43" s="1" t="s">
        <v>107</v>
      </c>
      <c r="L43" s="1">
        <v>35633.9554543878</v>
      </c>
      <c r="M43" s="1">
        <v>196.0</v>
      </c>
      <c r="N43" s="1" t="s">
        <v>29</v>
      </c>
      <c r="O43" s="4">
        <v>43870.0</v>
      </c>
      <c r="P43" s="1" t="s">
        <v>57</v>
      </c>
      <c r="Q43" s="1" t="s">
        <v>31</v>
      </c>
      <c r="R43" s="1" t="s">
        <v>385</v>
      </c>
      <c r="S43" s="1" t="s">
        <v>386</v>
      </c>
      <c r="T43" s="1" t="s">
        <v>387</v>
      </c>
    </row>
    <row r="44">
      <c r="A44" s="3" t="s">
        <v>388</v>
      </c>
      <c r="B44" s="1" t="s">
        <v>389</v>
      </c>
      <c r="C44" s="1">
        <v>49.0</v>
      </c>
      <c r="D44" s="1" t="s">
        <v>51</v>
      </c>
      <c r="E44" s="1" t="s">
        <v>52</v>
      </c>
      <c r="F44" s="1" t="s">
        <v>85</v>
      </c>
      <c r="G44" s="4">
        <v>44736.0</v>
      </c>
      <c r="H44" s="3" t="s">
        <v>390</v>
      </c>
      <c r="I44" s="1" t="s">
        <v>391</v>
      </c>
      <c r="J44" s="1" t="s">
        <v>392</v>
      </c>
      <c r="K44" s="1" t="s">
        <v>107</v>
      </c>
      <c r="L44" s="1">
        <v>25966.3286102209</v>
      </c>
      <c r="M44" s="1">
        <v>418.0</v>
      </c>
      <c r="N44" s="1" t="s">
        <v>68</v>
      </c>
      <c r="O44" s="4">
        <v>44760.0</v>
      </c>
      <c r="P44" s="1" t="s">
        <v>30</v>
      </c>
      <c r="Q44" s="1" t="s">
        <v>31</v>
      </c>
      <c r="R44" s="1" t="s">
        <v>393</v>
      </c>
      <c r="S44" s="1" t="s">
        <v>394</v>
      </c>
      <c r="T44" s="1" t="s">
        <v>395</v>
      </c>
    </row>
    <row r="45">
      <c r="A45" s="3" t="s">
        <v>396</v>
      </c>
      <c r="B45" s="3" t="s">
        <v>397</v>
      </c>
      <c r="C45" s="1">
        <v>26.0</v>
      </c>
      <c r="D45" s="1" t="s">
        <v>51</v>
      </c>
      <c r="E45" s="1" t="s">
        <v>75</v>
      </c>
      <c r="F45" s="1" t="s">
        <v>38</v>
      </c>
      <c r="G45" s="4">
        <v>44356.0</v>
      </c>
      <c r="H45" s="3" t="s">
        <v>398</v>
      </c>
      <c r="I45" s="1" t="s">
        <v>399</v>
      </c>
      <c r="J45" s="1" t="s">
        <v>400</v>
      </c>
      <c r="K45" s="1" t="s">
        <v>89</v>
      </c>
      <c r="L45" s="1">
        <v>21784.4450707236</v>
      </c>
      <c r="M45" s="1">
        <v>410.0</v>
      </c>
      <c r="N45" s="1" t="s">
        <v>29</v>
      </c>
      <c r="O45" s="4">
        <v>44378.0</v>
      </c>
      <c r="P45" s="1" t="s">
        <v>30</v>
      </c>
      <c r="Q45" s="1" t="s">
        <v>31</v>
      </c>
      <c r="R45" s="1" t="s">
        <v>401</v>
      </c>
      <c r="S45" s="1" t="s">
        <v>402</v>
      </c>
      <c r="T45" s="1" t="s">
        <v>403</v>
      </c>
    </row>
    <row r="46">
      <c r="A46" s="3" t="s">
        <v>404</v>
      </c>
      <c r="B46" s="3" t="s">
        <v>405</v>
      </c>
      <c r="C46" s="1">
        <v>81.0</v>
      </c>
      <c r="D46" s="1" t="s">
        <v>51</v>
      </c>
      <c r="E46" s="1" t="s">
        <v>95</v>
      </c>
      <c r="F46" s="1" t="s">
        <v>24</v>
      </c>
      <c r="G46" s="4">
        <v>44066.0</v>
      </c>
      <c r="H46" s="3" t="s">
        <v>406</v>
      </c>
      <c r="I46" s="1" t="s">
        <v>407</v>
      </c>
      <c r="J46" s="1" t="s">
        <v>408</v>
      </c>
      <c r="K46" s="1" t="s">
        <v>42</v>
      </c>
      <c r="L46" s="1">
        <v>42684.5588845502</v>
      </c>
      <c r="M46" s="1">
        <v>328.0</v>
      </c>
      <c r="N46" s="1" t="s">
        <v>29</v>
      </c>
      <c r="O46" s="4">
        <v>44082.0</v>
      </c>
      <c r="P46" s="1" t="s">
        <v>79</v>
      </c>
      <c r="Q46" s="1" t="s">
        <v>69</v>
      </c>
      <c r="R46" s="1" t="s">
        <v>409</v>
      </c>
      <c r="S46" s="1" t="s">
        <v>410</v>
      </c>
      <c r="T46" s="1" t="s">
        <v>411</v>
      </c>
    </row>
    <row r="47">
      <c r="A47" s="3" t="s">
        <v>412</v>
      </c>
      <c r="B47" s="3" t="s">
        <v>413</v>
      </c>
      <c r="C47" s="1">
        <v>65.0</v>
      </c>
      <c r="D47" s="1" t="s">
        <v>22</v>
      </c>
      <c r="E47" s="1" t="s">
        <v>63</v>
      </c>
      <c r="F47" s="1" t="s">
        <v>24</v>
      </c>
      <c r="G47" s="4">
        <v>44846.0</v>
      </c>
      <c r="H47" s="3" t="s">
        <v>414</v>
      </c>
      <c r="I47" s="1" t="s">
        <v>415</v>
      </c>
      <c r="J47" s="1" t="s">
        <v>416</v>
      </c>
      <c r="K47" s="1" t="s">
        <v>42</v>
      </c>
      <c r="L47" s="1">
        <v>45585.8865599394</v>
      </c>
      <c r="M47" s="1">
        <v>300.0</v>
      </c>
      <c r="N47" s="1" t="s">
        <v>43</v>
      </c>
      <c r="O47" s="4">
        <v>44867.0</v>
      </c>
      <c r="P47" s="1" t="s">
        <v>79</v>
      </c>
      <c r="Q47" s="1" t="s">
        <v>31</v>
      </c>
      <c r="R47" s="1" t="s">
        <v>417</v>
      </c>
      <c r="S47" s="1" t="s">
        <v>418</v>
      </c>
      <c r="T47" s="1" t="s">
        <v>419</v>
      </c>
    </row>
    <row r="48">
      <c r="A48" s="3" t="s">
        <v>420</v>
      </c>
      <c r="B48" s="3" t="s">
        <v>421</v>
      </c>
      <c r="C48" s="1">
        <v>31.0</v>
      </c>
      <c r="D48" s="1" t="s">
        <v>51</v>
      </c>
      <c r="E48" s="1" t="s">
        <v>63</v>
      </c>
      <c r="F48" s="1" t="s">
        <v>137</v>
      </c>
      <c r="G48" s="4">
        <v>44531.0</v>
      </c>
      <c r="H48" s="3" t="s">
        <v>422</v>
      </c>
      <c r="I48" s="1" t="s">
        <v>423</v>
      </c>
      <c r="J48" s="1" t="s">
        <v>424</v>
      </c>
      <c r="K48" s="1" t="s">
        <v>107</v>
      </c>
      <c r="L48" s="1">
        <v>29615.4418636461</v>
      </c>
      <c r="M48" s="1">
        <v>211.0</v>
      </c>
      <c r="N48" s="1" t="s">
        <v>68</v>
      </c>
      <c r="O48" s="4">
        <v>44539.0</v>
      </c>
      <c r="P48" s="1" t="s">
        <v>30</v>
      </c>
      <c r="Q48" s="1" t="s">
        <v>31</v>
      </c>
      <c r="R48" s="1" t="s">
        <v>425</v>
      </c>
      <c r="S48" s="1" t="s">
        <v>426</v>
      </c>
      <c r="T48" s="1" t="s">
        <v>427</v>
      </c>
    </row>
    <row r="49">
      <c r="A49" s="3" t="s">
        <v>428</v>
      </c>
      <c r="B49" s="3" t="s">
        <v>429</v>
      </c>
      <c r="C49" s="1">
        <v>58.0</v>
      </c>
      <c r="D49" s="1" t="s">
        <v>22</v>
      </c>
      <c r="E49" s="1" t="s">
        <v>52</v>
      </c>
      <c r="F49" s="1" t="s">
        <v>64</v>
      </c>
      <c r="G49" s="4">
        <v>43955.0</v>
      </c>
      <c r="H49" s="3" t="s">
        <v>430</v>
      </c>
      <c r="I49" s="1" t="s">
        <v>431</v>
      </c>
      <c r="J49" s="1" t="s">
        <v>432</v>
      </c>
      <c r="K49" s="1" t="s">
        <v>107</v>
      </c>
      <c r="L49" s="1">
        <v>36992.2736882838</v>
      </c>
      <c r="M49" s="1">
        <v>413.0</v>
      </c>
      <c r="N49" s="1" t="s">
        <v>29</v>
      </c>
      <c r="O49" s="4">
        <v>43964.0</v>
      </c>
      <c r="P49" s="1" t="s">
        <v>57</v>
      </c>
      <c r="Q49" s="1" t="s">
        <v>31</v>
      </c>
      <c r="R49" s="1" t="s">
        <v>433</v>
      </c>
      <c r="S49" s="1" t="s">
        <v>434</v>
      </c>
      <c r="T49" s="1" t="s">
        <v>435</v>
      </c>
    </row>
    <row r="50">
      <c r="A50" s="3" t="s">
        <v>436</v>
      </c>
      <c r="B50" s="3" t="s">
        <v>437</v>
      </c>
      <c r="C50" s="1">
        <v>22.0</v>
      </c>
      <c r="D50" s="1" t="s">
        <v>22</v>
      </c>
      <c r="E50" s="1" t="s">
        <v>63</v>
      </c>
      <c r="F50" s="1" t="s">
        <v>137</v>
      </c>
      <c r="G50" s="4">
        <v>45178.0</v>
      </c>
      <c r="H50" s="3" t="s">
        <v>438</v>
      </c>
      <c r="I50" s="1" t="s">
        <v>439</v>
      </c>
      <c r="J50" s="1" t="s">
        <v>440</v>
      </c>
      <c r="K50" s="1" t="s">
        <v>89</v>
      </c>
      <c r="L50" s="1">
        <v>28051.4994839463</v>
      </c>
      <c r="M50" s="1">
        <v>157.0</v>
      </c>
      <c r="N50" s="1" t="s">
        <v>29</v>
      </c>
      <c r="O50" s="4">
        <v>45192.0</v>
      </c>
      <c r="P50" s="1" t="s">
        <v>44</v>
      </c>
      <c r="Q50" s="1" t="s">
        <v>69</v>
      </c>
      <c r="R50" s="1" t="s">
        <v>441</v>
      </c>
      <c r="S50" s="1" t="s">
        <v>442</v>
      </c>
      <c r="T50" s="1" t="s">
        <v>443</v>
      </c>
    </row>
    <row r="51">
      <c r="A51" s="3" t="s">
        <v>444</v>
      </c>
      <c r="B51" s="3" t="s">
        <v>445</v>
      </c>
      <c r="C51" s="1">
        <v>77.0</v>
      </c>
      <c r="D51" s="1" t="s">
        <v>51</v>
      </c>
      <c r="E51" s="1" t="s">
        <v>63</v>
      </c>
      <c r="F51" s="1" t="s">
        <v>85</v>
      </c>
      <c r="G51" s="4">
        <v>43665.0</v>
      </c>
      <c r="H51" s="3" t="s">
        <v>446</v>
      </c>
      <c r="I51" s="1" t="s">
        <v>447</v>
      </c>
      <c r="J51" s="1" t="s">
        <v>448</v>
      </c>
      <c r="K51" s="1" t="s">
        <v>107</v>
      </c>
      <c r="L51" s="1">
        <v>16320.2324472718</v>
      </c>
      <c r="M51" s="1">
        <v>138.0</v>
      </c>
      <c r="N51" s="1" t="s">
        <v>29</v>
      </c>
      <c r="O51" s="4">
        <v>43675.0</v>
      </c>
      <c r="P51" s="1" t="s">
        <v>44</v>
      </c>
      <c r="Q51" s="1" t="s">
        <v>69</v>
      </c>
      <c r="R51" s="1" t="s">
        <v>449</v>
      </c>
      <c r="S51" s="1" t="s">
        <v>450</v>
      </c>
      <c r="T51" s="1" t="s">
        <v>451</v>
      </c>
    </row>
    <row r="52">
      <c r="A52" s="3" t="s">
        <v>452</v>
      </c>
      <c r="B52" s="3" t="s">
        <v>453</v>
      </c>
      <c r="C52" s="1">
        <v>30.0</v>
      </c>
      <c r="D52" s="1" t="s">
        <v>22</v>
      </c>
      <c r="E52" s="1" t="s">
        <v>95</v>
      </c>
      <c r="F52" s="1" t="s">
        <v>137</v>
      </c>
      <c r="G52" s="4">
        <v>45387.0</v>
      </c>
      <c r="H52" s="3" t="s">
        <v>454</v>
      </c>
      <c r="I52" s="1" t="s">
        <v>455</v>
      </c>
      <c r="J52" s="1" t="s">
        <v>456</v>
      </c>
      <c r="K52" s="1" t="s">
        <v>42</v>
      </c>
      <c r="L52" s="1">
        <v>30590.5418063406</v>
      </c>
      <c r="M52" s="1">
        <v>456.0</v>
      </c>
      <c r="N52" s="1" t="s">
        <v>43</v>
      </c>
      <c r="O52" s="4">
        <v>45404.0</v>
      </c>
      <c r="P52" s="1" t="s">
        <v>30</v>
      </c>
      <c r="Q52" s="1" t="s">
        <v>45</v>
      </c>
      <c r="R52" s="1" t="s">
        <v>457</v>
      </c>
      <c r="S52" s="1" t="s">
        <v>458</v>
      </c>
      <c r="T52" s="1" t="s">
        <v>459</v>
      </c>
    </row>
    <row r="53">
      <c r="A53" s="3" t="s">
        <v>460</v>
      </c>
      <c r="B53" s="3" t="s">
        <v>461</v>
      </c>
      <c r="C53" s="1">
        <v>42.0</v>
      </c>
      <c r="D53" s="1" t="s">
        <v>51</v>
      </c>
      <c r="E53" s="1" t="s">
        <v>52</v>
      </c>
      <c r="F53" s="1" t="s">
        <v>24</v>
      </c>
      <c r="G53" s="4">
        <v>43631.0</v>
      </c>
      <c r="H53" s="3" t="s">
        <v>462</v>
      </c>
      <c r="I53" s="1" t="s">
        <v>463</v>
      </c>
      <c r="J53" s="1" t="s">
        <v>464</v>
      </c>
      <c r="K53" s="1" t="s">
        <v>56</v>
      </c>
      <c r="L53" s="1">
        <v>14681.0163601259</v>
      </c>
      <c r="M53" s="1">
        <v>234.0</v>
      </c>
      <c r="N53" s="1" t="s">
        <v>43</v>
      </c>
      <c r="O53" s="4">
        <v>43651.0</v>
      </c>
      <c r="P53" s="1" t="s">
        <v>44</v>
      </c>
      <c r="Q53" s="1" t="s">
        <v>69</v>
      </c>
      <c r="R53" s="1" t="s">
        <v>465</v>
      </c>
      <c r="S53" s="1" t="s">
        <v>466</v>
      </c>
      <c r="T53" s="1" t="s">
        <v>467</v>
      </c>
    </row>
    <row r="54">
      <c r="A54" s="3" t="s">
        <v>468</v>
      </c>
      <c r="B54" s="3" t="s">
        <v>469</v>
      </c>
      <c r="C54" s="1">
        <v>67.0</v>
      </c>
      <c r="D54" s="1" t="s">
        <v>51</v>
      </c>
      <c r="E54" s="1" t="s">
        <v>75</v>
      </c>
      <c r="F54" s="1" t="s">
        <v>24</v>
      </c>
      <c r="G54" s="4">
        <v>44863.0</v>
      </c>
      <c r="H54" s="3" t="s">
        <v>470</v>
      </c>
      <c r="I54" s="1" t="s">
        <v>471</v>
      </c>
      <c r="J54" s="1" t="s">
        <v>472</v>
      </c>
      <c r="K54" s="1" t="s">
        <v>56</v>
      </c>
      <c r="L54" s="1">
        <v>21879.5319110635</v>
      </c>
      <c r="M54" s="1">
        <v>492.0</v>
      </c>
      <c r="N54" s="1" t="s">
        <v>29</v>
      </c>
      <c r="O54" s="4">
        <v>44885.0</v>
      </c>
      <c r="P54" s="1" t="s">
        <v>79</v>
      </c>
      <c r="Q54" s="1" t="s">
        <v>45</v>
      </c>
      <c r="R54" s="1" t="s">
        <v>473</v>
      </c>
      <c r="S54" s="1" t="s">
        <v>474</v>
      </c>
      <c r="T54" s="1" t="s">
        <v>475</v>
      </c>
    </row>
    <row r="55">
      <c r="A55" s="3" t="s">
        <v>476</v>
      </c>
      <c r="B55" s="3" t="s">
        <v>477</v>
      </c>
      <c r="C55" s="1">
        <v>24.0</v>
      </c>
      <c r="D55" s="1" t="s">
        <v>51</v>
      </c>
      <c r="E55" s="1" t="s">
        <v>52</v>
      </c>
      <c r="F55" s="1" t="s">
        <v>38</v>
      </c>
      <c r="G55" s="4">
        <v>44659.0</v>
      </c>
      <c r="H55" s="3" t="s">
        <v>478</v>
      </c>
      <c r="I55" s="1" t="s">
        <v>479</v>
      </c>
      <c r="J55" s="1" t="s">
        <v>480</v>
      </c>
      <c r="K55" s="1" t="s">
        <v>89</v>
      </c>
      <c r="L55" s="1">
        <v>6767.63439654494</v>
      </c>
      <c r="M55" s="1">
        <v>180.0</v>
      </c>
      <c r="N55" s="1" t="s">
        <v>68</v>
      </c>
      <c r="O55" s="4">
        <v>44664.0</v>
      </c>
      <c r="P55" s="1" t="s">
        <v>141</v>
      </c>
      <c r="Q55" s="1" t="s">
        <v>69</v>
      </c>
      <c r="R55" s="1" t="s">
        <v>481</v>
      </c>
      <c r="S55" s="1" t="s">
        <v>482</v>
      </c>
      <c r="T55" s="1" t="s">
        <v>483</v>
      </c>
    </row>
    <row r="56">
      <c r="A56" s="3" t="s">
        <v>484</v>
      </c>
      <c r="B56" s="3" t="s">
        <v>485</v>
      </c>
      <c r="C56" s="1">
        <v>84.0</v>
      </c>
      <c r="D56" s="1" t="s">
        <v>51</v>
      </c>
      <c r="E56" s="1" t="s">
        <v>23</v>
      </c>
      <c r="F56" s="1" t="s">
        <v>85</v>
      </c>
      <c r="G56" s="4">
        <v>45155.0</v>
      </c>
      <c r="H56" s="3" t="s">
        <v>486</v>
      </c>
      <c r="I56" s="1" t="s">
        <v>487</v>
      </c>
      <c r="J56" s="1" t="s">
        <v>488</v>
      </c>
      <c r="K56" s="1" t="s">
        <v>107</v>
      </c>
      <c r="L56" s="1">
        <v>19973.4629261595</v>
      </c>
      <c r="M56" s="1">
        <v>250.0</v>
      </c>
      <c r="N56" s="1" t="s">
        <v>68</v>
      </c>
      <c r="O56" s="4">
        <v>45180.0</v>
      </c>
      <c r="P56" s="1" t="s">
        <v>44</v>
      </c>
      <c r="Q56" s="1" t="s">
        <v>45</v>
      </c>
      <c r="R56" s="1" t="s">
        <v>489</v>
      </c>
      <c r="S56" s="1" t="s">
        <v>490</v>
      </c>
      <c r="T56" s="1" t="s">
        <v>491</v>
      </c>
    </row>
    <row r="57">
      <c r="A57" s="3" t="s">
        <v>492</v>
      </c>
      <c r="B57" s="1" t="s">
        <v>493</v>
      </c>
      <c r="C57" s="1">
        <v>73.0</v>
      </c>
      <c r="D57" s="1" t="s">
        <v>51</v>
      </c>
      <c r="E57" s="1" t="s">
        <v>52</v>
      </c>
      <c r="F57" s="1" t="s">
        <v>137</v>
      </c>
      <c r="G57" s="4">
        <v>45235.0</v>
      </c>
      <c r="H57" s="3" t="s">
        <v>494</v>
      </c>
      <c r="I57" s="1" t="s">
        <v>495</v>
      </c>
      <c r="J57" s="1" t="s">
        <v>496</v>
      </c>
      <c r="K57" s="1" t="s">
        <v>89</v>
      </c>
      <c r="L57" s="1">
        <v>14362.3144875023</v>
      </c>
      <c r="M57" s="1">
        <v>296.0</v>
      </c>
      <c r="N57" s="1" t="s">
        <v>43</v>
      </c>
      <c r="O57" s="4">
        <v>45237.0</v>
      </c>
      <c r="P57" s="1" t="s">
        <v>30</v>
      </c>
      <c r="Q57" s="1" t="s">
        <v>45</v>
      </c>
      <c r="R57" s="1" t="s">
        <v>497</v>
      </c>
      <c r="S57" s="1" t="s">
        <v>498</v>
      </c>
      <c r="T57" s="1" t="s">
        <v>499</v>
      </c>
    </row>
    <row r="58">
      <c r="A58" s="3" t="s">
        <v>500</v>
      </c>
      <c r="B58" s="3" t="s">
        <v>501</v>
      </c>
      <c r="C58" s="1">
        <v>55.0</v>
      </c>
      <c r="D58" s="1" t="s">
        <v>51</v>
      </c>
      <c r="E58" s="1" t="s">
        <v>37</v>
      </c>
      <c r="F58" s="1" t="s">
        <v>24</v>
      </c>
      <c r="G58" s="4">
        <v>45025.0</v>
      </c>
      <c r="H58" s="3" t="s">
        <v>502</v>
      </c>
      <c r="I58" s="1" t="s">
        <v>503</v>
      </c>
      <c r="J58" s="1" t="s">
        <v>504</v>
      </c>
      <c r="K58" s="1" t="s">
        <v>107</v>
      </c>
      <c r="L58" s="1">
        <v>10300.6573113759</v>
      </c>
      <c r="M58" s="1">
        <v>330.0</v>
      </c>
      <c r="N58" s="1" t="s">
        <v>43</v>
      </c>
      <c r="O58" s="4">
        <v>45037.0</v>
      </c>
      <c r="P58" s="1" t="s">
        <v>30</v>
      </c>
      <c r="Q58" s="1" t="s">
        <v>31</v>
      </c>
      <c r="R58" s="1" t="s">
        <v>505</v>
      </c>
      <c r="S58" s="1" t="s">
        <v>506</v>
      </c>
      <c r="T58" s="1" t="s">
        <v>507</v>
      </c>
    </row>
    <row r="59">
      <c r="A59" s="3" t="s">
        <v>508</v>
      </c>
      <c r="B59" s="3" t="s">
        <v>509</v>
      </c>
      <c r="C59" s="1">
        <v>23.0</v>
      </c>
      <c r="D59" s="1" t="s">
        <v>22</v>
      </c>
      <c r="E59" s="1" t="s">
        <v>261</v>
      </c>
      <c r="F59" s="1" t="s">
        <v>137</v>
      </c>
      <c r="G59" s="4">
        <v>44825.0</v>
      </c>
      <c r="H59" s="3" t="s">
        <v>510</v>
      </c>
      <c r="I59" s="1" t="s">
        <v>511</v>
      </c>
      <c r="J59" s="1" t="s">
        <v>512</v>
      </c>
      <c r="K59" s="1" t="s">
        <v>56</v>
      </c>
      <c r="L59" s="1">
        <v>37951.6649098497</v>
      </c>
      <c r="M59" s="1">
        <v>405.0</v>
      </c>
      <c r="N59" s="1" t="s">
        <v>43</v>
      </c>
      <c r="O59" s="4">
        <v>44829.0</v>
      </c>
      <c r="P59" s="1" t="s">
        <v>44</v>
      </c>
      <c r="Q59" s="1" t="s">
        <v>45</v>
      </c>
      <c r="R59" s="1" t="s">
        <v>513</v>
      </c>
      <c r="S59" s="1" t="s">
        <v>514</v>
      </c>
      <c r="T59" s="1" t="s">
        <v>515</v>
      </c>
    </row>
    <row r="60">
      <c r="A60" s="3" t="s">
        <v>516</v>
      </c>
      <c r="B60" s="3" t="s">
        <v>517</v>
      </c>
      <c r="C60" s="1">
        <v>40.0</v>
      </c>
      <c r="D60" s="1" t="s">
        <v>51</v>
      </c>
      <c r="E60" s="1" t="s">
        <v>95</v>
      </c>
      <c r="F60" s="1" t="s">
        <v>24</v>
      </c>
      <c r="G60" s="4">
        <v>44217.0</v>
      </c>
      <c r="H60" s="3" t="s">
        <v>518</v>
      </c>
      <c r="I60" s="1" t="s">
        <v>519</v>
      </c>
      <c r="J60" s="1" t="s">
        <v>520</v>
      </c>
      <c r="K60" s="1" t="s">
        <v>56</v>
      </c>
      <c r="L60" s="1">
        <v>6733.99094706883</v>
      </c>
      <c r="M60" s="1">
        <v>300.0</v>
      </c>
      <c r="N60" s="1" t="s">
        <v>29</v>
      </c>
      <c r="O60" s="4">
        <v>44233.0</v>
      </c>
      <c r="P60" s="1" t="s">
        <v>44</v>
      </c>
      <c r="Q60" s="1" t="s">
        <v>31</v>
      </c>
      <c r="R60" s="1" t="s">
        <v>521</v>
      </c>
      <c r="S60" s="1" t="s">
        <v>522</v>
      </c>
      <c r="T60" s="1" t="s">
        <v>523</v>
      </c>
    </row>
    <row r="61">
      <c r="A61" s="3" t="s">
        <v>524</v>
      </c>
      <c r="B61" s="3" t="s">
        <v>525</v>
      </c>
      <c r="C61" s="1">
        <v>51.0</v>
      </c>
      <c r="D61" s="1" t="s">
        <v>22</v>
      </c>
      <c r="E61" s="1" t="s">
        <v>63</v>
      </c>
      <c r="F61" s="1" t="s">
        <v>137</v>
      </c>
      <c r="G61" s="4">
        <v>44022.0</v>
      </c>
      <c r="H61" s="3" t="s">
        <v>526</v>
      </c>
      <c r="I61" s="1" t="s">
        <v>527</v>
      </c>
      <c r="J61" s="1" t="s">
        <v>528</v>
      </c>
      <c r="K61" s="1" t="s">
        <v>56</v>
      </c>
      <c r="L61" s="1">
        <v>17839.7456516471</v>
      </c>
      <c r="M61" s="1">
        <v>306.0</v>
      </c>
      <c r="N61" s="1" t="s">
        <v>68</v>
      </c>
      <c r="O61" s="4">
        <v>44032.0</v>
      </c>
      <c r="P61" s="1" t="s">
        <v>30</v>
      </c>
      <c r="Q61" s="1" t="s">
        <v>69</v>
      </c>
      <c r="R61" s="1" t="s">
        <v>529</v>
      </c>
      <c r="S61" s="1" t="s">
        <v>530</v>
      </c>
      <c r="T61" s="1" t="s">
        <v>531</v>
      </c>
    </row>
    <row r="62">
      <c r="A62" s="3" t="s">
        <v>532</v>
      </c>
      <c r="B62" s="3" t="s">
        <v>533</v>
      </c>
      <c r="C62" s="1">
        <v>83.0</v>
      </c>
      <c r="D62" s="1" t="s">
        <v>22</v>
      </c>
      <c r="E62" s="1" t="s">
        <v>75</v>
      </c>
      <c r="F62" s="1" t="s">
        <v>38</v>
      </c>
      <c r="G62" s="4">
        <v>43775.0</v>
      </c>
      <c r="H62" s="3" t="s">
        <v>534</v>
      </c>
      <c r="I62" s="1" t="s">
        <v>535</v>
      </c>
      <c r="J62" s="1" t="s">
        <v>536</v>
      </c>
      <c r="K62" s="1" t="s">
        <v>56</v>
      </c>
      <c r="L62" s="1">
        <v>24637.0900640332</v>
      </c>
      <c r="M62" s="1">
        <v>333.0</v>
      </c>
      <c r="N62" s="1" t="s">
        <v>68</v>
      </c>
      <c r="O62" s="4">
        <v>43791.0</v>
      </c>
      <c r="P62" s="1" t="s">
        <v>30</v>
      </c>
      <c r="Q62" s="1" t="s">
        <v>45</v>
      </c>
      <c r="R62" s="1" t="s">
        <v>537</v>
      </c>
      <c r="S62" s="1" t="s">
        <v>538</v>
      </c>
      <c r="T62" s="1" t="s">
        <v>539</v>
      </c>
    </row>
    <row r="63">
      <c r="A63" s="3" t="s">
        <v>540</v>
      </c>
      <c r="B63" s="3" t="s">
        <v>541</v>
      </c>
      <c r="C63" s="1">
        <v>63.0</v>
      </c>
      <c r="D63" s="1" t="s">
        <v>22</v>
      </c>
      <c r="E63" s="1" t="s">
        <v>52</v>
      </c>
      <c r="F63" s="1" t="s">
        <v>85</v>
      </c>
      <c r="G63" s="4">
        <v>45389.0</v>
      </c>
      <c r="H63" s="3" t="s">
        <v>542</v>
      </c>
      <c r="I63" s="1" t="s">
        <v>543</v>
      </c>
      <c r="J63" s="1" t="s">
        <v>544</v>
      </c>
      <c r="K63" s="1" t="s">
        <v>89</v>
      </c>
      <c r="L63" s="1">
        <v>39723.1660514278</v>
      </c>
      <c r="M63" s="1">
        <v>244.0</v>
      </c>
      <c r="N63" s="1" t="s">
        <v>43</v>
      </c>
      <c r="O63" s="4">
        <v>45416.0</v>
      </c>
      <c r="P63" s="1" t="s">
        <v>44</v>
      </c>
      <c r="Q63" s="1" t="s">
        <v>45</v>
      </c>
      <c r="R63" s="1" t="s">
        <v>545</v>
      </c>
      <c r="S63" s="1" t="s">
        <v>546</v>
      </c>
      <c r="T63" s="1" t="s">
        <v>547</v>
      </c>
    </row>
    <row r="64">
      <c r="A64" s="3" t="s">
        <v>548</v>
      </c>
      <c r="B64" s="3" t="s">
        <v>549</v>
      </c>
      <c r="C64" s="1">
        <v>18.0</v>
      </c>
      <c r="D64" s="1" t="s">
        <v>22</v>
      </c>
      <c r="E64" s="1" t="s">
        <v>37</v>
      </c>
      <c r="F64" s="1" t="s">
        <v>24</v>
      </c>
      <c r="G64" s="4">
        <v>44748.0</v>
      </c>
      <c r="H64" s="3" t="s">
        <v>550</v>
      </c>
      <c r="I64" s="1" t="s">
        <v>551</v>
      </c>
      <c r="J64" s="1" t="s">
        <v>552</v>
      </c>
      <c r="K64" s="1" t="s">
        <v>89</v>
      </c>
      <c r="L64" s="1">
        <v>48407.3862911005</v>
      </c>
      <c r="M64" s="1">
        <v>325.0</v>
      </c>
      <c r="N64" s="1" t="s">
        <v>43</v>
      </c>
      <c r="O64" s="4">
        <v>44760.0</v>
      </c>
      <c r="P64" s="1" t="s">
        <v>57</v>
      </c>
      <c r="Q64" s="1" t="s">
        <v>31</v>
      </c>
      <c r="R64" s="1" t="s">
        <v>553</v>
      </c>
      <c r="S64" s="1" t="s">
        <v>554</v>
      </c>
      <c r="T64" s="1" t="s">
        <v>555</v>
      </c>
    </row>
    <row r="65">
      <c r="A65" s="3" t="s">
        <v>556</v>
      </c>
      <c r="B65" s="3" t="s">
        <v>557</v>
      </c>
      <c r="C65" s="1">
        <v>23.0</v>
      </c>
      <c r="D65" s="1" t="s">
        <v>51</v>
      </c>
      <c r="E65" s="1" t="s">
        <v>23</v>
      </c>
      <c r="F65" s="1" t="s">
        <v>137</v>
      </c>
      <c r="G65" s="4">
        <v>44776.0</v>
      </c>
      <c r="H65" s="3" t="s">
        <v>558</v>
      </c>
      <c r="I65" s="1" t="s">
        <v>559</v>
      </c>
      <c r="J65" s="1" t="s">
        <v>560</v>
      </c>
      <c r="K65" s="1" t="s">
        <v>107</v>
      </c>
      <c r="L65" s="1">
        <v>5517.39364222399</v>
      </c>
      <c r="M65" s="1">
        <v>113.0</v>
      </c>
      <c r="N65" s="1" t="s">
        <v>68</v>
      </c>
      <c r="O65" s="4">
        <v>44783.0</v>
      </c>
      <c r="P65" s="1" t="s">
        <v>57</v>
      </c>
      <c r="Q65" s="1" t="s">
        <v>45</v>
      </c>
      <c r="R65" s="1" t="s">
        <v>561</v>
      </c>
      <c r="S65" s="1" t="s">
        <v>562</v>
      </c>
      <c r="T65" s="1" t="s">
        <v>563</v>
      </c>
    </row>
    <row r="66">
      <c r="A66" s="3" t="s">
        <v>564</v>
      </c>
      <c r="B66" s="3" t="s">
        <v>565</v>
      </c>
      <c r="C66" s="1">
        <v>58.0</v>
      </c>
      <c r="D66" s="1" t="s">
        <v>22</v>
      </c>
      <c r="E66" s="1" t="s">
        <v>52</v>
      </c>
      <c r="F66" s="1" t="s">
        <v>137</v>
      </c>
      <c r="G66" s="4">
        <v>43959.0</v>
      </c>
      <c r="H66" s="3" t="s">
        <v>566</v>
      </c>
      <c r="I66" s="1" t="s">
        <v>567</v>
      </c>
      <c r="J66" s="1" t="s">
        <v>568</v>
      </c>
      <c r="K66" s="1" t="s">
        <v>42</v>
      </c>
      <c r="L66" s="1">
        <v>19183.1688853955</v>
      </c>
      <c r="M66" s="1">
        <v>378.0</v>
      </c>
      <c r="N66" s="1" t="s">
        <v>43</v>
      </c>
      <c r="O66" s="4">
        <v>43983.0</v>
      </c>
      <c r="P66" s="1" t="s">
        <v>57</v>
      </c>
      <c r="Q66" s="1" t="s">
        <v>69</v>
      </c>
      <c r="R66" s="1" t="s">
        <v>569</v>
      </c>
      <c r="S66" s="1" t="s">
        <v>570</v>
      </c>
      <c r="T66" s="1" t="s">
        <v>571</v>
      </c>
    </row>
    <row r="67">
      <c r="A67" s="3" t="s">
        <v>572</v>
      </c>
      <c r="B67" s="3" t="s">
        <v>573</v>
      </c>
      <c r="C67" s="1">
        <v>27.0</v>
      </c>
      <c r="D67" s="1" t="s">
        <v>22</v>
      </c>
      <c r="E67" s="1" t="s">
        <v>95</v>
      </c>
      <c r="F67" s="1" t="s">
        <v>24</v>
      </c>
      <c r="G67" s="4">
        <v>43808.0</v>
      </c>
      <c r="H67" s="3" t="s">
        <v>574</v>
      </c>
      <c r="I67" s="1" t="s">
        <v>575</v>
      </c>
      <c r="J67" s="1" t="s">
        <v>576</v>
      </c>
      <c r="K67" s="1" t="s">
        <v>42</v>
      </c>
      <c r="L67" s="1">
        <v>8320.66080328743</v>
      </c>
      <c r="M67" s="1">
        <v>468.0</v>
      </c>
      <c r="N67" s="1" t="s">
        <v>29</v>
      </c>
      <c r="O67" s="4">
        <v>43820.0</v>
      </c>
      <c r="P67" s="1" t="s">
        <v>141</v>
      </c>
      <c r="Q67" s="1" t="s">
        <v>69</v>
      </c>
      <c r="R67" s="1" t="s">
        <v>577</v>
      </c>
      <c r="S67" s="1" t="s">
        <v>578</v>
      </c>
      <c r="T67" s="1" t="s">
        <v>579</v>
      </c>
    </row>
    <row r="68">
      <c r="A68" s="3" t="s">
        <v>580</v>
      </c>
      <c r="B68" s="3" t="s">
        <v>581</v>
      </c>
      <c r="C68" s="1">
        <v>59.0</v>
      </c>
      <c r="D68" s="1" t="s">
        <v>22</v>
      </c>
      <c r="E68" s="1" t="s">
        <v>204</v>
      </c>
      <c r="F68" s="1" t="s">
        <v>64</v>
      </c>
      <c r="G68" s="4">
        <v>43790.0</v>
      </c>
      <c r="H68" s="3" t="s">
        <v>582</v>
      </c>
      <c r="I68" s="1" t="s">
        <v>583</v>
      </c>
      <c r="J68" s="1" t="s">
        <v>584</v>
      </c>
      <c r="K68" s="1" t="s">
        <v>42</v>
      </c>
      <c r="L68" s="1">
        <v>10107.1876510572</v>
      </c>
      <c r="M68" s="1">
        <v>368.0</v>
      </c>
      <c r="N68" s="1" t="s">
        <v>43</v>
      </c>
      <c r="O68" s="4">
        <v>43807.0</v>
      </c>
      <c r="P68" s="1" t="s">
        <v>79</v>
      </c>
      <c r="Q68" s="1" t="s">
        <v>69</v>
      </c>
      <c r="R68" s="1" t="s">
        <v>585</v>
      </c>
      <c r="S68" s="1" t="s">
        <v>586</v>
      </c>
      <c r="T68" s="1" t="s">
        <v>587</v>
      </c>
    </row>
    <row r="69">
      <c r="A69" s="3" t="s">
        <v>588</v>
      </c>
      <c r="B69" s="3" t="s">
        <v>311</v>
      </c>
      <c r="C69" s="1">
        <v>27.0</v>
      </c>
      <c r="D69" s="1" t="s">
        <v>22</v>
      </c>
      <c r="E69" s="1" t="s">
        <v>23</v>
      </c>
      <c r="F69" s="1" t="s">
        <v>137</v>
      </c>
      <c r="G69" s="4">
        <v>44933.0</v>
      </c>
      <c r="H69" s="3" t="s">
        <v>589</v>
      </c>
      <c r="I69" s="1" t="s">
        <v>590</v>
      </c>
      <c r="J69" s="1" t="s">
        <v>591</v>
      </c>
      <c r="K69" s="1" t="s">
        <v>107</v>
      </c>
      <c r="L69" s="1">
        <v>49402.2983725271</v>
      </c>
      <c r="M69" s="1">
        <v>263.0</v>
      </c>
      <c r="N69" s="1" t="s">
        <v>68</v>
      </c>
      <c r="O69" s="4">
        <v>44953.0</v>
      </c>
      <c r="P69" s="1" t="s">
        <v>141</v>
      </c>
      <c r="Q69" s="1" t="s">
        <v>45</v>
      </c>
      <c r="R69" s="1" t="s">
        <v>592</v>
      </c>
      <c r="S69" s="1" t="s">
        <v>593</v>
      </c>
      <c r="T69" s="1" t="s">
        <v>594</v>
      </c>
    </row>
    <row r="70">
      <c r="A70" s="3" t="s">
        <v>595</v>
      </c>
      <c r="B70" s="3" t="s">
        <v>596</v>
      </c>
      <c r="C70" s="1">
        <v>31.0</v>
      </c>
      <c r="D70" s="1" t="s">
        <v>22</v>
      </c>
      <c r="E70" s="1" t="s">
        <v>204</v>
      </c>
      <c r="F70" s="1" t="s">
        <v>64</v>
      </c>
      <c r="G70" s="4">
        <v>45328.0</v>
      </c>
      <c r="H70" s="3" t="s">
        <v>597</v>
      </c>
      <c r="I70" s="1" t="s">
        <v>598</v>
      </c>
      <c r="J70" s="1" t="s">
        <v>599</v>
      </c>
      <c r="K70" s="1" t="s">
        <v>89</v>
      </c>
      <c r="L70" s="1">
        <v>35776.8151114537</v>
      </c>
      <c r="M70" s="1">
        <v>489.0</v>
      </c>
      <c r="N70" s="1" t="s">
        <v>43</v>
      </c>
      <c r="O70" s="4">
        <v>45332.0</v>
      </c>
      <c r="P70" s="1" t="s">
        <v>79</v>
      </c>
      <c r="Q70" s="1" t="s">
        <v>31</v>
      </c>
      <c r="R70" s="1" t="s">
        <v>600</v>
      </c>
      <c r="S70" s="1" t="s">
        <v>601</v>
      </c>
      <c r="T70" s="1" t="s">
        <v>602</v>
      </c>
    </row>
    <row r="71">
      <c r="A71" s="3" t="s">
        <v>603</v>
      </c>
      <c r="B71" s="3" t="s">
        <v>604</v>
      </c>
      <c r="C71" s="1">
        <v>19.0</v>
      </c>
      <c r="D71" s="1" t="s">
        <v>51</v>
      </c>
      <c r="E71" s="1" t="s">
        <v>37</v>
      </c>
      <c r="F71" s="1" t="s">
        <v>179</v>
      </c>
      <c r="G71" s="4">
        <v>43860.0</v>
      </c>
      <c r="H71" s="3" t="s">
        <v>605</v>
      </c>
      <c r="I71" s="1" t="s">
        <v>606</v>
      </c>
      <c r="J71" s="1" t="s">
        <v>607</v>
      </c>
      <c r="K71" s="1" t="s">
        <v>42</v>
      </c>
      <c r="L71" s="1">
        <v>20227.8637267447</v>
      </c>
      <c r="M71" s="1">
        <v>241.0</v>
      </c>
      <c r="N71" s="1" t="s">
        <v>68</v>
      </c>
      <c r="O71" s="4">
        <v>43873.0</v>
      </c>
      <c r="P71" s="1" t="s">
        <v>79</v>
      </c>
      <c r="Q71" s="1" t="s">
        <v>31</v>
      </c>
      <c r="R71" s="1" t="s">
        <v>608</v>
      </c>
      <c r="S71" s="1" t="s">
        <v>609</v>
      </c>
      <c r="T71" s="1" t="s">
        <v>610</v>
      </c>
    </row>
    <row r="72">
      <c r="A72" s="3" t="s">
        <v>611</v>
      </c>
      <c r="B72" s="3" t="s">
        <v>612</v>
      </c>
      <c r="C72" s="1">
        <v>29.0</v>
      </c>
      <c r="D72" s="1" t="s">
        <v>51</v>
      </c>
      <c r="E72" s="1" t="s">
        <v>63</v>
      </c>
      <c r="F72" s="1" t="s">
        <v>24</v>
      </c>
      <c r="G72" s="4">
        <v>44858.0</v>
      </c>
      <c r="H72" s="3" t="s">
        <v>613</v>
      </c>
      <c r="I72" s="1" t="s">
        <v>614</v>
      </c>
      <c r="J72" s="1" t="s">
        <v>615</v>
      </c>
      <c r="K72" s="1" t="s">
        <v>28</v>
      </c>
      <c r="L72" s="1">
        <v>19328.1185790799</v>
      </c>
      <c r="M72" s="1">
        <v>231.0</v>
      </c>
      <c r="N72" s="1" t="s">
        <v>29</v>
      </c>
      <c r="O72" s="4">
        <v>44872.0</v>
      </c>
      <c r="P72" s="1" t="s">
        <v>44</v>
      </c>
      <c r="Q72" s="1" t="s">
        <v>31</v>
      </c>
      <c r="R72" s="1" t="s">
        <v>616</v>
      </c>
      <c r="S72" s="1" t="s">
        <v>617</v>
      </c>
      <c r="T72" s="1" t="s">
        <v>618</v>
      </c>
    </row>
    <row r="73">
      <c r="A73" s="3" t="s">
        <v>619</v>
      </c>
      <c r="B73" s="3" t="s">
        <v>620</v>
      </c>
      <c r="C73" s="1">
        <v>18.0</v>
      </c>
      <c r="D73" s="1" t="s">
        <v>22</v>
      </c>
      <c r="E73" s="1" t="s">
        <v>52</v>
      </c>
      <c r="F73" s="1" t="s">
        <v>38</v>
      </c>
      <c r="G73" s="4">
        <v>44570.0</v>
      </c>
      <c r="H73" s="3" t="s">
        <v>621</v>
      </c>
      <c r="I73" s="1" t="s">
        <v>622</v>
      </c>
      <c r="J73" s="1" t="s">
        <v>623</v>
      </c>
      <c r="K73" s="1" t="s">
        <v>56</v>
      </c>
      <c r="L73" s="1">
        <v>46956.5457306324</v>
      </c>
      <c r="M73" s="1">
        <v>377.0</v>
      </c>
      <c r="N73" s="1" t="s">
        <v>43</v>
      </c>
      <c r="O73" s="4">
        <v>44576.0</v>
      </c>
      <c r="P73" s="1" t="s">
        <v>57</v>
      </c>
      <c r="Q73" s="1" t="s">
        <v>45</v>
      </c>
      <c r="R73" s="1" t="s">
        <v>624</v>
      </c>
      <c r="S73" s="1" t="s">
        <v>625</v>
      </c>
      <c r="T73" s="1" t="s">
        <v>626</v>
      </c>
    </row>
    <row r="74">
      <c r="A74" s="3" t="s">
        <v>627</v>
      </c>
      <c r="B74" s="3" t="s">
        <v>628</v>
      </c>
      <c r="C74" s="1">
        <v>24.0</v>
      </c>
      <c r="D74" s="1" t="s">
        <v>22</v>
      </c>
      <c r="E74" s="1" t="s">
        <v>95</v>
      </c>
      <c r="F74" s="1" t="s">
        <v>24</v>
      </c>
      <c r="G74" s="4">
        <v>45288.0</v>
      </c>
      <c r="H74" s="3" t="s">
        <v>629</v>
      </c>
      <c r="I74" s="1" t="s">
        <v>630</v>
      </c>
      <c r="J74" s="1" t="s">
        <v>631</v>
      </c>
      <c r="K74" s="1" t="s">
        <v>107</v>
      </c>
      <c r="L74" s="1">
        <v>10709.6903889001</v>
      </c>
      <c r="M74" s="1">
        <v>407.0</v>
      </c>
      <c r="N74" s="1" t="s">
        <v>43</v>
      </c>
      <c r="O74" s="4">
        <v>45293.0</v>
      </c>
      <c r="P74" s="1" t="s">
        <v>30</v>
      </c>
      <c r="Q74" s="1" t="s">
        <v>69</v>
      </c>
      <c r="R74" s="1" t="s">
        <v>632</v>
      </c>
      <c r="S74" s="1" t="s">
        <v>633</v>
      </c>
      <c r="T74" s="1" t="s">
        <v>634</v>
      </c>
    </row>
    <row r="75">
      <c r="A75" s="3" t="s">
        <v>635</v>
      </c>
      <c r="B75" s="3" t="s">
        <v>636</v>
      </c>
      <c r="C75" s="1">
        <v>27.0</v>
      </c>
      <c r="D75" s="1" t="s">
        <v>22</v>
      </c>
      <c r="E75" s="1" t="s">
        <v>95</v>
      </c>
      <c r="F75" s="1" t="s">
        <v>64</v>
      </c>
      <c r="G75" s="4">
        <v>44455.0</v>
      </c>
      <c r="H75" s="3" t="s">
        <v>637</v>
      </c>
      <c r="I75" s="1" t="s">
        <v>638</v>
      </c>
      <c r="J75" s="1" t="s">
        <v>639</v>
      </c>
      <c r="K75" s="1" t="s">
        <v>56</v>
      </c>
      <c r="L75" s="1">
        <v>45353.9907773854</v>
      </c>
      <c r="M75" s="1">
        <v>263.0</v>
      </c>
      <c r="N75" s="1" t="s">
        <v>29</v>
      </c>
      <c r="O75" s="4">
        <v>44483.0</v>
      </c>
      <c r="P75" s="1" t="s">
        <v>79</v>
      </c>
      <c r="Q75" s="1" t="s">
        <v>69</v>
      </c>
      <c r="R75" s="1" t="s">
        <v>640</v>
      </c>
      <c r="S75" s="1" t="s">
        <v>641</v>
      </c>
      <c r="T75" s="1" t="s">
        <v>642</v>
      </c>
    </row>
    <row r="76">
      <c r="A76" s="3" t="s">
        <v>643</v>
      </c>
      <c r="B76" s="3" t="s">
        <v>644</v>
      </c>
      <c r="C76" s="1">
        <v>57.0</v>
      </c>
      <c r="D76" s="1" t="s">
        <v>51</v>
      </c>
      <c r="E76" s="1" t="s">
        <v>95</v>
      </c>
      <c r="F76" s="1" t="s">
        <v>179</v>
      </c>
      <c r="G76" s="4">
        <v>45131.0</v>
      </c>
      <c r="H76" s="3" t="s">
        <v>645</v>
      </c>
      <c r="I76" s="1" t="s">
        <v>646</v>
      </c>
      <c r="J76" s="1" t="s">
        <v>647</v>
      </c>
      <c r="K76" s="1" t="s">
        <v>56</v>
      </c>
      <c r="L76" s="1">
        <v>8451.00175847895</v>
      </c>
      <c r="M76" s="1">
        <v>135.0</v>
      </c>
      <c r="N76" s="1" t="s">
        <v>68</v>
      </c>
      <c r="O76" s="4">
        <v>45149.0</v>
      </c>
      <c r="P76" s="1" t="s">
        <v>30</v>
      </c>
      <c r="Q76" s="1" t="s">
        <v>69</v>
      </c>
      <c r="R76" s="1" t="s">
        <v>648</v>
      </c>
      <c r="S76" s="1" t="s">
        <v>649</v>
      </c>
      <c r="T76" s="1" t="s">
        <v>650</v>
      </c>
    </row>
    <row r="77">
      <c r="A77" s="3" t="s">
        <v>651</v>
      </c>
      <c r="B77" s="3" t="s">
        <v>652</v>
      </c>
      <c r="C77" s="1">
        <v>74.0</v>
      </c>
      <c r="D77" s="1" t="s">
        <v>51</v>
      </c>
      <c r="E77" s="1" t="s">
        <v>37</v>
      </c>
      <c r="F77" s="1" t="s">
        <v>179</v>
      </c>
      <c r="G77" s="4">
        <v>44513.0</v>
      </c>
      <c r="H77" s="3" t="s">
        <v>653</v>
      </c>
      <c r="I77" s="1" t="s">
        <v>654</v>
      </c>
      <c r="J77" s="1" t="s">
        <v>655</v>
      </c>
      <c r="K77" s="1" t="s">
        <v>89</v>
      </c>
      <c r="L77" s="1">
        <v>29850.8797281837</v>
      </c>
      <c r="M77" s="1">
        <v>131.0</v>
      </c>
      <c r="N77" s="1" t="s">
        <v>43</v>
      </c>
      <c r="O77" s="4">
        <v>44537.0</v>
      </c>
      <c r="P77" s="1" t="s">
        <v>30</v>
      </c>
      <c r="Q77" s="1" t="s">
        <v>45</v>
      </c>
      <c r="R77" s="1" t="s">
        <v>656</v>
      </c>
      <c r="S77" s="1" t="s">
        <v>657</v>
      </c>
      <c r="T77" s="1" t="s">
        <v>658</v>
      </c>
    </row>
    <row r="78">
      <c r="A78" s="3" t="s">
        <v>659</v>
      </c>
      <c r="B78" s="3" t="s">
        <v>660</v>
      </c>
      <c r="C78" s="1">
        <v>22.0</v>
      </c>
      <c r="D78" s="1" t="s">
        <v>51</v>
      </c>
      <c r="E78" s="1" t="s">
        <v>52</v>
      </c>
      <c r="F78" s="1" t="s">
        <v>179</v>
      </c>
      <c r="G78" s="4">
        <v>45210.0</v>
      </c>
      <c r="H78" s="3" t="s">
        <v>661</v>
      </c>
      <c r="I78" s="1" t="s">
        <v>662</v>
      </c>
      <c r="J78" s="1" t="s">
        <v>663</v>
      </c>
      <c r="K78" s="1" t="s">
        <v>28</v>
      </c>
      <c r="L78" s="1">
        <v>42696.5211638991</v>
      </c>
      <c r="M78" s="1">
        <v>102.0</v>
      </c>
      <c r="N78" s="1" t="s">
        <v>29</v>
      </c>
      <c r="O78" s="4">
        <v>45226.0</v>
      </c>
      <c r="P78" s="1" t="s">
        <v>79</v>
      </c>
      <c r="Q78" s="1" t="s">
        <v>31</v>
      </c>
      <c r="R78" s="1" t="s">
        <v>664</v>
      </c>
      <c r="S78" s="1" t="s">
        <v>665</v>
      </c>
      <c r="T78" s="1" t="s">
        <v>666</v>
      </c>
    </row>
    <row r="79">
      <c r="A79" s="3" t="s">
        <v>667</v>
      </c>
      <c r="B79" s="3" t="s">
        <v>668</v>
      </c>
      <c r="C79" s="1">
        <v>33.0</v>
      </c>
      <c r="D79" s="1" t="s">
        <v>51</v>
      </c>
      <c r="E79" s="1" t="s">
        <v>23</v>
      </c>
      <c r="F79" s="1" t="s">
        <v>64</v>
      </c>
      <c r="G79" s="4">
        <v>44226.0</v>
      </c>
      <c r="H79" s="3" t="s">
        <v>669</v>
      </c>
      <c r="I79" s="1" t="s">
        <v>670</v>
      </c>
      <c r="J79" s="1" t="s">
        <v>671</v>
      </c>
      <c r="K79" s="1" t="s">
        <v>107</v>
      </c>
      <c r="L79" s="1">
        <v>2305.13913953849</v>
      </c>
      <c r="M79" s="1">
        <v>249.0</v>
      </c>
      <c r="N79" s="1" t="s">
        <v>43</v>
      </c>
      <c r="O79" s="4">
        <v>44231.0</v>
      </c>
      <c r="P79" s="1" t="s">
        <v>79</v>
      </c>
      <c r="Q79" s="1" t="s">
        <v>45</v>
      </c>
      <c r="R79" s="1" t="s">
        <v>672</v>
      </c>
      <c r="S79" s="1" t="s">
        <v>673</v>
      </c>
      <c r="T79" s="1" t="s">
        <v>674</v>
      </c>
    </row>
    <row r="80">
      <c r="A80" s="3" t="s">
        <v>675</v>
      </c>
      <c r="B80" s="3" t="s">
        <v>676</v>
      </c>
      <c r="C80" s="1">
        <v>57.0</v>
      </c>
      <c r="D80" s="1" t="s">
        <v>22</v>
      </c>
      <c r="E80" s="1" t="s">
        <v>204</v>
      </c>
      <c r="F80" s="1" t="s">
        <v>179</v>
      </c>
      <c r="G80" s="4">
        <v>44521.0</v>
      </c>
      <c r="H80" s="3" t="s">
        <v>677</v>
      </c>
      <c r="I80" s="1" t="s">
        <v>678</v>
      </c>
      <c r="J80" s="1" t="s">
        <v>679</v>
      </c>
      <c r="K80" s="1" t="s">
        <v>89</v>
      </c>
      <c r="L80" s="1">
        <v>44437.4706733572</v>
      </c>
      <c r="M80" s="1">
        <v>255.0</v>
      </c>
      <c r="N80" s="1" t="s">
        <v>43</v>
      </c>
      <c r="O80" s="4">
        <v>44535.0</v>
      </c>
      <c r="P80" s="1" t="s">
        <v>79</v>
      </c>
      <c r="Q80" s="1" t="s">
        <v>45</v>
      </c>
      <c r="R80" s="1" t="s">
        <v>680</v>
      </c>
      <c r="S80" s="1" t="s">
        <v>681</v>
      </c>
      <c r="T80" s="1" t="s">
        <v>682</v>
      </c>
    </row>
    <row r="81">
      <c r="A81" s="3" t="s">
        <v>683</v>
      </c>
      <c r="B81" s="3" t="s">
        <v>684</v>
      </c>
      <c r="C81" s="1">
        <v>61.0</v>
      </c>
      <c r="D81" s="1" t="s">
        <v>22</v>
      </c>
      <c r="E81" s="1" t="s">
        <v>204</v>
      </c>
      <c r="F81" s="1" t="s">
        <v>24</v>
      </c>
      <c r="G81" s="4">
        <v>45353.0</v>
      </c>
      <c r="H81" s="3" t="s">
        <v>685</v>
      </c>
      <c r="I81" s="1" t="s">
        <v>686</v>
      </c>
      <c r="J81" s="1" t="s">
        <v>687</v>
      </c>
      <c r="K81" s="1" t="s">
        <v>89</v>
      </c>
      <c r="L81" s="1">
        <v>29504.3874422114</v>
      </c>
      <c r="M81" s="1">
        <v>422.0</v>
      </c>
      <c r="N81" s="1" t="s">
        <v>29</v>
      </c>
      <c r="O81" s="4">
        <v>45377.0</v>
      </c>
      <c r="P81" s="1" t="s">
        <v>44</v>
      </c>
      <c r="Q81" s="1" t="s">
        <v>45</v>
      </c>
      <c r="R81" s="1" t="s">
        <v>688</v>
      </c>
      <c r="S81" s="1" t="s">
        <v>689</v>
      </c>
      <c r="T81" s="1" t="s">
        <v>690</v>
      </c>
    </row>
    <row r="82">
      <c r="A82" s="3" t="s">
        <v>691</v>
      </c>
      <c r="B82" s="3" t="s">
        <v>692</v>
      </c>
      <c r="C82" s="1">
        <v>20.0</v>
      </c>
      <c r="D82" s="1" t="s">
        <v>22</v>
      </c>
      <c r="E82" s="1" t="s">
        <v>63</v>
      </c>
      <c r="F82" s="1" t="s">
        <v>179</v>
      </c>
      <c r="G82" s="4">
        <v>44169.0</v>
      </c>
      <c r="H82" s="3" t="s">
        <v>693</v>
      </c>
      <c r="I82" s="1" t="s">
        <v>694</v>
      </c>
      <c r="J82" s="1" t="s">
        <v>695</v>
      </c>
      <c r="K82" s="1" t="s">
        <v>28</v>
      </c>
      <c r="L82" s="1">
        <v>34617.7883449372</v>
      </c>
      <c r="M82" s="1">
        <v>320.0</v>
      </c>
      <c r="N82" s="1" t="s">
        <v>43</v>
      </c>
      <c r="O82" s="4">
        <v>44173.0</v>
      </c>
      <c r="P82" s="1" t="s">
        <v>44</v>
      </c>
      <c r="Q82" s="1" t="s">
        <v>69</v>
      </c>
      <c r="R82" s="1" t="s">
        <v>696</v>
      </c>
      <c r="S82" s="1" t="s">
        <v>697</v>
      </c>
      <c r="T82" s="1" t="s">
        <v>698</v>
      </c>
    </row>
    <row r="83">
      <c r="A83" s="3" t="s">
        <v>699</v>
      </c>
      <c r="B83" s="3" t="s">
        <v>700</v>
      </c>
      <c r="C83" s="1">
        <v>67.0</v>
      </c>
      <c r="D83" s="1" t="s">
        <v>22</v>
      </c>
      <c r="E83" s="1" t="s">
        <v>75</v>
      </c>
      <c r="F83" s="1" t="s">
        <v>137</v>
      </c>
      <c r="G83" s="4">
        <v>44069.0</v>
      </c>
      <c r="H83" s="3" t="s">
        <v>701</v>
      </c>
      <c r="I83" s="1" t="s">
        <v>702</v>
      </c>
      <c r="J83" s="1" t="s">
        <v>703</v>
      </c>
      <c r="K83" s="1" t="s">
        <v>56</v>
      </c>
      <c r="L83" s="1">
        <v>46814.0111951116</v>
      </c>
      <c r="M83" s="1">
        <v>134.0</v>
      </c>
      <c r="N83" s="1" t="s">
        <v>29</v>
      </c>
      <c r="O83" s="4">
        <v>44070.0</v>
      </c>
      <c r="P83" s="1" t="s">
        <v>79</v>
      </c>
      <c r="Q83" s="1" t="s">
        <v>69</v>
      </c>
      <c r="R83" s="1" t="s">
        <v>704</v>
      </c>
      <c r="S83" s="1" t="s">
        <v>705</v>
      </c>
      <c r="T83" s="1" t="s">
        <v>706</v>
      </c>
    </row>
    <row r="84">
      <c r="A84" s="3" t="s">
        <v>707</v>
      </c>
      <c r="B84" s="3" t="s">
        <v>708</v>
      </c>
      <c r="C84" s="1">
        <v>80.0</v>
      </c>
      <c r="D84" s="1" t="s">
        <v>51</v>
      </c>
      <c r="E84" s="1" t="s">
        <v>95</v>
      </c>
      <c r="F84" s="1" t="s">
        <v>64</v>
      </c>
      <c r="G84" s="4">
        <v>45242.0</v>
      </c>
      <c r="H84" s="3" t="s">
        <v>709</v>
      </c>
      <c r="I84" s="1" t="s">
        <v>710</v>
      </c>
      <c r="J84" s="1" t="s">
        <v>711</v>
      </c>
      <c r="K84" s="1" t="s">
        <v>28</v>
      </c>
      <c r="L84" s="1">
        <v>20257.5442829324</v>
      </c>
      <c r="M84" s="1">
        <v>255.0</v>
      </c>
      <c r="N84" s="1" t="s">
        <v>68</v>
      </c>
      <c r="O84" s="4">
        <v>45272.0</v>
      </c>
      <c r="P84" s="1" t="s">
        <v>79</v>
      </c>
      <c r="Q84" s="1" t="s">
        <v>69</v>
      </c>
      <c r="R84" s="1" t="s">
        <v>712</v>
      </c>
      <c r="S84" s="1" t="s">
        <v>713</v>
      </c>
      <c r="T84" s="1" t="s">
        <v>714</v>
      </c>
    </row>
    <row r="85">
      <c r="A85" s="3" t="s">
        <v>715</v>
      </c>
      <c r="B85" s="3" t="s">
        <v>716</v>
      </c>
      <c r="C85" s="1">
        <v>44.0</v>
      </c>
      <c r="D85" s="1" t="s">
        <v>22</v>
      </c>
      <c r="E85" s="1" t="s">
        <v>63</v>
      </c>
      <c r="F85" s="1" t="s">
        <v>38</v>
      </c>
      <c r="G85" s="4">
        <v>43981.0</v>
      </c>
      <c r="H85" s="3" t="s">
        <v>717</v>
      </c>
      <c r="I85" s="1" t="s">
        <v>718</v>
      </c>
      <c r="J85" s="1" t="s">
        <v>719</v>
      </c>
      <c r="K85" s="1" t="s">
        <v>107</v>
      </c>
      <c r="L85" s="1">
        <v>22841.3638769056</v>
      </c>
      <c r="M85" s="1">
        <v>410.0</v>
      </c>
      <c r="N85" s="1" t="s">
        <v>43</v>
      </c>
      <c r="O85" s="4">
        <v>43996.0</v>
      </c>
      <c r="P85" s="1" t="s">
        <v>57</v>
      </c>
      <c r="Q85" s="1" t="s">
        <v>45</v>
      </c>
      <c r="R85" s="1" t="s">
        <v>720</v>
      </c>
      <c r="S85" s="1" t="s">
        <v>721</v>
      </c>
      <c r="T85" s="1" t="s">
        <v>722</v>
      </c>
    </row>
    <row r="86">
      <c r="A86" s="3" t="s">
        <v>723</v>
      </c>
      <c r="B86" s="3" t="s">
        <v>724</v>
      </c>
      <c r="C86" s="1">
        <v>26.0</v>
      </c>
      <c r="D86" s="1" t="s">
        <v>51</v>
      </c>
      <c r="E86" s="1" t="s">
        <v>23</v>
      </c>
      <c r="F86" s="1" t="s">
        <v>85</v>
      </c>
      <c r="G86" s="4">
        <v>45058.0</v>
      </c>
      <c r="H86" s="3" t="s">
        <v>725</v>
      </c>
      <c r="I86" s="1" t="s">
        <v>726</v>
      </c>
      <c r="J86" s="1" t="s">
        <v>727</v>
      </c>
      <c r="K86" s="1" t="s">
        <v>42</v>
      </c>
      <c r="L86" s="1">
        <v>10283.7168581291</v>
      </c>
      <c r="M86" s="1">
        <v>273.0</v>
      </c>
      <c r="N86" s="1" t="s">
        <v>43</v>
      </c>
      <c r="O86" s="4">
        <v>45087.0</v>
      </c>
      <c r="P86" s="1" t="s">
        <v>44</v>
      </c>
      <c r="Q86" s="1" t="s">
        <v>69</v>
      </c>
      <c r="R86" s="1" t="s">
        <v>728</v>
      </c>
      <c r="S86" s="1" t="s">
        <v>729</v>
      </c>
      <c r="T86" s="1" t="s">
        <v>730</v>
      </c>
    </row>
    <row r="87">
      <c r="A87" s="3" t="s">
        <v>731</v>
      </c>
      <c r="B87" s="3" t="s">
        <v>732</v>
      </c>
      <c r="C87" s="1">
        <v>80.0</v>
      </c>
      <c r="D87" s="1" t="s">
        <v>22</v>
      </c>
      <c r="E87" s="1" t="s">
        <v>75</v>
      </c>
      <c r="F87" s="1" t="s">
        <v>24</v>
      </c>
      <c r="G87" s="4">
        <v>44749.0</v>
      </c>
      <c r="H87" s="3" t="s">
        <v>733</v>
      </c>
      <c r="I87" s="1" t="s">
        <v>734</v>
      </c>
      <c r="J87" s="1" t="s">
        <v>735</v>
      </c>
      <c r="K87" s="1" t="s">
        <v>89</v>
      </c>
      <c r="L87" s="1">
        <v>1586.47660143828</v>
      </c>
      <c r="M87" s="1">
        <v>395.0</v>
      </c>
      <c r="N87" s="1" t="s">
        <v>43</v>
      </c>
      <c r="O87" s="4">
        <v>44765.0</v>
      </c>
      <c r="P87" s="1" t="s">
        <v>44</v>
      </c>
      <c r="Q87" s="1" t="s">
        <v>31</v>
      </c>
      <c r="R87" s="1" t="s">
        <v>736</v>
      </c>
      <c r="S87" s="1" t="s">
        <v>737</v>
      </c>
      <c r="T87" s="1" t="s">
        <v>738</v>
      </c>
    </row>
    <row r="88">
      <c r="A88" s="3" t="s">
        <v>739</v>
      </c>
      <c r="B88" s="3" t="s">
        <v>740</v>
      </c>
      <c r="C88" s="1">
        <v>63.0</v>
      </c>
      <c r="D88" s="1" t="s">
        <v>22</v>
      </c>
      <c r="E88" s="1" t="s">
        <v>23</v>
      </c>
      <c r="F88" s="1" t="s">
        <v>85</v>
      </c>
      <c r="G88" s="4">
        <v>44098.0</v>
      </c>
      <c r="H88" s="3" t="s">
        <v>741</v>
      </c>
      <c r="I88" s="1" t="s">
        <v>742</v>
      </c>
      <c r="J88" s="1" t="s">
        <v>743</v>
      </c>
      <c r="K88" s="1" t="s">
        <v>56</v>
      </c>
      <c r="L88" s="1">
        <v>34774.3511270575</v>
      </c>
      <c r="M88" s="1">
        <v>152.0</v>
      </c>
      <c r="N88" s="1" t="s">
        <v>43</v>
      </c>
      <c r="O88" s="4">
        <v>44112.0</v>
      </c>
      <c r="P88" s="1" t="s">
        <v>79</v>
      </c>
      <c r="Q88" s="1" t="s">
        <v>45</v>
      </c>
      <c r="R88" s="1" t="s">
        <v>744</v>
      </c>
      <c r="S88" s="1" t="s">
        <v>745</v>
      </c>
      <c r="T88" s="1" t="s">
        <v>746</v>
      </c>
    </row>
    <row r="89">
      <c r="A89" s="3" t="s">
        <v>747</v>
      </c>
      <c r="B89" s="3" t="s">
        <v>748</v>
      </c>
      <c r="C89" s="1">
        <v>58.0</v>
      </c>
      <c r="D89" s="1" t="s">
        <v>51</v>
      </c>
      <c r="E89" s="1" t="s">
        <v>23</v>
      </c>
      <c r="F89" s="1" t="s">
        <v>179</v>
      </c>
      <c r="G89" s="4">
        <v>45157.0</v>
      </c>
      <c r="H89" s="3" t="s">
        <v>749</v>
      </c>
      <c r="I89" s="1" t="s">
        <v>750</v>
      </c>
      <c r="J89" s="1" t="s">
        <v>751</v>
      </c>
      <c r="K89" s="1" t="s">
        <v>89</v>
      </c>
      <c r="L89" s="1">
        <v>24870.1036589338</v>
      </c>
      <c r="M89" s="1">
        <v>321.0</v>
      </c>
      <c r="N89" s="1" t="s">
        <v>43</v>
      </c>
      <c r="O89" s="4">
        <v>45163.0</v>
      </c>
      <c r="P89" s="1" t="s">
        <v>44</v>
      </c>
      <c r="Q89" s="1" t="s">
        <v>45</v>
      </c>
      <c r="R89" s="1" t="s">
        <v>752</v>
      </c>
      <c r="S89" s="1" t="s">
        <v>753</v>
      </c>
      <c r="T89" s="1" t="s">
        <v>754</v>
      </c>
    </row>
    <row r="90">
      <c r="A90" s="3" t="s">
        <v>755</v>
      </c>
      <c r="B90" s="3" t="s">
        <v>756</v>
      </c>
      <c r="C90" s="1">
        <v>38.0</v>
      </c>
      <c r="D90" s="1" t="s">
        <v>51</v>
      </c>
      <c r="E90" s="1" t="s">
        <v>37</v>
      </c>
      <c r="F90" s="1" t="s">
        <v>24</v>
      </c>
      <c r="G90" s="4">
        <v>45062.0</v>
      </c>
      <c r="H90" s="3" t="s">
        <v>757</v>
      </c>
      <c r="I90" s="1" t="s">
        <v>758</v>
      </c>
      <c r="J90" s="1" t="s">
        <v>759</v>
      </c>
      <c r="K90" s="1" t="s">
        <v>107</v>
      </c>
      <c r="L90" s="1">
        <v>39476.9475143799</v>
      </c>
      <c r="M90" s="1">
        <v>428.0</v>
      </c>
      <c r="N90" s="1" t="s">
        <v>68</v>
      </c>
      <c r="O90" s="4">
        <v>45078.0</v>
      </c>
      <c r="P90" s="1" t="s">
        <v>57</v>
      </c>
      <c r="Q90" s="1" t="s">
        <v>69</v>
      </c>
      <c r="R90" s="1" t="s">
        <v>760</v>
      </c>
      <c r="S90" s="1" t="s">
        <v>761</v>
      </c>
      <c r="T90" s="1" t="s">
        <v>762</v>
      </c>
    </row>
    <row r="91">
      <c r="A91" s="3" t="s">
        <v>763</v>
      </c>
      <c r="B91" s="3" t="s">
        <v>764</v>
      </c>
      <c r="C91" s="1">
        <v>60.0</v>
      </c>
      <c r="D91" s="1" t="s">
        <v>22</v>
      </c>
      <c r="E91" s="1" t="s">
        <v>204</v>
      </c>
      <c r="F91" s="1" t="s">
        <v>137</v>
      </c>
      <c r="G91" s="4">
        <v>44795.0</v>
      </c>
      <c r="H91" s="3" t="s">
        <v>765</v>
      </c>
      <c r="I91" s="1" t="s">
        <v>766</v>
      </c>
      <c r="J91" s="1" t="s">
        <v>767</v>
      </c>
      <c r="K91" s="1" t="s">
        <v>28</v>
      </c>
      <c r="L91" s="1">
        <v>26062.434320291</v>
      </c>
      <c r="M91" s="1">
        <v>482.0</v>
      </c>
      <c r="N91" s="1" t="s">
        <v>68</v>
      </c>
      <c r="O91" s="4">
        <v>44811.0</v>
      </c>
      <c r="P91" s="1" t="s">
        <v>30</v>
      </c>
      <c r="Q91" s="1" t="s">
        <v>45</v>
      </c>
      <c r="R91" s="1" t="s">
        <v>768</v>
      </c>
      <c r="S91" s="1" t="s">
        <v>769</v>
      </c>
      <c r="T91" s="1" t="s">
        <v>770</v>
      </c>
    </row>
    <row r="92">
      <c r="A92" s="3" t="s">
        <v>771</v>
      </c>
      <c r="B92" s="3" t="s">
        <v>772</v>
      </c>
      <c r="C92" s="1">
        <v>49.0</v>
      </c>
      <c r="D92" s="1" t="s">
        <v>22</v>
      </c>
      <c r="E92" s="1" t="s">
        <v>204</v>
      </c>
      <c r="F92" s="1" t="s">
        <v>24</v>
      </c>
      <c r="G92" s="4">
        <v>44729.0</v>
      </c>
      <c r="H92" s="3" t="s">
        <v>773</v>
      </c>
      <c r="I92" s="1" t="s">
        <v>774</v>
      </c>
      <c r="J92" s="1" t="s">
        <v>775</v>
      </c>
      <c r="K92" s="1" t="s">
        <v>42</v>
      </c>
      <c r="L92" s="1">
        <v>25302.1126340112</v>
      </c>
      <c r="M92" s="1">
        <v>268.0</v>
      </c>
      <c r="N92" s="1" t="s">
        <v>68</v>
      </c>
      <c r="O92" s="4">
        <v>44740.0</v>
      </c>
      <c r="P92" s="1" t="s">
        <v>79</v>
      </c>
      <c r="Q92" s="1" t="s">
        <v>69</v>
      </c>
      <c r="R92" s="1" t="s">
        <v>776</v>
      </c>
      <c r="S92" s="1" t="s">
        <v>777</v>
      </c>
      <c r="T92" s="1" t="s">
        <v>778</v>
      </c>
    </row>
    <row r="93">
      <c r="A93" s="3" t="s">
        <v>779</v>
      </c>
      <c r="B93" s="1" t="s">
        <v>780</v>
      </c>
      <c r="C93" s="1">
        <v>80.0</v>
      </c>
      <c r="D93" s="1" t="s">
        <v>22</v>
      </c>
      <c r="E93" s="1" t="s">
        <v>37</v>
      </c>
      <c r="F93" s="1" t="s">
        <v>64</v>
      </c>
      <c r="G93" s="4">
        <v>44870.0</v>
      </c>
      <c r="H93" s="3" t="s">
        <v>781</v>
      </c>
      <c r="I93" s="1" t="s">
        <v>782</v>
      </c>
      <c r="J93" s="1" t="s">
        <v>783</v>
      </c>
      <c r="K93" s="1" t="s">
        <v>89</v>
      </c>
      <c r="L93" s="1">
        <v>10661.5106491327</v>
      </c>
      <c r="M93" s="1">
        <v>120.0</v>
      </c>
      <c r="N93" s="1" t="s">
        <v>43</v>
      </c>
      <c r="O93" s="4">
        <v>44890.0</v>
      </c>
      <c r="P93" s="1" t="s">
        <v>141</v>
      </c>
      <c r="Q93" s="1" t="s">
        <v>69</v>
      </c>
      <c r="R93" s="1" t="s">
        <v>784</v>
      </c>
      <c r="S93" s="1" t="s">
        <v>785</v>
      </c>
      <c r="T93" s="1" t="s">
        <v>786</v>
      </c>
    </row>
    <row r="94">
      <c r="A94" s="3" t="s">
        <v>787</v>
      </c>
      <c r="B94" s="1" t="s">
        <v>788</v>
      </c>
      <c r="C94" s="1">
        <v>35.0</v>
      </c>
      <c r="D94" s="1" t="s">
        <v>51</v>
      </c>
      <c r="E94" s="1" t="s">
        <v>204</v>
      </c>
      <c r="F94" s="1" t="s">
        <v>64</v>
      </c>
      <c r="G94" s="4">
        <v>44449.0</v>
      </c>
      <c r="H94" s="3" t="s">
        <v>789</v>
      </c>
      <c r="I94" s="1" t="s">
        <v>790</v>
      </c>
      <c r="J94" s="1" t="s">
        <v>791</v>
      </c>
      <c r="K94" s="1" t="s">
        <v>28</v>
      </c>
      <c r="L94" s="1">
        <v>30358.1945795447</v>
      </c>
      <c r="M94" s="1">
        <v>318.0</v>
      </c>
      <c r="N94" s="1" t="s">
        <v>68</v>
      </c>
      <c r="O94" s="4">
        <v>44457.0</v>
      </c>
      <c r="P94" s="1" t="s">
        <v>44</v>
      </c>
      <c r="Q94" s="1" t="s">
        <v>45</v>
      </c>
      <c r="R94" s="1" t="s">
        <v>792</v>
      </c>
      <c r="S94" s="1" t="s">
        <v>793</v>
      </c>
      <c r="T94" s="1" t="s">
        <v>794</v>
      </c>
    </row>
    <row r="95">
      <c r="A95" s="3" t="s">
        <v>795</v>
      </c>
      <c r="B95" s="3" t="s">
        <v>796</v>
      </c>
      <c r="C95" s="1">
        <v>84.0</v>
      </c>
      <c r="D95" s="1" t="s">
        <v>22</v>
      </c>
      <c r="E95" s="1" t="s">
        <v>37</v>
      </c>
      <c r="F95" s="1" t="s">
        <v>85</v>
      </c>
      <c r="G95" s="4">
        <v>44810.0</v>
      </c>
      <c r="H95" s="3" t="s">
        <v>797</v>
      </c>
      <c r="I95" s="1" t="s">
        <v>798</v>
      </c>
      <c r="J95" s="1" t="s">
        <v>799</v>
      </c>
      <c r="K95" s="1" t="s">
        <v>107</v>
      </c>
      <c r="L95" s="1">
        <v>23684.5254727448</v>
      </c>
      <c r="M95" s="1">
        <v>162.0</v>
      </c>
      <c r="N95" s="1" t="s">
        <v>29</v>
      </c>
      <c r="O95" s="4">
        <v>44831.0</v>
      </c>
      <c r="P95" s="1" t="s">
        <v>44</v>
      </c>
      <c r="Q95" s="1" t="s">
        <v>45</v>
      </c>
      <c r="R95" s="1" t="s">
        <v>800</v>
      </c>
      <c r="S95" s="1" t="s">
        <v>801</v>
      </c>
      <c r="T95" s="1" t="s">
        <v>802</v>
      </c>
    </row>
    <row r="96">
      <c r="A96" s="3" t="s">
        <v>803</v>
      </c>
      <c r="B96" s="3" t="s">
        <v>804</v>
      </c>
      <c r="C96" s="1">
        <v>76.0</v>
      </c>
      <c r="D96" s="1" t="s">
        <v>22</v>
      </c>
      <c r="E96" s="1" t="s">
        <v>37</v>
      </c>
      <c r="F96" s="1" t="s">
        <v>64</v>
      </c>
      <c r="G96" s="4">
        <v>44303.0</v>
      </c>
      <c r="H96" s="3" t="s">
        <v>805</v>
      </c>
      <c r="I96" s="1" t="s">
        <v>806</v>
      </c>
      <c r="J96" s="1" t="s">
        <v>807</v>
      </c>
      <c r="K96" s="1" t="s">
        <v>56</v>
      </c>
      <c r="L96" s="1">
        <v>3908.94656794631</v>
      </c>
      <c r="M96" s="1">
        <v>428.0</v>
      </c>
      <c r="N96" s="1" t="s">
        <v>68</v>
      </c>
      <c r="O96" s="4">
        <v>44326.0</v>
      </c>
      <c r="P96" s="1" t="s">
        <v>141</v>
      </c>
      <c r="Q96" s="1" t="s">
        <v>45</v>
      </c>
      <c r="R96" s="1" t="s">
        <v>808</v>
      </c>
      <c r="S96" s="1" t="s">
        <v>809</v>
      </c>
      <c r="T96" s="1" t="s">
        <v>810</v>
      </c>
    </row>
    <row r="97">
      <c r="A97" s="3" t="s">
        <v>811</v>
      </c>
      <c r="B97" s="3" t="s">
        <v>812</v>
      </c>
      <c r="C97" s="1">
        <v>79.0</v>
      </c>
      <c r="D97" s="1" t="s">
        <v>51</v>
      </c>
      <c r="E97" s="1" t="s">
        <v>52</v>
      </c>
      <c r="F97" s="1" t="s">
        <v>137</v>
      </c>
      <c r="G97" s="4">
        <v>43696.0</v>
      </c>
      <c r="H97" s="3" t="s">
        <v>813</v>
      </c>
      <c r="I97" s="1" t="s">
        <v>814</v>
      </c>
      <c r="J97" s="1" t="s">
        <v>815</v>
      </c>
      <c r="K97" s="1" t="s">
        <v>42</v>
      </c>
      <c r="L97" s="1">
        <v>25503.673806852</v>
      </c>
      <c r="M97" s="1">
        <v>144.0</v>
      </c>
      <c r="N97" s="1" t="s">
        <v>68</v>
      </c>
      <c r="O97" s="4">
        <v>43703.0</v>
      </c>
      <c r="P97" s="1" t="s">
        <v>141</v>
      </c>
      <c r="Q97" s="1" t="s">
        <v>69</v>
      </c>
      <c r="R97" s="1" t="s">
        <v>816</v>
      </c>
      <c r="S97" s="1" t="s">
        <v>817</v>
      </c>
      <c r="T97" s="1" t="s">
        <v>818</v>
      </c>
    </row>
    <row r="98">
      <c r="A98" s="3" t="s">
        <v>819</v>
      </c>
      <c r="B98" s="3" t="s">
        <v>820</v>
      </c>
      <c r="C98" s="1">
        <v>76.0</v>
      </c>
      <c r="D98" s="1" t="s">
        <v>51</v>
      </c>
      <c r="E98" s="1" t="s">
        <v>63</v>
      </c>
      <c r="F98" s="1" t="s">
        <v>64</v>
      </c>
      <c r="G98" s="4">
        <v>45375.0</v>
      </c>
      <c r="H98" s="3" t="s">
        <v>821</v>
      </c>
      <c r="I98" s="1" t="s">
        <v>822</v>
      </c>
      <c r="J98" s="1" t="s">
        <v>823</v>
      </c>
      <c r="K98" s="1" t="s">
        <v>56</v>
      </c>
      <c r="L98" s="1">
        <v>6312.60769101852</v>
      </c>
      <c r="M98" s="1">
        <v>226.0</v>
      </c>
      <c r="N98" s="1" t="s">
        <v>68</v>
      </c>
      <c r="O98" s="4">
        <v>45396.0</v>
      </c>
      <c r="P98" s="1" t="s">
        <v>57</v>
      </c>
      <c r="Q98" s="1" t="s">
        <v>69</v>
      </c>
      <c r="R98" s="1" t="s">
        <v>824</v>
      </c>
      <c r="S98" s="1" t="s">
        <v>825</v>
      </c>
      <c r="T98" s="1" t="s">
        <v>826</v>
      </c>
    </row>
    <row r="99">
      <c r="A99" s="3" t="s">
        <v>827</v>
      </c>
      <c r="B99" s="3" t="s">
        <v>828</v>
      </c>
      <c r="C99" s="1">
        <v>55.0</v>
      </c>
      <c r="D99" s="1" t="s">
        <v>51</v>
      </c>
      <c r="E99" s="1" t="s">
        <v>37</v>
      </c>
      <c r="F99" s="1" t="s">
        <v>64</v>
      </c>
      <c r="G99" s="4">
        <v>44905.0</v>
      </c>
      <c r="H99" s="3" t="s">
        <v>829</v>
      </c>
      <c r="I99" s="1" t="s">
        <v>830</v>
      </c>
      <c r="J99" s="1" t="s">
        <v>831</v>
      </c>
      <c r="K99" s="1" t="s">
        <v>89</v>
      </c>
      <c r="L99" s="1">
        <v>21772.3413986496</v>
      </c>
      <c r="M99" s="1">
        <v>459.0</v>
      </c>
      <c r="N99" s="1" t="s">
        <v>68</v>
      </c>
      <c r="O99" s="4">
        <v>44926.0</v>
      </c>
      <c r="P99" s="1" t="s">
        <v>44</v>
      </c>
      <c r="Q99" s="1" t="s">
        <v>31</v>
      </c>
      <c r="R99" s="1" t="s">
        <v>832</v>
      </c>
      <c r="S99" s="1" t="s">
        <v>833</v>
      </c>
      <c r="T99" s="1" t="s">
        <v>834</v>
      </c>
    </row>
    <row r="100">
      <c r="A100" s="3" t="s">
        <v>835</v>
      </c>
      <c r="B100" s="3" t="s">
        <v>836</v>
      </c>
      <c r="C100" s="1">
        <v>53.0</v>
      </c>
      <c r="D100" s="1" t="s">
        <v>22</v>
      </c>
      <c r="E100" s="1" t="s">
        <v>23</v>
      </c>
      <c r="F100" s="1" t="s">
        <v>24</v>
      </c>
      <c r="G100" s="4">
        <v>44818.0</v>
      </c>
      <c r="H100" s="3" t="s">
        <v>837</v>
      </c>
      <c r="I100" s="1" t="s">
        <v>838</v>
      </c>
      <c r="J100" s="1" t="s">
        <v>839</v>
      </c>
      <c r="K100" s="1" t="s">
        <v>28</v>
      </c>
      <c r="L100" s="1">
        <v>30437.001787641</v>
      </c>
      <c r="M100" s="1">
        <v>208.0</v>
      </c>
      <c r="N100" s="1" t="s">
        <v>68</v>
      </c>
      <c r="O100" s="4">
        <v>44822.0</v>
      </c>
      <c r="P100" s="1" t="s">
        <v>57</v>
      </c>
      <c r="Q100" s="1" t="s">
        <v>31</v>
      </c>
      <c r="R100" s="1" t="s">
        <v>840</v>
      </c>
      <c r="S100" s="1" t="s">
        <v>841</v>
      </c>
      <c r="T100" s="1" t="s">
        <v>842</v>
      </c>
    </row>
    <row r="101">
      <c r="A101" s="3" t="s">
        <v>843</v>
      </c>
      <c r="B101" s="3" t="s">
        <v>844</v>
      </c>
      <c r="C101" s="1">
        <v>18.0</v>
      </c>
      <c r="D101" s="1" t="s">
        <v>22</v>
      </c>
      <c r="E101" s="1" t="s">
        <v>204</v>
      </c>
      <c r="F101" s="1" t="s">
        <v>85</v>
      </c>
      <c r="G101" s="4">
        <v>44852.0</v>
      </c>
      <c r="H101" s="3" t="s">
        <v>845</v>
      </c>
      <c r="I101" s="1" t="s">
        <v>846</v>
      </c>
      <c r="J101" s="1" t="s">
        <v>847</v>
      </c>
      <c r="K101" s="1" t="s">
        <v>89</v>
      </c>
      <c r="L101" s="1">
        <v>28837.6770525072</v>
      </c>
      <c r="M101" s="1">
        <v>227.0</v>
      </c>
      <c r="N101" s="1" t="s">
        <v>68</v>
      </c>
      <c r="O101" s="4">
        <v>44876.0</v>
      </c>
      <c r="P101" s="1" t="s">
        <v>57</v>
      </c>
      <c r="Q101" s="1" t="s">
        <v>69</v>
      </c>
      <c r="R101" s="1" t="s">
        <v>848</v>
      </c>
      <c r="S101" s="1" t="s">
        <v>849</v>
      </c>
      <c r="T101" s="1" t="s">
        <v>850</v>
      </c>
    </row>
    <row r="102">
      <c r="G102" s="4"/>
      <c r="O102" s="4"/>
    </row>
    <row r="103">
      <c r="G103" s="4"/>
      <c r="O103" s="4"/>
    </row>
    <row r="104">
      <c r="G104" s="4"/>
      <c r="O104" s="4"/>
    </row>
    <row r="105">
      <c r="G105" s="4"/>
      <c r="O105" s="4"/>
    </row>
    <row r="106">
      <c r="G106" s="4"/>
      <c r="O106" s="4"/>
    </row>
    <row r="107">
      <c r="G107" s="4"/>
      <c r="O107" s="4"/>
    </row>
    <row r="108">
      <c r="G108" s="4"/>
      <c r="O108" s="4"/>
    </row>
    <row r="109">
      <c r="G109" s="4"/>
      <c r="O109" s="4"/>
    </row>
    <row r="110">
      <c r="G110" s="4"/>
      <c r="O110" s="4"/>
    </row>
    <row r="111">
      <c r="G111" s="4"/>
      <c r="O111" s="4"/>
    </row>
    <row r="112">
      <c r="G112" s="4"/>
      <c r="O112" s="4"/>
    </row>
    <row r="113">
      <c r="G113" s="4"/>
      <c r="O113" s="4"/>
    </row>
    <row r="114">
      <c r="G114" s="4"/>
      <c r="O114" s="4"/>
    </row>
    <row r="115">
      <c r="G115" s="4"/>
      <c r="O115" s="4"/>
    </row>
    <row r="116">
      <c r="G116" s="4"/>
      <c r="O116" s="4"/>
    </row>
    <row r="117">
      <c r="G117" s="4"/>
      <c r="O117" s="4"/>
    </row>
    <row r="118">
      <c r="G118" s="4"/>
      <c r="O118" s="4"/>
    </row>
    <row r="119">
      <c r="G119" s="4"/>
      <c r="O119" s="4"/>
    </row>
    <row r="120">
      <c r="G120" s="4"/>
      <c r="O120" s="4"/>
    </row>
    <row r="121">
      <c r="G121" s="4"/>
      <c r="O121" s="4"/>
    </row>
    <row r="122">
      <c r="G122" s="4"/>
      <c r="O122" s="4"/>
    </row>
    <row r="123">
      <c r="G123" s="4"/>
      <c r="O123" s="4"/>
    </row>
    <row r="124">
      <c r="G124" s="4"/>
      <c r="O124" s="4"/>
    </row>
    <row r="125">
      <c r="G125" s="4"/>
      <c r="O125" s="4"/>
    </row>
    <row r="126">
      <c r="G126" s="4"/>
      <c r="O126" s="4"/>
    </row>
    <row r="127">
      <c r="G127" s="4"/>
      <c r="O127" s="4"/>
    </row>
    <row r="128">
      <c r="G128" s="4"/>
      <c r="O128" s="4"/>
    </row>
    <row r="129">
      <c r="G129" s="4"/>
      <c r="O129" s="4"/>
    </row>
    <row r="130">
      <c r="G130" s="4"/>
      <c r="O130" s="4"/>
    </row>
    <row r="131">
      <c r="G131" s="4"/>
      <c r="O131" s="4"/>
    </row>
    <row r="132">
      <c r="G132" s="4"/>
      <c r="O132" s="4"/>
    </row>
    <row r="133">
      <c r="G133" s="4"/>
      <c r="O133" s="4"/>
    </row>
    <row r="134">
      <c r="G134" s="4"/>
      <c r="O134" s="4"/>
    </row>
    <row r="135">
      <c r="G135" s="4"/>
      <c r="O135" s="4"/>
    </row>
    <row r="136">
      <c r="G136" s="4"/>
      <c r="O136" s="4"/>
    </row>
    <row r="137">
      <c r="G137" s="4"/>
      <c r="O137" s="4"/>
    </row>
    <row r="138">
      <c r="G138" s="4"/>
      <c r="O138" s="4"/>
    </row>
    <row r="139">
      <c r="G139" s="4"/>
      <c r="O139" s="4"/>
    </row>
    <row r="140">
      <c r="G140" s="4"/>
      <c r="O140" s="4"/>
    </row>
    <row r="141">
      <c r="G141" s="4"/>
      <c r="O141" s="4"/>
    </row>
    <row r="142">
      <c r="G142" s="4"/>
      <c r="O142" s="4"/>
    </row>
    <row r="143">
      <c r="G143" s="4"/>
      <c r="O143" s="4"/>
    </row>
    <row r="144">
      <c r="G144" s="4"/>
      <c r="O144" s="4"/>
    </row>
    <row r="145">
      <c r="G145" s="4"/>
      <c r="O145" s="4"/>
    </row>
    <row r="146">
      <c r="G146" s="4"/>
      <c r="O146" s="4"/>
    </row>
    <row r="147">
      <c r="G147" s="4"/>
      <c r="O147" s="4"/>
    </row>
    <row r="148">
      <c r="G148" s="4"/>
      <c r="O148" s="4"/>
    </row>
    <row r="149">
      <c r="G149" s="4"/>
      <c r="O149" s="4"/>
    </row>
    <row r="150">
      <c r="G150" s="4"/>
      <c r="O150" s="4"/>
    </row>
    <row r="151">
      <c r="G151" s="4"/>
      <c r="O151" s="4"/>
    </row>
    <row r="152">
      <c r="G152" s="4"/>
      <c r="O152" s="4"/>
    </row>
    <row r="153">
      <c r="G153" s="4"/>
      <c r="O153" s="4"/>
    </row>
    <row r="154">
      <c r="G154" s="4"/>
      <c r="O154" s="4"/>
    </row>
    <row r="155">
      <c r="G155" s="4"/>
      <c r="O155" s="4"/>
    </row>
    <row r="156">
      <c r="G156" s="4"/>
      <c r="O156" s="4"/>
    </row>
    <row r="157">
      <c r="G157" s="4"/>
      <c r="O157" s="4"/>
    </row>
    <row r="158">
      <c r="G158" s="4"/>
      <c r="O158" s="4"/>
    </row>
    <row r="159">
      <c r="G159" s="4"/>
      <c r="O159" s="4"/>
    </row>
    <row r="160">
      <c r="G160" s="4"/>
      <c r="O160" s="4"/>
    </row>
    <row r="161">
      <c r="G161" s="4"/>
      <c r="O161" s="4"/>
    </row>
    <row r="162">
      <c r="G162" s="4"/>
      <c r="O162" s="4"/>
    </row>
    <row r="163">
      <c r="G163" s="4"/>
      <c r="O163" s="4"/>
    </row>
    <row r="164">
      <c r="G164" s="4"/>
      <c r="O164" s="4"/>
    </row>
    <row r="165">
      <c r="G165" s="4"/>
      <c r="O165" s="4"/>
    </row>
    <row r="166">
      <c r="G166" s="4"/>
      <c r="O166" s="4"/>
    </row>
    <row r="167">
      <c r="G167" s="4"/>
      <c r="O167" s="4"/>
    </row>
    <row r="168">
      <c r="G168" s="4"/>
      <c r="O168" s="4"/>
    </row>
    <row r="169">
      <c r="G169" s="4"/>
      <c r="O169" s="4"/>
    </row>
    <row r="170">
      <c r="G170" s="4"/>
      <c r="O170" s="4"/>
    </row>
    <row r="171">
      <c r="G171" s="4"/>
      <c r="O171" s="4"/>
    </row>
    <row r="172">
      <c r="G172" s="4"/>
      <c r="O172" s="4"/>
    </row>
    <row r="173">
      <c r="G173" s="4"/>
      <c r="O173" s="4"/>
    </row>
    <row r="174">
      <c r="G174" s="4"/>
      <c r="O174" s="4"/>
    </row>
    <row r="175">
      <c r="G175" s="4"/>
      <c r="O175" s="4"/>
    </row>
    <row r="176">
      <c r="G176" s="4"/>
      <c r="O176" s="4"/>
    </row>
    <row r="177">
      <c r="G177" s="4"/>
      <c r="O177" s="4"/>
    </row>
    <row r="178">
      <c r="G178" s="4"/>
      <c r="O178" s="4"/>
    </row>
    <row r="179">
      <c r="G179" s="4"/>
      <c r="O179" s="4"/>
    </row>
    <row r="180">
      <c r="G180" s="4"/>
      <c r="O180" s="4"/>
    </row>
    <row r="181">
      <c r="G181" s="4"/>
      <c r="O181" s="4"/>
    </row>
    <row r="182">
      <c r="G182" s="4"/>
      <c r="O182" s="4"/>
    </row>
    <row r="183">
      <c r="G183" s="4"/>
      <c r="O183" s="4"/>
    </row>
    <row r="184">
      <c r="G184" s="4"/>
      <c r="O184" s="4"/>
    </row>
    <row r="185">
      <c r="G185" s="4"/>
      <c r="O185" s="4"/>
    </row>
    <row r="186">
      <c r="G186" s="4"/>
      <c r="O186" s="4"/>
    </row>
    <row r="187">
      <c r="G187" s="4"/>
      <c r="O187" s="4"/>
    </row>
    <row r="188">
      <c r="G188" s="4"/>
      <c r="O188" s="4"/>
    </row>
    <row r="189">
      <c r="G189" s="4"/>
      <c r="O189" s="4"/>
    </row>
    <row r="190">
      <c r="G190" s="4"/>
      <c r="O190" s="4"/>
    </row>
    <row r="191">
      <c r="G191" s="4"/>
      <c r="O191" s="4"/>
    </row>
    <row r="192">
      <c r="G192" s="4"/>
      <c r="O192" s="4"/>
    </row>
    <row r="193">
      <c r="G193" s="4"/>
      <c r="O193" s="4"/>
    </row>
    <row r="194">
      <c r="G194" s="4"/>
      <c r="O194" s="4"/>
    </row>
    <row r="195">
      <c r="G195" s="4"/>
      <c r="O195" s="4"/>
    </row>
    <row r="196">
      <c r="G196" s="4"/>
      <c r="O196" s="4"/>
    </row>
    <row r="197">
      <c r="G197" s="4"/>
      <c r="O197" s="4"/>
    </row>
    <row r="198">
      <c r="G198" s="4"/>
      <c r="O198" s="4"/>
    </row>
    <row r="199">
      <c r="G199" s="4"/>
      <c r="O199" s="4"/>
    </row>
    <row r="200">
      <c r="G200" s="4"/>
      <c r="O200" s="4"/>
    </row>
    <row r="201">
      <c r="G201" s="4"/>
      <c r="O201" s="4"/>
    </row>
    <row r="202">
      <c r="G202" s="4"/>
      <c r="O202" s="4"/>
    </row>
    <row r="203">
      <c r="G203" s="4"/>
      <c r="O203" s="4"/>
    </row>
    <row r="204">
      <c r="G204" s="4"/>
      <c r="O204" s="4"/>
    </row>
    <row r="205">
      <c r="G205" s="4"/>
      <c r="O205" s="4"/>
    </row>
    <row r="206">
      <c r="G206" s="4"/>
      <c r="O206" s="4"/>
    </row>
    <row r="207">
      <c r="G207" s="4"/>
      <c r="O207" s="4"/>
    </row>
    <row r="208">
      <c r="G208" s="4"/>
      <c r="O208" s="4"/>
    </row>
    <row r="209">
      <c r="G209" s="4"/>
      <c r="O209" s="4"/>
    </row>
    <row r="210">
      <c r="G210" s="4"/>
      <c r="O210" s="4"/>
    </row>
    <row r="211">
      <c r="G211" s="4"/>
      <c r="O211" s="4"/>
    </row>
    <row r="212">
      <c r="G212" s="4"/>
      <c r="O212" s="4"/>
    </row>
    <row r="213">
      <c r="G213" s="4"/>
      <c r="O213" s="4"/>
    </row>
    <row r="214">
      <c r="G214" s="4"/>
      <c r="O214" s="4"/>
    </row>
    <row r="215">
      <c r="G215" s="4"/>
      <c r="O215" s="4"/>
    </row>
    <row r="216">
      <c r="G216" s="4"/>
      <c r="O216" s="4"/>
    </row>
    <row r="217">
      <c r="G217" s="4"/>
      <c r="O217" s="4"/>
    </row>
    <row r="218">
      <c r="G218" s="4"/>
      <c r="O218" s="4"/>
    </row>
    <row r="219">
      <c r="G219" s="4"/>
      <c r="O219" s="4"/>
    </row>
    <row r="220">
      <c r="G220" s="4"/>
      <c r="O220" s="4"/>
    </row>
    <row r="221">
      <c r="G221" s="4"/>
      <c r="O221" s="4"/>
    </row>
    <row r="222">
      <c r="G222" s="4"/>
      <c r="O222" s="4"/>
    </row>
    <row r="223">
      <c r="G223" s="4"/>
      <c r="O223" s="4"/>
    </row>
    <row r="224">
      <c r="G224" s="4"/>
      <c r="O224" s="4"/>
    </row>
    <row r="225">
      <c r="G225" s="4"/>
      <c r="O225" s="4"/>
    </row>
    <row r="226">
      <c r="G226" s="4"/>
      <c r="O226" s="4"/>
    </row>
    <row r="227">
      <c r="G227" s="4"/>
      <c r="O227" s="4"/>
    </row>
    <row r="228">
      <c r="G228" s="4"/>
      <c r="O228" s="4"/>
    </row>
    <row r="229">
      <c r="G229" s="4"/>
      <c r="O229" s="4"/>
    </row>
    <row r="230">
      <c r="G230" s="4"/>
      <c r="O230" s="4"/>
    </row>
    <row r="231">
      <c r="G231" s="4"/>
      <c r="O231" s="4"/>
    </row>
    <row r="232">
      <c r="G232" s="4"/>
      <c r="O232" s="4"/>
    </row>
    <row r="233">
      <c r="G233" s="4"/>
      <c r="O233" s="4"/>
    </row>
    <row r="234">
      <c r="G234" s="4"/>
      <c r="O234" s="4"/>
    </row>
    <row r="235">
      <c r="G235" s="4"/>
      <c r="O235" s="4"/>
    </row>
    <row r="236">
      <c r="G236" s="4"/>
      <c r="O236" s="4"/>
    </row>
    <row r="237">
      <c r="G237" s="4"/>
      <c r="O237" s="4"/>
    </row>
    <row r="238">
      <c r="G238" s="4"/>
      <c r="O238" s="4"/>
    </row>
    <row r="239">
      <c r="G239" s="4"/>
      <c r="O239" s="4"/>
    </row>
    <row r="240">
      <c r="G240" s="4"/>
      <c r="O240" s="4"/>
    </row>
    <row r="241">
      <c r="G241" s="4"/>
      <c r="O241" s="4"/>
    </row>
    <row r="242">
      <c r="G242" s="4"/>
      <c r="O242" s="4"/>
    </row>
    <row r="243">
      <c r="G243" s="4"/>
      <c r="O243" s="4"/>
    </row>
    <row r="244">
      <c r="G244" s="4"/>
      <c r="O244" s="4"/>
    </row>
    <row r="245">
      <c r="G245" s="4"/>
      <c r="O245" s="4"/>
    </row>
    <row r="246">
      <c r="G246" s="4"/>
      <c r="O246" s="4"/>
    </row>
    <row r="247">
      <c r="G247" s="4"/>
      <c r="O247" s="4"/>
    </row>
    <row r="248">
      <c r="G248" s="4"/>
      <c r="O248" s="4"/>
    </row>
    <row r="249">
      <c r="G249" s="4"/>
      <c r="O249" s="4"/>
    </row>
    <row r="250">
      <c r="G250" s="4"/>
      <c r="O250" s="4"/>
    </row>
    <row r="251">
      <c r="G251" s="4"/>
      <c r="O251" s="4"/>
    </row>
    <row r="252">
      <c r="G252" s="4"/>
      <c r="O252" s="4"/>
    </row>
    <row r="253">
      <c r="G253" s="4"/>
      <c r="O253" s="4"/>
    </row>
    <row r="254">
      <c r="G254" s="4"/>
      <c r="O254" s="4"/>
    </row>
    <row r="255">
      <c r="G255" s="4"/>
      <c r="O255" s="4"/>
    </row>
    <row r="256">
      <c r="G256" s="4"/>
      <c r="O256" s="4"/>
    </row>
    <row r="257">
      <c r="G257" s="4"/>
      <c r="O257" s="4"/>
    </row>
    <row r="258">
      <c r="G258" s="4"/>
      <c r="O258" s="4"/>
    </row>
    <row r="259">
      <c r="G259" s="4"/>
      <c r="O259" s="4"/>
    </row>
    <row r="260">
      <c r="G260" s="4"/>
      <c r="O260" s="4"/>
    </row>
    <row r="261">
      <c r="G261" s="4"/>
      <c r="O261" s="4"/>
    </row>
    <row r="262">
      <c r="G262" s="4"/>
      <c r="O262" s="4"/>
    </row>
    <row r="263">
      <c r="G263" s="4"/>
      <c r="O263" s="4"/>
    </row>
    <row r="264">
      <c r="G264" s="4"/>
      <c r="O264" s="4"/>
    </row>
    <row r="265">
      <c r="G265" s="4"/>
      <c r="O265" s="4"/>
    </row>
    <row r="266">
      <c r="G266" s="4"/>
      <c r="O266" s="4"/>
    </row>
    <row r="267">
      <c r="G267" s="4"/>
      <c r="O267" s="4"/>
    </row>
    <row r="268">
      <c r="G268" s="4"/>
      <c r="O268" s="4"/>
    </row>
    <row r="269">
      <c r="G269" s="4"/>
      <c r="O269" s="4"/>
    </row>
    <row r="270">
      <c r="G270" s="4"/>
      <c r="O270" s="4"/>
    </row>
    <row r="271">
      <c r="G271" s="4"/>
      <c r="O271" s="4"/>
    </row>
    <row r="272">
      <c r="G272" s="4"/>
      <c r="O272" s="4"/>
    </row>
    <row r="273">
      <c r="G273" s="4"/>
      <c r="O273" s="4"/>
    </row>
    <row r="274">
      <c r="G274" s="4"/>
      <c r="O274" s="4"/>
    </row>
    <row r="275">
      <c r="G275" s="4"/>
      <c r="O275" s="4"/>
    </row>
    <row r="276">
      <c r="G276" s="4"/>
      <c r="O276" s="4"/>
    </row>
    <row r="277">
      <c r="G277" s="4"/>
      <c r="O277" s="4"/>
    </row>
    <row r="278">
      <c r="G278" s="4"/>
      <c r="O278" s="4"/>
    </row>
    <row r="279">
      <c r="G279" s="4"/>
      <c r="O279" s="4"/>
    </row>
    <row r="280">
      <c r="G280" s="4"/>
      <c r="O280" s="4"/>
    </row>
    <row r="281">
      <c r="G281" s="4"/>
      <c r="O281" s="4"/>
    </row>
    <row r="282">
      <c r="G282" s="4"/>
      <c r="O282" s="4"/>
    </row>
    <row r="283">
      <c r="G283" s="4"/>
      <c r="O283" s="4"/>
    </row>
    <row r="284">
      <c r="G284" s="4"/>
      <c r="O284" s="4"/>
    </row>
    <row r="285">
      <c r="G285" s="4"/>
      <c r="O285" s="4"/>
    </row>
    <row r="286">
      <c r="G286" s="4"/>
      <c r="O286" s="4"/>
    </row>
    <row r="287">
      <c r="G287" s="4"/>
      <c r="O287" s="4"/>
    </row>
    <row r="288">
      <c r="G288" s="4"/>
      <c r="O288" s="4"/>
    </row>
    <row r="289">
      <c r="G289" s="4"/>
      <c r="O289" s="4"/>
    </row>
    <row r="290">
      <c r="G290" s="4"/>
      <c r="O290" s="4"/>
    </row>
    <row r="291">
      <c r="G291" s="4"/>
      <c r="O291" s="4"/>
    </row>
    <row r="292">
      <c r="G292" s="4"/>
      <c r="O292" s="4"/>
    </row>
    <row r="293">
      <c r="G293" s="4"/>
      <c r="O293" s="4"/>
    </row>
    <row r="294">
      <c r="G294" s="4"/>
      <c r="O294" s="4"/>
    </row>
    <row r="295">
      <c r="G295" s="4"/>
      <c r="O295" s="4"/>
    </row>
    <row r="296">
      <c r="G296" s="4"/>
      <c r="O296" s="4"/>
    </row>
    <row r="297">
      <c r="G297" s="4"/>
      <c r="O297" s="4"/>
    </row>
    <row r="298">
      <c r="G298" s="4"/>
      <c r="O298" s="4"/>
    </row>
    <row r="299">
      <c r="G299" s="4"/>
      <c r="O299" s="4"/>
    </row>
    <row r="300">
      <c r="G300" s="4"/>
      <c r="O300" s="4"/>
    </row>
    <row r="301">
      <c r="G301" s="4"/>
      <c r="O301" s="4"/>
    </row>
    <row r="302">
      <c r="G302" s="4"/>
      <c r="O302" s="4"/>
    </row>
    <row r="303">
      <c r="G303" s="4"/>
      <c r="O303" s="4"/>
    </row>
    <row r="304">
      <c r="G304" s="4"/>
      <c r="O304" s="4"/>
    </row>
    <row r="305">
      <c r="G305" s="4"/>
      <c r="O305" s="4"/>
    </row>
    <row r="306">
      <c r="G306" s="4"/>
      <c r="O306" s="4"/>
    </row>
    <row r="307">
      <c r="G307" s="4"/>
      <c r="O307" s="4"/>
    </row>
    <row r="308">
      <c r="G308" s="4"/>
      <c r="O308" s="4"/>
    </row>
    <row r="309">
      <c r="G309" s="4"/>
      <c r="O309" s="4"/>
    </row>
    <row r="310">
      <c r="G310" s="4"/>
      <c r="O310" s="4"/>
    </row>
    <row r="311">
      <c r="G311" s="4"/>
      <c r="O311" s="4"/>
    </row>
    <row r="312">
      <c r="G312" s="4"/>
      <c r="O312" s="4"/>
    </row>
    <row r="313">
      <c r="G313" s="4"/>
      <c r="O313" s="4"/>
    </row>
    <row r="314">
      <c r="G314" s="4"/>
      <c r="O314" s="4"/>
    </row>
    <row r="315">
      <c r="G315" s="4"/>
      <c r="O315" s="4"/>
    </row>
    <row r="316">
      <c r="G316" s="4"/>
      <c r="O316" s="4"/>
    </row>
    <row r="317">
      <c r="G317" s="4"/>
      <c r="O317" s="4"/>
    </row>
    <row r="318">
      <c r="G318" s="4"/>
      <c r="O318" s="4"/>
    </row>
    <row r="319">
      <c r="G319" s="4"/>
      <c r="O319" s="4"/>
    </row>
    <row r="320">
      <c r="G320" s="4"/>
      <c r="O320" s="4"/>
    </row>
    <row r="321">
      <c r="G321" s="4"/>
      <c r="O321" s="4"/>
    </row>
    <row r="322">
      <c r="G322" s="4"/>
      <c r="O322" s="4"/>
    </row>
    <row r="323">
      <c r="G323" s="4"/>
      <c r="O323" s="4"/>
    </row>
    <row r="324">
      <c r="G324" s="4"/>
      <c r="O324" s="4"/>
    </row>
    <row r="325">
      <c r="G325" s="4"/>
      <c r="O325" s="4"/>
    </row>
    <row r="326">
      <c r="G326" s="4"/>
      <c r="O326" s="4"/>
    </row>
    <row r="327">
      <c r="G327" s="4"/>
      <c r="O327" s="4"/>
    </row>
    <row r="328">
      <c r="G328" s="4"/>
      <c r="O328" s="4"/>
    </row>
    <row r="329">
      <c r="G329" s="4"/>
      <c r="O329" s="4"/>
    </row>
    <row r="330">
      <c r="G330" s="4"/>
      <c r="O330" s="4"/>
    </row>
    <row r="331">
      <c r="G331" s="4"/>
      <c r="O331" s="4"/>
    </row>
    <row r="332">
      <c r="G332" s="4"/>
      <c r="O332" s="4"/>
    </row>
    <row r="333">
      <c r="G333" s="4"/>
      <c r="O333" s="4"/>
    </row>
    <row r="334">
      <c r="G334" s="4"/>
      <c r="O334" s="4"/>
    </row>
    <row r="335">
      <c r="G335" s="4"/>
      <c r="O335" s="4"/>
    </row>
    <row r="336">
      <c r="G336" s="4"/>
      <c r="O336" s="4"/>
    </row>
    <row r="337">
      <c r="G337" s="4"/>
      <c r="O337" s="4"/>
    </row>
    <row r="338">
      <c r="G338" s="4"/>
      <c r="O338" s="4"/>
    </row>
    <row r="339">
      <c r="G339" s="4"/>
      <c r="O339" s="4"/>
    </row>
    <row r="340">
      <c r="G340" s="4"/>
      <c r="O340" s="4"/>
    </row>
    <row r="341">
      <c r="G341" s="4"/>
      <c r="O341" s="4"/>
    </row>
    <row r="342">
      <c r="G342" s="4"/>
      <c r="O342" s="4"/>
    </row>
    <row r="343">
      <c r="G343" s="4"/>
      <c r="O343" s="4"/>
    </row>
    <row r="344">
      <c r="G344" s="4"/>
      <c r="O344" s="4"/>
    </row>
    <row r="345">
      <c r="G345" s="4"/>
      <c r="O345" s="4"/>
    </row>
    <row r="346">
      <c r="G346" s="4"/>
      <c r="O346" s="4"/>
    </row>
    <row r="347">
      <c r="G347" s="4"/>
      <c r="O347" s="4"/>
    </row>
    <row r="348">
      <c r="G348" s="4"/>
      <c r="O348" s="4"/>
    </row>
    <row r="349">
      <c r="G349" s="4"/>
      <c r="O349" s="4"/>
    </row>
    <row r="350">
      <c r="G350" s="4"/>
      <c r="O350" s="4"/>
    </row>
    <row r="351">
      <c r="G351" s="4"/>
      <c r="O351" s="4"/>
    </row>
    <row r="352">
      <c r="G352" s="4"/>
      <c r="O352" s="4"/>
    </row>
    <row r="353">
      <c r="G353" s="4"/>
      <c r="O353" s="4"/>
    </row>
    <row r="354">
      <c r="G354" s="4"/>
      <c r="O354" s="4"/>
    </row>
    <row r="355">
      <c r="G355" s="4"/>
      <c r="O355" s="4"/>
    </row>
    <row r="356">
      <c r="G356" s="4"/>
      <c r="O356" s="4"/>
    </row>
    <row r="357">
      <c r="G357" s="4"/>
      <c r="O357" s="4"/>
    </row>
    <row r="358">
      <c r="G358" s="4"/>
      <c r="O358" s="4"/>
    </row>
    <row r="359">
      <c r="G359" s="4"/>
      <c r="O359" s="4"/>
    </row>
    <row r="360">
      <c r="G360" s="4"/>
      <c r="O360" s="4"/>
    </row>
    <row r="361">
      <c r="G361" s="4"/>
      <c r="O361" s="4"/>
    </row>
    <row r="362">
      <c r="G362" s="4"/>
      <c r="O362" s="4"/>
    </row>
    <row r="363">
      <c r="G363" s="4"/>
      <c r="O363" s="4"/>
    </row>
    <row r="364">
      <c r="G364" s="4"/>
      <c r="O364" s="4"/>
    </row>
    <row r="365">
      <c r="G365" s="4"/>
      <c r="O365" s="4"/>
    </row>
    <row r="366">
      <c r="G366" s="4"/>
      <c r="O366" s="4"/>
    </row>
    <row r="367">
      <c r="G367" s="4"/>
      <c r="O367" s="4"/>
    </row>
    <row r="368">
      <c r="G368" s="4"/>
      <c r="O368" s="4"/>
    </row>
    <row r="369">
      <c r="G369" s="4"/>
      <c r="O369" s="4"/>
    </row>
    <row r="370">
      <c r="G370" s="4"/>
      <c r="O370" s="4"/>
    </row>
    <row r="371">
      <c r="G371" s="4"/>
      <c r="O371" s="4"/>
    </row>
    <row r="372">
      <c r="G372" s="4"/>
      <c r="O372" s="4"/>
    </row>
    <row r="373">
      <c r="G373" s="4"/>
      <c r="O373" s="4"/>
    </row>
    <row r="374">
      <c r="G374" s="4"/>
      <c r="O374" s="4"/>
    </row>
    <row r="375">
      <c r="G375" s="4"/>
      <c r="O375" s="4"/>
    </row>
    <row r="376">
      <c r="G376" s="4"/>
      <c r="O376" s="4"/>
    </row>
    <row r="377">
      <c r="G377" s="4"/>
      <c r="O377" s="4"/>
    </row>
    <row r="378">
      <c r="G378" s="4"/>
      <c r="O378" s="4"/>
    </row>
    <row r="379">
      <c r="G379" s="4"/>
      <c r="O379" s="4"/>
    </row>
    <row r="380">
      <c r="G380" s="4"/>
      <c r="O380" s="4"/>
    </row>
    <row r="381">
      <c r="G381" s="4"/>
      <c r="O381" s="4"/>
    </row>
    <row r="382">
      <c r="G382" s="4"/>
      <c r="O382" s="4"/>
    </row>
    <row r="383">
      <c r="G383" s="4"/>
      <c r="O383" s="4"/>
    </row>
    <row r="384">
      <c r="G384" s="4"/>
      <c r="O384" s="4"/>
    </row>
    <row r="385">
      <c r="G385" s="4"/>
      <c r="O385" s="4"/>
    </row>
    <row r="386">
      <c r="G386" s="4"/>
      <c r="O386" s="4"/>
    </row>
    <row r="387">
      <c r="G387" s="4"/>
      <c r="O387" s="4"/>
    </row>
    <row r="388">
      <c r="G388" s="4"/>
      <c r="O388" s="4"/>
    </row>
    <row r="389">
      <c r="G389" s="4"/>
      <c r="O389" s="4"/>
    </row>
    <row r="390">
      <c r="G390" s="4"/>
      <c r="O390" s="4"/>
    </row>
    <row r="391">
      <c r="G391" s="4"/>
      <c r="O391" s="4"/>
    </row>
    <row r="392">
      <c r="G392" s="4"/>
      <c r="O392" s="4"/>
    </row>
    <row r="393">
      <c r="G393" s="4"/>
      <c r="O393" s="4"/>
    </row>
    <row r="394">
      <c r="G394" s="4"/>
      <c r="O394" s="4"/>
    </row>
    <row r="395">
      <c r="G395" s="4"/>
      <c r="O395" s="4"/>
    </row>
    <row r="396">
      <c r="G396" s="4"/>
      <c r="O396" s="4"/>
    </row>
    <row r="397">
      <c r="G397" s="4"/>
      <c r="O397" s="4"/>
    </row>
    <row r="398">
      <c r="G398" s="4"/>
      <c r="O398" s="4"/>
    </row>
    <row r="399">
      <c r="G399" s="4"/>
      <c r="O399" s="4"/>
    </row>
    <row r="400">
      <c r="G400" s="4"/>
      <c r="O4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7.63"/>
    <col customWidth="1" min="6" max="8" width="20.63"/>
    <col customWidth="1" min="9" max="9" width="14.38"/>
    <col customWidth="1" min="10" max="10" width="20.63"/>
    <col customWidth="1" min="11" max="11" width="14.63"/>
    <col customWidth="1" min="12" max="12" width="17.0"/>
    <col customWidth="1" min="13" max="13" width="20.38"/>
    <col customWidth="1" min="14" max="14" width="23.75"/>
    <col customWidth="1" min="15" max="15" width="17.5"/>
    <col customWidth="1" min="16" max="16" width="18.38"/>
    <col customWidth="1" min="17" max="17" width="17.38"/>
    <col customWidth="1" min="18" max="18" width="16.75"/>
    <col customWidth="1" min="19" max="19" width="18.0"/>
    <col customWidth="1" min="20" max="20" width="14.0"/>
    <col customWidth="1" min="21" max="21" width="17.0"/>
    <col customWidth="1" min="22" max="22" width="20.88"/>
    <col customWidth="1" min="23" max="23" width="17.13"/>
    <col customWidth="1" min="24" max="24" width="14.75"/>
    <col customWidth="1" min="25" max="25" width="15.25"/>
  </cols>
  <sheetData>
    <row r="1">
      <c r="A1" s="5" t="s">
        <v>3233</v>
      </c>
      <c r="B1" s="5" t="s">
        <v>3234</v>
      </c>
      <c r="C1" s="5" t="s">
        <v>3235</v>
      </c>
      <c r="D1" s="5" t="s">
        <v>3236</v>
      </c>
      <c r="E1" s="5" t="s">
        <v>3237</v>
      </c>
      <c r="F1" s="5" t="s">
        <v>8</v>
      </c>
      <c r="G1" s="6" t="s">
        <v>7</v>
      </c>
      <c r="H1" s="6" t="s">
        <v>3238</v>
      </c>
      <c r="I1" s="5" t="s">
        <v>0</v>
      </c>
      <c r="J1" s="5" t="s">
        <v>1</v>
      </c>
      <c r="K1" s="5" t="s">
        <v>3239</v>
      </c>
      <c r="L1" s="5" t="s">
        <v>3</v>
      </c>
      <c r="M1" s="5" t="s">
        <v>4</v>
      </c>
      <c r="N1" s="5" t="s">
        <v>5</v>
      </c>
      <c r="O1" s="5" t="s">
        <v>17</v>
      </c>
      <c r="P1" s="5" t="s">
        <v>6</v>
      </c>
      <c r="Q1" s="5" t="s">
        <v>14</v>
      </c>
      <c r="R1" s="5" t="s">
        <v>13</v>
      </c>
      <c r="S1" s="5" t="s">
        <v>12</v>
      </c>
      <c r="T1" s="5" t="s">
        <v>18</v>
      </c>
      <c r="U1" s="5" t="s">
        <v>3240</v>
      </c>
      <c r="V1" s="5" t="s">
        <v>10</v>
      </c>
      <c r="W1" s="5" t="s">
        <v>19</v>
      </c>
      <c r="X1" s="5" t="s">
        <v>15</v>
      </c>
      <c r="Y1" s="5" t="s">
        <v>16</v>
      </c>
      <c r="Z1" s="7"/>
      <c r="AA1" s="7"/>
      <c r="AB1" s="7"/>
      <c r="AC1" s="7"/>
      <c r="AD1" s="7"/>
      <c r="AE1" s="7"/>
      <c r="AF1" s="7"/>
      <c r="AG1" s="7"/>
    </row>
    <row r="2">
      <c r="A2" s="8" t="s">
        <v>3241</v>
      </c>
      <c r="B2" s="8" t="s">
        <v>3242</v>
      </c>
      <c r="C2" s="8" t="s">
        <v>3243</v>
      </c>
      <c r="D2" s="8" t="s">
        <v>3244</v>
      </c>
      <c r="E2" s="8" t="s">
        <v>3245</v>
      </c>
      <c r="F2" s="8" t="s">
        <v>367</v>
      </c>
      <c r="G2" s="9" t="s">
        <v>366</v>
      </c>
      <c r="H2" s="8" t="s">
        <v>3246</v>
      </c>
      <c r="I2" s="9" t="s">
        <v>476</v>
      </c>
      <c r="J2" s="9" t="s">
        <v>477</v>
      </c>
      <c r="K2" s="10">
        <v>39557.0</v>
      </c>
      <c r="L2" s="8" t="s">
        <v>51</v>
      </c>
      <c r="M2" s="8" t="s">
        <v>52</v>
      </c>
      <c r="N2" s="8" t="s">
        <v>38</v>
      </c>
      <c r="O2" s="8" t="s">
        <v>482</v>
      </c>
      <c r="P2" s="10">
        <v>44659.0</v>
      </c>
      <c r="Q2" s="10">
        <v>44664.0</v>
      </c>
      <c r="R2" s="8" t="s">
        <v>68</v>
      </c>
      <c r="S2" s="8">
        <v>180.0</v>
      </c>
      <c r="T2" s="8" t="s">
        <v>481</v>
      </c>
      <c r="U2" s="11">
        <v>6767.63439654494</v>
      </c>
      <c r="V2" s="8" t="s">
        <v>3247</v>
      </c>
      <c r="W2" s="8" t="s">
        <v>483</v>
      </c>
      <c r="X2" s="8" t="s">
        <v>141</v>
      </c>
      <c r="Y2" s="8" t="s">
        <v>69</v>
      </c>
    </row>
    <row r="3">
      <c r="I3" s="9" t="s">
        <v>396</v>
      </c>
      <c r="J3" s="9" t="s">
        <v>397</v>
      </c>
      <c r="K3" s="10">
        <v>25860.0</v>
      </c>
      <c r="L3" s="8" t="s">
        <v>51</v>
      </c>
      <c r="M3" s="8" t="s">
        <v>75</v>
      </c>
      <c r="O3" s="8" t="s">
        <v>402</v>
      </c>
      <c r="P3" s="10">
        <v>44356.0</v>
      </c>
      <c r="Q3" s="10">
        <v>44378.0</v>
      </c>
      <c r="R3" s="8" t="s">
        <v>29</v>
      </c>
      <c r="S3" s="8">
        <v>410.0</v>
      </c>
      <c r="T3" s="8" t="s">
        <v>401</v>
      </c>
      <c r="U3" s="11">
        <v>21784.4450707236</v>
      </c>
      <c r="V3" s="8" t="s">
        <v>3248</v>
      </c>
      <c r="W3" s="8" t="s">
        <v>403</v>
      </c>
      <c r="X3" s="8" t="s">
        <v>30</v>
      </c>
      <c r="Y3" s="8" t="s">
        <v>31</v>
      </c>
    </row>
    <row r="4">
      <c r="I4" s="9" t="s">
        <v>364</v>
      </c>
      <c r="J4" s="9" t="s">
        <v>365</v>
      </c>
      <c r="K4" s="10">
        <v>21366.0</v>
      </c>
      <c r="L4" s="8" t="s">
        <v>51</v>
      </c>
      <c r="M4" s="8" t="s">
        <v>23</v>
      </c>
      <c r="O4" s="8" t="s">
        <v>370</v>
      </c>
      <c r="P4" s="10">
        <v>44213.0</v>
      </c>
      <c r="Q4" s="10">
        <v>44225.0</v>
      </c>
      <c r="R4" s="8" t="s">
        <v>29</v>
      </c>
      <c r="S4" s="8">
        <v>272.0</v>
      </c>
      <c r="T4" s="8" t="s">
        <v>369</v>
      </c>
      <c r="U4" s="11">
        <v>32973.9408329662</v>
      </c>
      <c r="V4" s="8" t="s">
        <v>3249</v>
      </c>
      <c r="W4" s="8" t="s">
        <v>371</v>
      </c>
      <c r="X4" s="8" t="s">
        <v>79</v>
      </c>
      <c r="Y4" s="8" t="s">
        <v>69</v>
      </c>
    </row>
    <row r="5">
      <c r="F5" s="8" t="s">
        <v>431</v>
      </c>
      <c r="G5" s="9" t="s">
        <v>430</v>
      </c>
      <c r="I5" s="9" t="s">
        <v>428</v>
      </c>
      <c r="J5" s="9" t="s">
        <v>429</v>
      </c>
      <c r="K5" s="10">
        <v>21093.0</v>
      </c>
      <c r="L5" s="8" t="s">
        <v>22</v>
      </c>
      <c r="M5" s="8" t="s">
        <v>52</v>
      </c>
      <c r="N5" s="8" t="s">
        <v>64</v>
      </c>
      <c r="O5" s="8" t="s">
        <v>434</v>
      </c>
      <c r="P5" s="10">
        <v>43955.0</v>
      </c>
      <c r="Q5" s="10">
        <v>43964.0</v>
      </c>
      <c r="R5" s="8" t="s">
        <v>29</v>
      </c>
      <c r="S5" s="8">
        <v>413.0</v>
      </c>
      <c r="T5" s="8" t="s">
        <v>433</v>
      </c>
      <c r="U5" s="11">
        <v>36992.2736882838</v>
      </c>
      <c r="V5" s="8" t="s">
        <v>3250</v>
      </c>
      <c r="W5" s="8" t="s">
        <v>435</v>
      </c>
      <c r="X5" s="8" t="s">
        <v>57</v>
      </c>
      <c r="Y5" s="8" t="s">
        <v>31</v>
      </c>
    </row>
    <row r="6">
      <c r="F6" s="8" t="s">
        <v>407</v>
      </c>
      <c r="G6" s="9" t="s">
        <v>406</v>
      </c>
      <c r="H6" s="8" t="s">
        <v>3251</v>
      </c>
      <c r="I6" s="9" t="s">
        <v>468</v>
      </c>
      <c r="J6" s="9" t="s">
        <v>469</v>
      </c>
      <c r="K6" s="10">
        <v>35959.0</v>
      </c>
      <c r="L6" s="8" t="s">
        <v>51</v>
      </c>
      <c r="M6" s="8" t="s">
        <v>75</v>
      </c>
      <c r="N6" s="8" t="s">
        <v>24</v>
      </c>
      <c r="O6" s="8" t="s">
        <v>474</v>
      </c>
      <c r="P6" s="10">
        <v>44863.0</v>
      </c>
      <c r="Q6" s="10">
        <v>44885.0</v>
      </c>
      <c r="R6" s="8" t="s">
        <v>29</v>
      </c>
      <c r="S6" s="8">
        <v>492.0</v>
      </c>
      <c r="T6" s="8" t="s">
        <v>473</v>
      </c>
      <c r="U6" s="11">
        <v>21879.5319110635</v>
      </c>
      <c r="V6" s="8" t="s">
        <v>3252</v>
      </c>
      <c r="W6" s="8" t="s">
        <v>475</v>
      </c>
      <c r="X6" s="8" t="s">
        <v>79</v>
      </c>
      <c r="Y6" s="8" t="s">
        <v>45</v>
      </c>
    </row>
    <row r="7">
      <c r="I7" s="9" t="s">
        <v>460</v>
      </c>
      <c r="J7" s="9" t="s">
        <v>461</v>
      </c>
      <c r="K7" s="10">
        <v>43810.0</v>
      </c>
      <c r="L7" s="8" t="s">
        <v>51</v>
      </c>
      <c r="M7" s="8" t="s">
        <v>52</v>
      </c>
      <c r="O7" s="8" t="s">
        <v>466</v>
      </c>
      <c r="P7" s="10">
        <v>43631.0</v>
      </c>
      <c r="Q7" s="10">
        <v>43651.0</v>
      </c>
      <c r="R7" s="8" t="s">
        <v>43</v>
      </c>
      <c r="S7" s="8">
        <v>234.0</v>
      </c>
      <c r="T7" s="8" t="s">
        <v>465</v>
      </c>
      <c r="U7" s="11">
        <v>14681.0163601259</v>
      </c>
      <c r="V7" s="8" t="s">
        <v>3249</v>
      </c>
      <c r="W7" s="8" t="s">
        <v>467</v>
      </c>
      <c r="X7" s="8" t="s">
        <v>44</v>
      </c>
      <c r="Y7" s="8" t="s">
        <v>69</v>
      </c>
    </row>
    <row r="8">
      <c r="I8" s="9" t="s">
        <v>404</v>
      </c>
      <c r="J8" s="9" t="s">
        <v>405</v>
      </c>
      <c r="K8" s="10">
        <v>27914.0</v>
      </c>
      <c r="L8" s="8" t="s">
        <v>51</v>
      </c>
      <c r="M8" s="8" t="s">
        <v>95</v>
      </c>
      <c r="O8" s="8" t="s">
        <v>410</v>
      </c>
      <c r="P8" s="10">
        <v>44066.0</v>
      </c>
      <c r="Q8" s="10">
        <v>44082.0</v>
      </c>
      <c r="R8" s="8" t="s">
        <v>29</v>
      </c>
      <c r="S8" s="8">
        <v>328.0</v>
      </c>
      <c r="T8" s="8" t="s">
        <v>409</v>
      </c>
      <c r="U8" s="11">
        <v>42684.5588845502</v>
      </c>
      <c r="V8" s="8" t="s">
        <v>3253</v>
      </c>
      <c r="W8" s="8" t="s">
        <v>411</v>
      </c>
      <c r="X8" s="8" t="s">
        <v>79</v>
      </c>
      <c r="Y8" s="8" t="s">
        <v>69</v>
      </c>
    </row>
    <row r="9">
      <c r="I9" s="9" t="s">
        <v>412</v>
      </c>
      <c r="J9" s="9" t="s">
        <v>413</v>
      </c>
      <c r="K9" s="10">
        <v>31964.0</v>
      </c>
      <c r="L9" s="8" t="s">
        <v>22</v>
      </c>
      <c r="M9" s="8" t="s">
        <v>63</v>
      </c>
      <c r="O9" s="8" t="s">
        <v>418</v>
      </c>
      <c r="P9" s="10">
        <v>44846.0</v>
      </c>
      <c r="Q9" s="10">
        <v>44867.0</v>
      </c>
      <c r="R9" s="8" t="s">
        <v>43</v>
      </c>
      <c r="S9" s="8">
        <v>300.0</v>
      </c>
      <c r="T9" s="8" t="s">
        <v>417</v>
      </c>
      <c r="U9" s="11">
        <v>45585.8865599394</v>
      </c>
      <c r="V9" s="8" t="s">
        <v>3250</v>
      </c>
      <c r="W9" s="8" t="s">
        <v>419</v>
      </c>
      <c r="X9" s="8" t="s">
        <v>79</v>
      </c>
      <c r="Y9" s="8" t="s">
        <v>31</v>
      </c>
    </row>
    <row r="10">
      <c r="F10" s="8" t="s">
        <v>391</v>
      </c>
      <c r="G10" s="9" t="s">
        <v>390</v>
      </c>
      <c r="H10" s="8" t="s">
        <v>3254</v>
      </c>
      <c r="I10" s="9" t="s">
        <v>388</v>
      </c>
      <c r="J10" s="8" t="s">
        <v>389</v>
      </c>
      <c r="K10" s="10">
        <v>43214.0</v>
      </c>
      <c r="L10" s="8" t="s">
        <v>51</v>
      </c>
      <c r="M10" s="8" t="s">
        <v>52</v>
      </c>
      <c r="N10" s="8" t="s">
        <v>85</v>
      </c>
      <c r="O10" s="8" t="s">
        <v>394</v>
      </c>
      <c r="P10" s="10">
        <v>44736.0</v>
      </c>
      <c r="Q10" s="10">
        <v>44760.0</v>
      </c>
      <c r="R10" s="8" t="s">
        <v>68</v>
      </c>
      <c r="S10" s="8">
        <v>418.0</v>
      </c>
      <c r="T10" s="8" t="s">
        <v>393</v>
      </c>
      <c r="U10" s="11">
        <v>25966.3286102209</v>
      </c>
      <c r="V10" s="8" t="s">
        <v>3255</v>
      </c>
      <c r="W10" s="8" t="s">
        <v>395</v>
      </c>
      <c r="X10" s="8" t="s">
        <v>30</v>
      </c>
      <c r="Y10" s="8" t="s">
        <v>31</v>
      </c>
    </row>
    <row r="11">
      <c r="I11" s="9" t="s">
        <v>484</v>
      </c>
      <c r="J11" s="9" t="s">
        <v>485</v>
      </c>
      <c r="K11" s="10">
        <v>29354.0</v>
      </c>
      <c r="L11" s="8" t="s">
        <v>51</v>
      </c>
      <c r="M11" s="8" t="s">
        <v>23</v>
      </c>
      <c r="O11" s="8" t="s">
        <v>490</v>
      </c>
      <c r="P11" s="10">
        <v>45155.0</v>
      </c>
      <c r="Q11" s="10">
        <v>45180.0</v>
      </c>
      <c r="R11" s="8" t="s">
        <v>68</v>
      </c>
      <c r="S11" s="8">
        <v>250.0</v>
      </c>
      <c r="T11" s="8" t="s">
        <v>489</v>
      </c>
      <c r="U11" s="11">
        <v>19973.4629261595</v>
      </c>
      <c r="V11" s="8" t="s">
        <v>3249</v>
      </c>
      <c r="W11" s="8" t="s">
        <v>491</v>
      </c>
      <c r="X11" s="8" t="s">
        <v>44</v>
      </c>
      <c r="Y11" s="8" t="s">
        <v>45</v>
      </c>
    </row>
    <row r="12">
      <c r="I12" s="9" t="s">
        <v>444</v>
      </c>
      <c r="J12" s="9" t="s">
        <v>445</v>
      </c>
      <c r="K12" s="10">
        <v>26389.0</v>
      </c>
      <c r="L12" s="8" t="s">
        <v>51</v>
      </c>
      <c r="M12" s="8" t="s">
        <v>63</v>
      </c>
      <c r="O12" s="8" t="s">
        <v>450</v>
      </c>
      <c r="P12" s="10">
        <v>43665.0</v>
      </c>
      <c r="Q12" s="10">
        <v>43675.0</v>
      </c>
      <c r="R12" s="8" t="s">
        <v>29</v>
      </c>
      <c r="S12" s="8">
        <v>138.0</v>
      </c>
      <c r="T12" s="8" t="s">
        <v>449</v>
      </c>
      <c r="U12" s="11">
        <v>16320.2324472718</v>
      </c>
      <c r="V12" s="8" t="s">
        <v>3250</v>
      </c>
      <c r="W12" s="8" t="s">
        <v>451</v>
      </c>
      <c r="X12" s="8" t="s">
        <v>44</v>
      </c>
      <c r="Y12" s="8" t="s">
        <v>69</v>
      </c>
    </row>
    <row r="13">
      <c r="F13" s="8" t="s">
        <v>375</v>
      </c>
      <c r="G13" s="9" t="s">
        <v>374</v>
      </c>
      <c r="H13" s="8" t="s">
        <v>3256</v>
      </c>
      <c r="I13" s="9" t="s">
        <v>452</v>
      </c>
      <c r="J13" s="9" t="s">
        <v>453</v>
      </c>
      <c r="K13" s="10">
        <v>43125.0</v>
      </c>
      <c r="L13" s="8" t="s">
        <v>22</v>
      </c>
      <c r="M13" s="8" t="s">
        <v>95</v>
      </c>
      <c r="N13" s="8" t="s">
        <v>137</v>
      </c>
      <c r="O13" s="8" t="s">
        <v>458</v>
      </c>
      <c r="P13" s="10">
        <v>45387.0</v>
      </c>
      <c r="Q13" s="10">
        <v>45404.0</v>
      </c>
      <c r="R13" s="8" t="s">
        <v>43</v>
      </c>
      <c r="S13" s="8">
        <v>456.0</v>
      </c>
      <c r="T13" s="8" t="s">
        <v>457</v>
      </c>
      <c r="U13" s="11">
        <v>30590.5418063406</v>
      </c>
      <c r="V13" s="8" t="s">
        <v>3255</v>
      </c>
      <c r="W13" s="8" t="s">
        <v>459</v>
      </c>
      <c r="X13" s="8" t="s">
        <v>30</v>
      </c>
      <c r="Y13" s="8" t="s">
        <v>45</v>
      </c>
    </row>
    <row r="14">
      <c r="I14" s="9" t="s">
        <v>436</v>
      </c>
      <c r="J14" s="9" t="s">
        <v>437</v>
      </c>
      <c r="K14" s="10">
        <v>26607.0</v>
      </c>
      <c r="L14" s="8" t="s">
        <v>22</v>
      </c>
      <c r="M14" s="8" t="s">
        <v>63</v>
      </c>
      <c r="O14" s="8" t="s">
        <v>442</v>
      </c>
      <c r="P14" s="10">
        <v>45178.0</v>
      </c>
      <c r="Q14" s="10">
        <v>45192.0</v>
      </c>
      <c r="R14" s="8" t="s">
        <v>29</v>
      </c>
      <c r="S14" s="8">
        <v>157.0</v>
      </c>
      <c r="T14" s="8" t="s">
        <v>441</v>
      </c>
      <c r="U14" s="11">
        <v>28051.4994839463</v>
      </c>
      <c r="V14" s="8" t="s">
        <v>3249</v>
      </c>
      <c r="W14" s="8" t="s">
        <v>443</v>
      </c>
      <c r="X14" s="8" t="s">
        <v>44</v>
      </c>
      <c r="Y14" s="8" t="s">
        <v>69</v>
      </c>
    </row>
    <row r="15">
      <c r="I15" s="9" t="s">
        <v>492</v>
      </c>
      <c r="J15" s="8" t="s">
        <v>493</v>
      </c>
      <c r="K15" s="10">
        <v>29203.0</v>
      </c>
      <c r="L15" s="8" t="s">
        <v>51</v>
      </c>
      <c r="M15" s="8" t="s">
        <v>52</v>
      </c>
      <c r="O15" s="8" t="s">
        <v>498</v>
      </c>
      <c r="P15" s="10">
        <v>45235.0</v>
      </c>
      <c r="Q15" s="10">
        <v>45237.0</v>
      </c>
      <c r="R15" s="8" t="s">
        <v>43</v>
      </c>
      <c r="S15" s="8">
        <v>296.0</v>
      </c>
      <c r="T15" s="8" t="s">
        <v>497</v>
      </c>
      <c r="U15" s="11">
        <v>14362.3144875023</v>
      </c>
      <c r="V15" s="8" t="s">
        <v>3257</v>
      </c>
      <c r="W15" s="8" t="s">
        <v>499</v>
      </c>
      <c r="X15" s="8" t="s">
        <v>30</v>
      </c>
      <c r="Y15" s="8" t="s">
        <v>45</v>
      </c>
    </row>
    <row r="16">
      <c r="I16" s="9" t="s">
        <v>372</v>
      </c>
      <c r="J16" s="9" t="s">
        <v>373</v>
      </c>
      <c r="K16" s="10">
        <v>25634.0</v>
      </c>
      <c r="L16" s="8" t="s">
        <v>51</v>
      </c>
      <c r="M16" s="8" t="s">
        <v>23</v>
      </c>
      <c r="O16" s="8" t="s">
        <v>378</v>
      </c>
      <c r="P16" s="10">
        <v>44454.0</v>
      </c>
      <c r="Q16" s="10">
        <v>44474.0</v>
      </c>
      <c r="R16" s="8" t="s">
        <v>43</v>
      </c>
      <c r="S16" s="8">
        <v>478.0</v>
      </c>
      <c r="T16" s="8" t="s">
        <v>377</v>
      </c>
      <c r="U16" s="11">
        <v>49943.2784987872</v>
      </c>
      <c r="V16" s="8" t="s">
        <v>3253</v>
      </c>
      <c r="W16" s="8" t="s">
        <v>379</v>
      </c>
      <c r="X16" s="8" t="s">
        <v>141</v>
      </c>
      <c r="Y16" s="8" t="s">
        <v>31</v>
      </c>
    </row>
    <row r="17">
      <c r="I17" s="9" t="s">
        <v>380</v>
      </c>
      <c r="J17" s="9" t="s">
        <v>381</v>
      </c>
      <c r="K17" s="10">
        <v>31685.0</v>
      </c>
      <c r="L17" s="8" t="s">
        <v>22</v>
      </c>
      <c r="M17" s="8" t="s">
        <v>37</v>
      </c>
      <c r="O17" s="8" t="s">
        <v>386</v>
      </c>
      <c r="P17" s="10">
        <v>43857.0</v>
      </c>
      <c r="Q17" s="10">
        <v>43870.0</v>
      </c>
      <c r="R17" s="8" t="s">
        <v>29</v>
      </c>
      <c r="S17" s="8">
        <v>196.0</v>
      </c>
      <c r="T17" s="8" t="s">
        <v>385</v>
      </c>
      <c r="U17" s="11">
        <v>35633.9554543878</v>
      </c>
      <c r="V17" s="8" t="s">
        <v>3258</v>
      </c>
      <c r="W17" s="8" t="s">
        <v>387</v>
      </c>
      <c r="X17" s="8" t="s">
        <v>57</v>
      </c>
      <c r="Y17" s="8" t="s">
        <v>31</v>
      </c>
    </row>
    <row r="18">
      <c r="I18" s="9" t="s">
        <v>420</v>
      </c>
      <c r="J18" s="9" t="s">
        <v>421</v>
      </c>
      <c r="K18" s="10">
        <v>27241.0</v>
      </c>
      <c r="L18" s="8" t="s">
        <v>51</v>
      </c>
      <c r="M18" s="8" t="s">
        <v>63</v>
      </c>
      <c r="O18" s="8" t="s">
        <v>426</v>
      </c>
      <c r="P18" s="10">
        <v>44531.0</v>
      </c>
      <c r="Q18" s="10">
        <v>44539.0</v>
      </c>
      <c r="R18" s="8" t="s">
        <v>68</v>
      </c>
      <c r="S18" s="8">
        <v>211.0</v>
      </c>
      <c r="T18" s="8" t="s">
        <v>425</v>
      </c>
      <c r="U18" s="11">
        <v>29615.4418636461</v>
      </c>
      <c r="V18" s="8" t="s">
        <v>3259</v>
      </c>
      <c r="W18" s="8" t="s">
        <v>427</v>
      </c>
      <c r="X18" s="8" t="s">
        <v>30</v>
      </c>
      <c r="Y18" s="8" t="s">
        <v>31</v>
      </c>
    </row>
    <row r="19">
      <c r="C19" s="8" t="s">
        <v>3260</v>
      </c>
      <c r="D19" s="8" t="s">
        <v>3261</v>
      </c>
      <c r="E19" s="8" t="s">
        <v>3262</v>
      </c>
      <c r="F19" s="8" t="s">
        <v>543</v>
      </c>
      <c r="G19" s="9" t="s">
        <v>542</v>
      </c>
      <c r="H19" s="8" t="s">
        <v>3254</v>
      </c>
      <c r="I19" s="9" t="s">
        <v>540</v>
      </c>
      <c r="J19" s="9" t="s">
        <v>541</v>
      </c>
      <c r="K19" s="10">
        <v>26095.0</v>
      </c>
      <c r="L19" s="8" t="s">
        <v>22</v>
      </c>
      <c r="M19" s="8" t="s">
        <v>52</v>
      </c>
      <c r="N19" s="8" t="s">
        <v>85</v>
      </c>
      <c r="O19" s="8" t="s">
        <v>546</v>
      </c>
      <c r="P19" s="10">
        <v>45389.0</v>
      </c>
      <c r="Q19" s="10">
        <v>45416.0</v>
      </c>
      <c r="R19" s="8" t="s">
        <v>43</v>
      </c>
      <c r="S19" s="8">
        <v>244.0</v>
      </c>
      <c r="T19" s="8" t="s">
        <v>545</v>
      </c>
      <c r="U19" s="11">
        <v>39723.1660514278</v>
      </c>
      <c r="V19" s="8" t="s">
        <v>3248</v>
      </c>
      <c r="W19" s="8" t="s">
        <v>547</v>
      </c>
      <c r="X19" s="8" t="s">
        <v>44</v>
      </c>
      <c r="Y19" s="8" t="s">
        <v>45</v>
      </c>
    </row>
    <row r="20">
      <c r="F20" s="8" t="s">
        <v>606</v>
      </c>
      <c r="G20" s="9" t="s">
        <v>605</v>
      </c>
      <c r="H20" s="8" t="s">
        <v>3263</v>
      </c>
      <c r="I20" s="9" t="s">
        <v>603</v>
      </c>
      <c r="J20" s="9" t="s">
        <v>604</v>
      </c>
      <c r="K20" s="10">
        <v>22054.0</v>
      </c>
      <c r="L20" s="8" t="s">
        <v>51</v>
      </c>
      <c r="M20" s="8" t="s">
        <v>37</v>
      </c>
      <c r="N20" s="8" t="s">
        <v>179</v>
      </c>
      <c r="O20" s="8" t="s">
        <v>609</v>
      </c>
      <c r="P20" s="10">
        <v>43860.0</v>
      </c>
      <c r="Q20" s="10">
        <v>43873.0</v>
      </c>
      <c r="R20" s="8" t="s">
        <v>68</v>
      </c>
      <c r="S20" s="8">
        <v>241.0</v>
      </c>
      <c r="T20" s="8" t="s">
        <v>608</v>
      </c>
      <c r="U20" s="11">
        <v>20227.8637267447</v>
      </c>
      <c r="V20" s="8" t="s">
        <v>3264</v>
      </c>
      <c r="W20" s="8" t="s">
        <v>610</v>
      </c>
      <c r="X20" s="8" t="s">
        <v>79</v>
      </c>
      <c r="Y20" s="8" t="s">
        <v>31</v>
      </c>
    </row>
    <row r="21">
      <c r="F21" s="8" t="s">
        <v>527</v>
      </c>
      <c r="G21" s="9" t="s">
        <v>510</v>
      </c>
      <c r="H21" s="8" t="s">
        <v>3256</v>
      </c>
      <c r="I21" s="9" t="s">
        <v>508</v>
      </c>
      <c r="J21" s="9" t="s">
        <v>509</v>
      </c>
      <c r="K21" s="10">
        <v>28433.0</v>
      </c>
      <c r="L21" s="8" t="s">
        <v>22</v>
      </c>
      <c r="M21" s="8" t="s">
        <v>261</v>
      </c>
      <c r="N21" s="8" t="s">
        <v>137</v>
      </c>
      <c r="O21" s="8" t="s">
        <v>514</v>
      </c>
      <c r="P21" s="10">
        <v>44825.0</v>
      </c>
      <c r="Q21" s="10">
        <v>44829.0</v>
      </c>
      <c r="R21" s="8" t="s">
        <v>43</v>
      </c>
      <c r="S21" s="8">
        <v>405.0</v>
      </c>
      <c r="T21" s="8" t="s">
        <v>513</v>
      </c>
      <c r="U21" s="11">
        <v>37951.6649098497</v>
      </c>
      <c r="V21" s="8" t="s">
        <v>3252</v>
      </c>
      <c r="W21" s="8" t="s">
        <v>515</v>
      </c>
      <c r="X21" s="8" t="s">
        <v>44</v>
      </c>
      <c r="Y21" s="8" t="s">
        <v>45</v>
      </c>
    </row>
    <row r="22">
      <c r="I22" s="9" t="s">
        <v>588</v>
      </c>
      <c r="J22" s="9" t="s">
        <v>311</v>
      </c>
      <c r="K22" s="10">
        <v>36543.0</v>
      </c>
      <c r="L22" s="8" t="s">
        <v>22</v>
      </c>
      <c r="M22" s="8" t="s">
        <v>23</v>
      </c>
      <c r="O22" s="8" t="s">
        <v>593</v>
      </c>
      <c r="P22" s="10">
        <v>44933.0</v>
      </c>
      <c r="Q22" s="10">
        <v>44953.0</v>
      </c>
      <c r="R22" s="8" t="s">
        <v>68</v>
      </c>
      <c r="S22" s="8">
        <v>263.0</v>
      </c>
      <c r="T22" s="8" t="s">
        <v>592</v>
      </c>
      <c r="U22" s="11">
        <v>49402.2983725271</v>
      </c>
      <c r="V22" s="8" t="s">
        <v>3252</v>
      </c>
      <c r="W22" s="8" t="s">
        <v>594</v>
      </c>
      <c r="X22" s="8" t="s">
        <v>141</v>
      </c>
      <c r="Y22" s="8" t="s">
        <v>45</v>
      </c>
    </row>
    <row r="23">
      <c r="I23" s="9" t="s">
        <v>524</v>
      </c>
      <c r="J23" s="9" t="s">
        <v>525</v>
      </c>
      <c r="K23" s="10">
        <v>21859.0</v>
      </c>
      <c r="L23" s="8" t="s">
        <v>22</v>
      </c>
      <c r="M23" s="8" t="s">
        <v>63</v>
      </c>
      <c r="O23" s="8" t="s">
        <v>530</v>
      </c>
      <c r="P23" s="10">
        <v>44022.0</v>
      </c>
      <c r="Q23" s="10">
        <v>44032.0</v>
      </c>
      <c r="R23" s="8" t="s">
        <v>68</v>
      </c>
      <c r="S23" s="8">
        <v>306.0</v>
      </c>
      <c r="T23" s="8" t="s">
        <v>529</v>
      </c>
      <c r="U23" s="11">
        <v>17839.7456516471</v>
      </c>
      <c r="V23" s="8" t="s">
        <v>3248</v>
      </c>
      <c r="W23" s="8" t="s">
        <v>531</v>
      </c>
      <c r="X23" s="8" t="s">
        <v>30</v>
      </c>
      <c r="Y23" s="8" t="s">
        <v>69</v>
      </c>
    </row>
    <row r="24">
      <c r="I24" s="9" t="s">
        <v>556</v>
      </c>
      <c r="J24" s="9" t="s">
        <v>557</v>
      </c>
      <c r="K24" s="10">
        <v>34439.0</v>
      </c>
      <c r="L24" s="8" t="s">
        <v>51</v>
      </c>
      <c r="M24" s="8" t="s">
        <v>23</v>
      </c>
      <c r="O24" s="8" t="s">
        <v>562</v>
      </c>
      <c r="P24" s="10">
        <v>44776.0</v>
      </c>
      <c r="Q24" s="10">
        <v>44783.0</v>
      </c>
      <c r="R24" s="8" t="s">
        <v>68</v>
      </c>
      <c r="S24" s="8">
        <v>113.0</v>
      </c>
      <c r="T24" s="8" t="s">
        <v>561</v>
      </c>
      <c r="U24" s="11">
        <v>5517.39364222399</v>
      </c>
      <c r="V24" s="8" t="s">
        <v>3249</v>
      </c>
      <c r="W24" s="8" t="s">
        <v>563</v>
      </c>
      <c r="X24" s="8" t="s">
        <v>57</v>
      </c>
      <c r="Y24" s="8" t="s">
        <v>45</v>
      </c>
    </row>
    <row r="25">
      <c r="I25" s="9" t="s">
        <v>564</v>
      </c>
      <c r="J25" s="9" t="s">
        <v>565</v>
      </c>
      <c r="K25" s="10">
        <v>29334.0</v>
      </c>
      <c r="L25" s="8" t="s">
        <v>22</v>
      </c>
      <c r="M25" s="8" t="s">
        <v>52</v>
      </c>
      <c r="O25" s="8" t="s">
        <v>570</v>
      </c>
      <c r="P25" s="10">
        <v>43959.0</v>
      </c>
      <c r="Q25" s="10">
        <v>43983.0</v>
      </c>
      <c r="R25" s="8" t="s">
        <v>43</v>
      </c>
      <c r="S25" s="8">
        <v>378.0</v>
      </c>
      <c r="T25" s="8" t="s">
        <v>569</v>
      </c>
      <c r="U25" s="11">
        <v>19183.1688853955</v>
      </c>
      <c r="V25" s="8" t="s">
        <v>3259</v>
      </c>
      <c r="W25" s="8" t="s">
        <v>571</v>
      </c>
      <c r="X25" s="8" t="s">
        <v>57</v>
      </c>
      <c r="Y25" s="8" t="s">
        <v>69</v>
      </c>
    </row>
    <row r="26">
      <c r="F26" s="8" t="s">
        <v>598</v>
      </c>
      <c r="G26" s="9" t="s">
        <v>582</v>
      </c>
      <c r="H26" s="8" t="s">
        <v>3246</v>
      </c>
      <c r="I26" s="9" t="s">
        <v>580</v>
      </c>
      <c r="J26" s="9" t="s">
        <v>581</v>
      </c>
      <c r="K26" s="10">
        <v>34353.0</v>
      </c>
      <c r="L26" s="8" t="s">
        <v>22</v>
      </c>
      <c r="M26" s="8" t="s">
        <v>204</v>
      </c>
      <c r="N26" s="8" t="s">
        <v>64</v>
      </c>
      <c r="O26" s="8" t="s">
        <v>586</v>
      </c>
      <c r="P26" s="10">
        <v>43790.0</v>
      </c>
      <c r="Q26" s="10">
        <v>43807.0</v>
      </c>
      <c r="R26" s="8" t="s">
        <v>43</v>
      </c>
      <c r="S26" s="8">
        <v>368.0</v>
      </c>
      <c r="T26" s="8" t="s">
        <v>585</v>
      </c>
      <c r="U26" s="11">
        <v>10107.1876510572</v>
      </c>
      <c r="V26" s="8" t="s">
        <v>3264</v>
      </c>
      <c r="W26" s="8" t="s">
        <v>587</v>
      </c>
      <c r="X26" s="8" t="s">
        <v>79</v>
      </c>
      <c r="Y26" s="8" t="s">
        <v>69</v>
      </c>
    </row>
    <row r="27">
      <c r="I27" s="9" t="s">
        <v>595</v>
      </c>
      <c r="J27" s="9" t="s">
        <v>596</v>
      </c>
      <c r="K27" s="10">
        <v>20785.0</v>
      </c>
      <c r="L27" s="8" t="s">
        <v>22</v>
      </c>
      <c r="M27" s="8" t="s">
        <v>204</v>
      </c>
      <c r="O27" s="8" t="s">
        <v>601</v>
      </c>
      <c r="P27" s="10">
        <v>45328.0</v>
      </c>
      <c r="Q27" s="10">
        <v>45332.0</v>
      </c>
      <c r="R27" s="8" t="s">
        <v>43</v>
      </c>
      <c r="S27" s="8">
        <v>489.0</v>
      </c>
      <c r="T27" s="8" t="s">
        <v>600</v>
      </c>
      <c r="U27" s="11">
        <v>35776.8151114537</v>
      </c>
      <c r="V27" s="8" t="s">
        <v>3249</v>
      </c>
      <c r="W27" s="8" t="s">
        <v>602</v>
      </c>
      <c r="X27" s="8" t="s">
        <v>79</v>
      </c>
      <c r="Y27" s="8" t="s">
        <v>31</v>
      </c>
    </row>
    <row r="28">
      <c r="F28" s="8" t="s">
        <v>503</v>
      </c>
      <c r="G28" s="9" t="s">
        <v>502</v>
      </c>
      <c r="H28" s="8" t="s">
        <v>3251</v>
      </c>
      <c r="I28" s="9" t="s">
        <v>572</v>
      </c>
      <c r="J28" s="9" t="s">
        <v>573</v>
      </c>
      <c r="K28" s="10">
        <v>21117.0</v>
      </c>
      <c r="L28" s="8" t="s">
        <v>22</v>
      </c>
      <c r="M28" s="8" t="s">
        <v>95</v>
      </c>
      <c r="N28" s="8" t="s">
        <v>24</v>
      </c>
      <c r="O28" s="8" t="s">
        <v>578</v>
      </c>
      <c r="P28" s="10">
        <v>43808.0</v>
      </c>
      <c r="Q28" s="10">
        <v>43820.0</v>
      </c>
      <c r="R28" s="8" t="s">
        <v>29</v>
      </c>
      <c r="S28" s="8">
        <v>468.0</v>
      </c>
      <c r="T28" s="8" t="s">
        <v>577</v>
      </c>
      <c r="U28" s="11">
        <v>8320.66080328743</v>
      </c>
      <c r="V28" s="8" t="s">
        <v>3264</v>
      </c>
      <c r="W28" s="8" t="s">
        <v>579</v>
      </c>
      <c r="X28" s="8" t="s">
        <v>141</v>
      </c>
      <c r="Y28" s="8" t="s">
        <v>69</v>
      </c>
    </row>
    <row r="29">
      <c r="I29" s="9" t="s">
        <v>516</v>
      </c>
      <c r="J29" s="9" t="s">
        <v>517</v>
      </c>
      <c r="K29" s="10">
        <v>22909.0</v>
      </c>
      <c r="L29" s="8" t="s">
        <v>51</v>
      </c>
      <c r="M29" s="8" t="s">
        <v>95</v>
      </c>
      <c r="O29" s="8" t="s">
        <v>522</v>
      </c>
      <c r="P29" s="10">
        <v>44217.0</v>
      </c>
      <c r="Q29" s="10">
        <v>44233.0</v>
      </c>
      <c r="R29" s="8" t="s">
        <v>29</v>
      </c>
      <c r="S29" s="8">
        <v>300.0</v>
      </c>
      <c r="T29" s="8" t="s">
        <v>521</v>
      </c>
      <c r="U29" s="11">
        <v>6733.99094706883</v>
      </c>
      <c r="V29" s="8" t="s">
        <v>3255</v>
      </c>
      <c r="W29" s="8" t="s">
        <v>523</v>
      </c>
      <c r="X29" s="8" t="s">
        <v>44</v>
      </c>
      <c r="Y29" s="8" t="s">
        <v>31</v>
      </c>
    </row>
    <row r="30">
      <c r="I30" s="9" t="s">
        <v>548</v>
      </c>
      <c r="J30" s="9" t="s">
        <v>549</v>
      </c>
      <c r="K30" s="10">
        <v>24198.0</v>
      </c>
      <c r="L30" s="8" t="s">
        <v>22</v>
      </c>
      <c r="M30" s="8" t="s">
        <v>37</v>
      </c>
      <c r="O30" s="8" t="s">
        <v>554</v>
      </c>
      <c r="P30" s="10">
        <v>44748.0</v>
      </c>
      <c r="Q30" s="10">
        <v>44760.0</v>
      </c>
      <c r="R30" s="8" t="s">
        <v>43</v>
      </c>
      <c r="S30" s="8">
        <v>325.0</v>
      </c>
      <c r="T30" s="8" t="s">
        <v>553</v>
      </c>
      <c r="U30" s="11">
        <v>48407.3862911005</v>
      </c>
      <c r="V30" s="8" t="s">
        <v>3247</v>
      </c>
      <c r="W30" s="8" t="s">
        <v>555</v>
      </c>
      <c r="X30" s="8" t="s">
        <v>57</v>
      </c>
      <c r="Y30" s="8" t="s">
        <v>31</v>
      </c>
    </row>
    <row r="31">
      <c r="I31" s="9" t="s">
        <v>500</v>
      </c>
      <c r="J31" s="9" t="s">
        <v>501</v>
      </c>
      <c r="K31" s="10">
        <v>28830.0</v>
      </c>
      <c r="L31" s="8" t="s">
        <v>51</v>
      </c>
      <c r="M31" s="8" t="s">
        <v>37</v>
      </c>
      <c r="O31" s="8" t="s">
        <v>506</v>
      </c>
      <c r="P31" s="10">
        <v>45025.0</v>
      </c>
      <c r="Q31" s="10">
        <v>45037.0</v>
      </c>
      <c r="R31" s="8" t="s">
        <v>43</v>
      </c>
      <c r="S31" s="8">
        <v>330.0</v>
      </c>
      <c r="T31" s="8" t="s">
        <v>505</v>
      </c>
      <c r="U31" s="11">
        <v>10300.6573113759</v>
      </c>
      <c r="V31" s="8" t="s">
        <v>3247</v>
      </c>
      <c r="W31" s="8" t="s">
        <v>507</v>
      </c>
      <c r="X31" s="8" t="s">
        <v>30</v>
      </c>
      <c r="Y31" s="8" t="s">
        <v>31</v>
      </c>
    </row>
    <row r="32">
      <c r="F32" s="8" t="s">
        <v>535</v>
      </c>
      <c r="G32" s="9" t="s">
        <v>534</v>
      </c>
      <c r="H32" s="8" t="s">
        <v>3246</v>
      </c>
      <c r="I32" s="9" t="s">
        <v>532</v>
      </c>
      <c r="J32" s="9" t="s">
        <v>533</v>
      </c>
      <c r="K32" s="10">
        <v>21174.0</v>
      </c>
      <c r="L32" s="8" t="s">
        <v>22</v>
      </c>
      <c r="M32" s="8" t="s">
        <v>75</v>
      </c>
      <c r="N32" s="8" t="s">
        <v>38</v>
      </c>
      <c r="O32" s="8" t="s">
        <v>538</v>
      </c>
      <c r="P32" s="10">
        <v>43775.0</v>
      </c>
      <c r="Q32" s="10">
        <v>43791.0</v>
      </c>
      <c r="R32" s="8" t="s">
        <v>68</v>
      </c>
      <c r="S32" s="8">
        <v>333.0</v>
      </c>
      <c r="T32" s="8" t="s">
        <v>537</v>
      </c>
      <c r="U32" s="11">
        <v>24637.0900640332</v>
      </c>
      <c r="V32" s="8" t="s">
        <v>3249</v>
      </c>
      <c r="W32" s="8" t="s">
        <v>539</v>
      </c>
      <c r="X32" s="8" t="s">
        <v>30</v>
      </c>
      <c r="Y32" s="8" t="s">
        <v>45</v>
      </c>
    </row>
    <row r="33">
      <c r="A33" s="8" t="s">
        <v>3265</v>
      </c>
      <c r="B33" s="8" t="s">
        <v>3266</v>
      </c>
      <c r="C33" s="8" t="s">
        <v>3267</v>
      </c>
      <c r="D33" s="8" t="s">
        <v>3268</v>
      </c>
      <c r="E33" s="8" t="s">
        <v>3269</v>
      </c>
      <c r="F33" s="8" t="s">
        <v>254</v>
      </c>
      <c r="G33" s="9" t="s">
        <v>253</v>
      </c>
      <c r="I33" s="9" t="s">
        <v>251</v>
      </c>
      <c r="J33" s="9" t="s">
        <v>252</v>
      </c>
      <c r="K33" s="10">
        <v>40226.0</v>
      </c>
      <c r="L33" s="8" t="s">
        <v>22</v>
      </c>
      <c r="M33" s="8" t="s">
        <v>75</v>
      </c>
      <c r="O33" s="8" t="s">
        <v>257</v>
      </c>
      <c r="P33" s="10">
        <v>43966.0</v>
      </c>
      <c r="Q33" s="10">
        <v>43971.0</v>
      </c>
      <c r="R33" s="8" t="s">
        <v>29</v>
      </c>
      <c r="S33" s="8">
        <v>162.0</v>
      </c>
      <c r="T33" s="8" t="s">
        <v>256</v>
      </c>
      <c r="U33" s="11">
        <v>19746.8320076043</v>
      </c>
      <c r="V33" s="8" t="s">
        <v>3258</v>
      </c>
      <c r="W33" s="8" t="s">
        <v>258</v>
      </c>
      <c r="X33" s="8" t="s">
        <v>57</v>
      </c>
      <c r="Y33" s="8" t="s">
        <v>69</v>
      </c>
    </row>
    <row r="34">
      <c r="F34" s="8" t="s">
        <v>271</v>
      </c>
      <c r="G34" s="9" t="s">
        <v>270</v>
      </c>
      <c r="I34" s="9" t="s">
        <v>268</v>
      </c>
      <c r="J34" s="8" t="s">
        <v>269</v>
      </c>
      <c r="K34" s="10">
        <v>30312.0</v>
      </c>
      <c r="L34" s="8" t="s">
        <v>51</v>
      </c>
      <c r="M34" s="8" t="s">
        <v>37</v>
      </c>
      <c r="N34" s="8" t="s">
        <v>64</v>
      </c>
      <c r="O34" s="8" t="s">
        <v>274</v>
      </c>
      <c r="P34" s="10">
        <v>44733.0</v>
      </c>
      <c r="Q34" s="10">
        <v>44742.0</v>
      </c>
      <c r="R34" s="8" t="s">
        <v>43</v>
      </c>
      <c r="S34" s="8">
        <v>157.0</v>
      </c>
      <c r="T34" s="8" t="s">
        <v>273</v>
      </c>
      <c r="U34" s="11">
        <v>18834.8013411783</v>
      </c>
      <c r="V34" s="8" t="s">
        <v>3253</v>
      </c>
      <c r="W34" s="8" t="s">
        <v>275</v>
      </c>
      <c r="X34" s="8" t="s">
        <v>141</v>
      </c>
      <c r="Y34" s="8" t="s">
        <v>69</v>
      </c>
    </row>
    <row r="35">
      <c r="F35" s="8" t="s">
        <v>279</v>
      </c>
      <c r="G35" s="9" t="s">
        <v>278</v>
      </c>
      <c r="H35" s="8" t="s">
        <v>3256</v>
      </c>
      <c r="I35" s="9" t="s">
        <v>276</v>
      </c>
      <c r="J35" s="9" t="s">
        <v>277</v>
      </c>
      <c r="K35" s="10">
        <v>38514.0</v>
      </c>
      <c r="L35" s="8" t="s">
        <v>51</v>
      </c>
      <c r="M35" s="8" t="s">
        <v>261</v>
      </c>
      <c r="N35" s="8" t="s">
        <v>137</v>
      </c>
      <c r="O35" s="8" t="s">
        <v>282</v>
      </c>
      <c r="P35" s="10">
        <v>44199.0</v>
      </c>
      <c r="Q35" s="10">
        <v>44212.0</v>
      </c>
      <c r="R35" s="8" t="s">
        <v>43</v>
      </c>
      <c r="S35" s="8">
        <v>223.0</v>
      </c>
      <c r="T35" s="8" t="s">
        <v>281</v>
      </c>
      <c r="U35" s="11">
        <v>32643.2993532771</v>
      </c>
      <c r="V35" s="8" t="s">
        <v>3257</v>
      </c>
      <c r="W35" s="8" t="s">
        <v>283</v>
      </c>
      <c r="X35" s="8" t="s">
        <v>79</v>
      </c>
      <c r="Y35" s="8" t="s">
        <v>31</v>
      </c>
    </row>
    <row r="36">
      <c r="I36" s="9" t="s">
        <v>284</v>
      </c>
      <c r="J36" s="9" t="s">
        <v>285</v>
      </c>
      <c r="K36" s="10">
        <v>38902.0</v>
      </c>
      <c r="L36" s="8" t="s">
        <v>51</v>
      </c>
      <c r="M36" s="8" t="s">
        <v>204</v>
      </c>
      <c r="O36" s="8" t="s">
        <v>290</v>
      </c>
      <c r="P36" s="10">
        <v>45202.0</v>
      </c>
      <c r="Q36" s="10">
        <v>45211.0</v>
      </c>
      <c r="R36" s="8" t="s">
        <v>68</v>
      </c>
      <c r="S36" s="8">
        <v>293.0</v>
      </c>
      <c r="T36" s="8" t="s">
        <v>289</v>
      </c>
      <c r="U36" s="11">
        <v>5767.01105381601</v>
      </c>
      <c r="V36" s="8" t="s">
        <v>3258</v>
      </c>
      <c r="W36" s="8" t="s">
        <v>291</v>
      </c>
      <c r="X36" s="8" t="s">
        <v>30</v>
      </c>
      <c r="Y36" s="8" t="s">
        <v>69</v>
      </c>
    </row>
    <row r="37">
      <c r="F37" s="8" t="s">
        <v>303</v>
      </c>
      <c r="G37" s="9" t="s">
        <v>302</v>
      </c>
      <c r="H37" s="8" t="s">
        <v>3263</v>
      </c>
      <c r="I37" s="9" t="s">
        <v>308</v>
      </c>
      <c r="J37" s="9" t="s">
        <v>309</v>
      </c>
      <c r="K37" s="10">
        <v>33390.0</v>
      </c>
      <c r="L37" s="8" t="s">
        <v>22</v>
      </c>
      <c r="M37" s="8" t="s">
        <v>95</v>
      </c>
      <c r="N37" s="8" t="s">
        <v>179</v>
      </c>
      <c r="O37" s="8" t="s">
        <v>314</v>
      </c>
      <c r="P37" s="10">
        <v>45064.0</v>
      </c>
      <c r="Q37" s="10">
        <v>45092.0</v>
      </c>
      <c r="R37" s="8" t="s">
        <v>68</v>
      </c>
      <c r="S37" s="8">
        <v>245.0</v>
      </c>
      <c r="T37" s="8" t="s">
        <v>313</v>
      </c>
      <c r="U37" s="11">
        <v>17993.2262000155</v>
      </c>
      <c r="V37" s="8" t="s">
        <v>3252</v>
      </c>
      <c r="W37" s="8" t="s">
        <v>315</v>
      </c>
      <c r="X37" s="8" t="s">
        <v>79</v>
      </c>
      <c r="Y37" s="8" t="s">
        <v>31</v>
      </c>
    </row>
    <row r="38">
      <c r="I38" s="9" t="s">
        <v>300</v>
      </c>
      <c r="J38" s="9" t="s">
        <v>301</v>
      </c>
      <c r="K38" s="10">
        <v>35431.0</v>
      </c>
      <c r="L38" s="8" t="s">
        <v>51</v>
      </c>
      <c r="M38" s="8" t="s">
        <v>37</v>
      </c>
      <c r="O38" s="8" t="s">
        <v>306</v>
      </c>
      <c r="P38" s="10">
        <v>43772.0</v>
      </c>
      <c r="Q38" s="10">
        <v>43798.0</v>
      </c>
      <c r="R38" s="8" t="s">
        <v>29</v>
      </c>
      <c r="S38" s="8">
        <v>108.0</v>
      </c>
      <c r="T38" s="8" t="s">
        <v>305</v>
      </c>
      <c r="U38" s="11">
        <v>25835.3235946882</v>
      </c>
      <c r="V38" s="8" t="s">
        <v>3259</v>
      </c>
      <c r="W38" s="8" t="s">
        <v>307</v>
      </c>
      <c r="X38" s="8" t="s">
        <v>79</v>
      </c>
      <c r="Y38" s="8" t="s">
        <v>69</v>
      </c>
    </row>
    <row r="39">
      <c r="F39" s="8" t="s">
        <v>263</v>
      </c>
      <c r="G39" s="9" t="s">
        <v>262</v>
      </c>
      <c r="H39" s="8" t="s">
        <v>3254</v>
      </c>
      <c r="I39" s="9" t="s">
        <v>259</v>
      </c>
      <c r="J39" s="9" t="s">
        <v>260</v>
      </c>
      <c r="K39" s="10">
        <v>40787.0</v>
      </c>
      <c r="L39" s="8" t="s">
        <v>51</v>
      </c>
      <c r="M39" s="8" t="s">
        <v>261</v>
      </c>
      <c r="N39" s="8" t="s">
        <v>85</v>
      </c>
      <c r="O39" s="8" t="s">
        <v>266</v>
      </c>
      <c r="P39" s="10">
        <v>45283.0</v>
      </c>
      <c r="Q39" s="10">
        <v>45310.0</v>
      </c>
      <c r="R39" s="8" t="s">
        <v>68</v>
      </c>
      <c r="S39" s="8">
        <v>401.0</v>
      </c>
      <c r="T39" s="8" t="s">
        <v>265</v>
      </c>
      <c r="U39" s="11">
        <v>26786.5295553112</v>
      </c>
      <c r="V39" s="8" t="s">
        <v>3264</v>
      </c>
      <c r="W39" s="8" t="s">
        <v>267</v>
      </c>
      <c r="X39" s="8" t="s">
        <v>44</v>
      </c>
      <c r="Y39" s="8" t="s">
        <v>31</v>
      </c>
    </row>
    <row r="40">
      <c r="I40" s="9" t="s">
        <v>292</v>
      </c>
      <c r="J40" s="9" t="s">
        <v>293</v>
      </c>
      <c r="K40" s="10">
        <v>33373.0</v>
      </c>
      <c r="L40" s="8" t="s">
        <v>22</v>
      </c>
      <c r="M40" s="8" t="s">
        <v>23</v>
      </c>
      <c r="O40" s="8" t="s">
        <v>298</v>
      </c>
      <c r="P40" s="10">
        <v>43695.0</v>
      </c>
      <c r="Q40" s="10">
        <v>43709.0</v>
      </c>
      <c r="R40" s="8" t="s">
        <v>29</v>
      </c>
      <c r="S40" s="8">
        <v>371.0</v>
      </c>
      <c r="T40" s="8" t="s">
        <v>297</v>
      </c>
      <c r="U40" s="11">
        <v>47909.1288098749</v>
      </c>
      <c r="V40" s="8" t="s">
        <v>3250</v>
      </c>
      <c r="W40" s="8" t="s">
        <v>299</v>
      </c>
      <c r="X40" s="8" t="s">
        <v>44</v>
      </c>
      <c r="Y40" s="8" t="s">
        <v>45</v>
      </c>
    </row>
    <row r="41">
      <c r="C41" s="8" t="s">
        <v>3270</v>
      </c>
      <c r="D41" s="8" t="s">
        <v>3271</v>
      </c>
      <c r="E41" s="8" t="s">
        <v>3272</v>
      </c>
      <c r="F41" s="8" t="s">
        <v>206</v>
      </c>
      <c r="G41" s="8" t="s">
        <v>205</v>
      </c>
      <c r="I41" s="9" t="s">
        <v>235</v>
      </c>
      <c r="J41" s="8" t="s">
        <v>236</v>
      </c>
      <c r="K41" s="10">
        <v>23476.0</v>
      </c>
      <c r="L41" s="8" t="s">
        <v>22</v>
      </c>
      <c r="M41" s="8" t="s">
        <v>37</v>
      </c>
      <c r="O41" s="8" t="s">
        <v>241</v>
      </c>
      <c r="P41" s="10">
        <v>44410.0</v>
      </c>
      <c r="Q41" s="10">
        <v>44420.0</v>
      </c>
      <c r="R41" s="8" t="s">
        <v>29</v>
      </c>
      <c r="S41" s="8">
        <v>119.0</v>
      </c>
      <c r="T41" s="8" t="s">
        <v>240</v>
      </c>
      <c r="U41" s="11">
        <v>25250.0524282161</v>
      </c>
      <c r="V41" s="8" t="s">
        <v>3264</v>
      </c>
      <c r="W41" s="8" t="s">
        <v>242</v>
      </c>
      <c r="X41" s="8" t="s">
        <v>141</v>
      </c>
      <c r="Y41" s="8" t="s">
        <v>45</v>
      </c>
    </row>
    <row r="42">
      <c r="I42" s="9" t="s">
        <v>219</v>
      </c>
      <c r="J42" s="9" t="s">
        <v>220</v>
      </c>
      <c r="K42" s="10">
        <v>42723.0</v>
      </c>
      <c r="L42" s="8" t="s">
        <v>22</v>
      </c>
      <c r="M42" s="8" t="s">
        <v>204</v>
      </c>
      <c r="O42" s="8" t="s">
        <v>225</v>
      </c>
      <c r="P42" s="10">
        <v>43851.0</v>
      </c>
      <c r="Q42" s="10">
        <v>43870.0</v>
      </c>
      <c r="R42" s="8" t="s">
        <v>29</v>
      </c>
      <c r="S42" s="8">
        <v>295.0</v>
      </c>
      <c r="T42" s="8" t="s">
        <v>224</v>
      </c>
      <c r="U42" s="11">
        <v>17695.9116223438</v>
      </c>
      <c r="V42" s="8" t="s">
        <v>3257</v>
      </c>
      <c r="W42" s="8" t="s">
        <v>168</v>
      </c>
      <c r="X42" s="8" t="s">
        <v>141</v>
      </c>
      <c r="Y42" s="8" t="s">
        <v>31</v>
      </c>
    </row>
    <row r="43">
      <c r="I43" s="9" t="s">
        <v>211</v>
      </c>
      <c r="J43" s="9" t="s">
        <v>212</v>
      </c>
      <c r="K43" s="10">
        <v>21918.0</v>
      </c>
      <c r="L43" s="8" t="s">
        <v>51</v>
      </c>
      <c r="M43" s="8" t="s">
        <v>52</v>
      </c>
      <c r="O43" s="8" t="s">
        <v>217</v>
      </c>
      <c r="P43" s="10">
        <v>45105.0</v>
      </c>
      <c r="Q43" s="10">
        <v>45109.0</v>
      </c>
      <c r="R43" s="8" t="s">
        <v>68</v>
      </c>
      <c r="S43" s="8">
        <v>115.0</v>
      </c>
      <c r="T43" s="8" t="s">
        <v>216</v>
      </c>
      <c r="U43" s="11">
        <v>42.5145885533243</v>
      </c>
      <c r="V43" s="8" t="s">
        <v>3253</v>
      </c>
      <c r="W43" s="8" t="s">
        <v>176</v>
      </c>
      <c r="X43" s="8" t="s">
        <v>57</v>
      </c>
      <c r="Y43" s="8" t="s">
        <v>31</v>
      </c>
    </row>
    <row r="44">
      <c r="I44" s="9" t="s">
        <v>202</v>
      </c>
      <c r="J44" s="9" t="s">
        <v>203</v>
      </c>
      <c r="K44" s="10">
        <v>43314.0</v>
      </c>
      <c r="L44" s="8" t="s">
        <v>22</v>
      </c>
      <c r="M44" s="8" t="s">
        <v>204</v>
      </c>
      <c r="O44" s="8" t="s">
        <v>209</v>
      </c>
      <c r="P44" s="10">
        <v>44880.0</v>
      </c>
      <c r="Q44" s="10">
        <v>44887.0</v>
      </c>
      <c r="R44" s="8" t="s">
        <v>68</v>
      </c>
      <c r="S44" s="8">
        <v>465.0</v>
      </c>
      <c r="T44" s="8" t="s">
        <v>208</v>
      </c>
      <c r="U44" s="11">
        <v>23762.2035790595</v>
      </c>
      <c r="V44" s="8" t="s">
        <v>3250</v>
      </c>
      <c r="W44" s="8" t="s">
        <v>185</v>
      </c>
      <c r="X44" s="8" t="s">
        <v>79</v>
      </c>
      <c r="Y44" s="8" t="s">
        <v>31</v>
      </c>
    </row>
    <row r="45">
      <c r="F45" s="8" t="s">
        <v>181</v>
      </c>
      <c r="G45" s="9" t="s">
        <v>180</v>
      </c>
      <c r="H45" s="8" t="s">
        <v>3263</v>
      </c>
      <c r="I45" s="9" t="s">
        <v>177</v>
      </c>
      <c r="J45" s="9" t="s">
        <v>178</v>
      </c>
      <c r="K45" s="10">
        <v>23660.0</v>
      </c>
      <c r="L45" s="8" t="s">
        <v>51</v>
      </c>
      <c r="M45" s="8" t="s">
        <v>37</v>
      </c>
      <c r="N45" s="8" t="s">
        <v>179</v>
      </c>
      <c r="O45" s="8" t="s">
        <v>184</v>
      </c>
      <c r="P45" s="10">
        <v>44005.0</v>
      </c>
      <c r="Q45" s="10">
        <v>44026.0</v>
      </c>
      <c r="R45" s="8" t="s">
        <v>68</v>
      </c>
      <c r="S45" s="8">
        <v>114.0</v>
      </c>
      <c r="T45" s="8" t="s">
        <v>183</v>
      </c>
      <c r="U45" s="11">
        <v>24499.8479037365</v>
      </c>
      <c r="V45" s="8" t="s">
        <v>3252</v>
      </c>
      <c r="W45" s="8" t="s">
        <v>201</v>
      </c>
      <c r="X45" s="8" t="s">
        <v>30</v>
      </c>
      <c r="Y45" s="8" t="s">
        <v>31</v>
      </c>
    </row>
    <row r="46">
      <c r="I46" s="9" t="s">
        <v>227</v>
      </c>
      <c r="J46" s="9" t="s">
        <v>228</v>
      </c>
      <c r="K46" s="10">
        <v>28391.0</v>
      </c>
      <c r="L46" s="8" t="s">
        <v>51</v>
      </c>
      <c r="M46" s="8" t="s">
        <v>63</v>
      </c>
      <c r="O46" s="8" t="s">
        <v>233</v>
      </c>
      <c r="P46" s="10">
        <v>44693.0</v>
      </c>
      <c r="Q46" s="10">
        <v>44722.0</v>
      </c>
      <c r="R46" s="8" t="s">
        <v>29</v>
      </c>
      <c r="S46" s="8">
        <v>327.0</v>
      </c>
      <c r="T46" s="8" t="s">
        <v>232</v>
      </c>
      <c r="U46" s="11">
        <v>5998.10290819591</v>
      </c>
      <c r="V46" s="8" t="s">
        <v>3253</v>
      </c>
      <c r="W46" s="8" t="s">
        <v>226</v>
      </c>
      <c r="X46" s="8" t="s">
        <v>141</v>
      </c>
      <c r="Y46" s="8" t="s">
        <v>45</v>
      </c>
    </row>
    <row r="47">
      <c r="F47" s="8" t="s">
        <v>197</v>
      </c>
      <c r="G47" s="9" t="s">
        <v>196</v>
      </c>
      <c r="H47" s="8" t="s">
        <v>3256</v>
      </c>
      <c r="I47" s="9" t="s">
        <v>194</v>
      </c>
      <c r="J47" s="9" t="s">
        <v>195</v>
      </c>
      <c r="K47" s="10">
        <v>38818.0</v>
      </c>
      <c r="L47" s="8" t="s">
        <v>51</v>
      </c>
      <c r="M47" s="8" t="s">
        <v>52</v>
      </c>
      <c r="N47" s="8" t="s">
        <v>137</v>
      </c>
      <c r="O47" s="8" t="s">
        <v>200</v>
      </c>
      <c r="P47" s="10">
        <v>44259.0</v>
      </c>
      <c r="Q47" s="10">
        <v>44269.0</v>
      </c>
      <c r="R47" s="8" t="s">
        <v>68</v>
      </c>
      <c r="S47" s="8">
        <v>260.0</v>
      </c>
      <c r="T47" s="8" t="s">
        <v>199</v>
      </c>
      <c r="U47" s="11">
        <v>18843.0230178341</v>
      </c>
      <c r="V47" s="8" t="s">
        <v>3247</v>
      </c>
      <c r="W47" s="8" t="s">
        <v>234</v>
      </c>
      <c r="X47" s="8" t="s">
        <v>57</v>
      </c>
      <c r="Y47" s="8" t="s">
        <v>69</v>
      </c>
    </row>
    <row r="48">
      <c r="I48" s="9" t="s">
        <v>243</v>
      </c>
      <c r="J48" s="9" t="s">
        <v>244</v>
      </c>
      <c r="K48" s="10">
        <v>39969.0</v>
      </c>
      <c r="L48" s="8" t="s">
        <v>51</v>
      </c>
      <c r="M48" s="8" t="s">
        <v>75</v>
      </c>
      <c r="O48" s="8" t="s">
        <v>249</v>
      </c>
      <c r="P48" s="10">
        <v>43966.0</v>
      </c>
      <c r="Q48" s="10">
        <v>43990.0</v>
      </c>
      <c r="R48" s="8" t="s">
        <v>43</v>
      </c>
      <c r="S48" s="8">
        <v>109.0</v>
      </c>
      <c r="T48" s="8" t="s">
        <v>248</v>
      </c>
      <c r="U48" s="11">
        <v>33211.295419012</v>
      </c>
      <c r="V48" s="8" t="s">
        <v>3253</v>
      </c>
      <c r="W48" s="8" t="s">
        <v>218</v>
      </c>
      <c r="X48" s="8" t="s">
        <v>30</v>
      </c>
      <c r="Y48" s="8" t="s">
        <v>45</v>
      </c>
    </row>
    <row r="49">
      <c r="F49" s="8" t="s">
        <v>172</v>
      </c>
      <c r="G49" s="9" t="s">
        <v>171</v>
      </c>
      <c r="H49" s="8" t="s">
        <v>3246</v>
      </c>
      <c r="I49" s="9" t="s">
        <v>169</v>
      </c>
      <c r="J49" s="8" t="s">
        <v>170</v>
      </c>
      <c r="K49" s="10">
        <v>39666.0</v>
      </c>
      <c r="L49" s="8" t="s">
        <v>51</v>
      </c>
      <c r="M49" s="8" t="s">
        <v>95</v>
      </c>
      <c r="N49" s="8" t="s">
        <v>38</v>
      </c>
      <c r="O49" s="8" t="s">
        <v>175</v>
      </c>
      <c r="P49" s="10">
        <v>44927.0</v>
      </c>
      <c r="Q49" s="10">
        <v>44937.0</v>
      </c>
      <c r="R49" s="8" t="s">
        <v>68</v>
      </c>
      <c r="S49" s="8">
        <v>465.0</v>
      </c>
      <c r="T49" s="8" t="s">
        <v>174</v>
      </c>
      <c r="U49" s="11">
        <v>12263.3574250213</v>
      </c>
      <c r="V49" s="8" t="s">
        <v>3255</v>
      </c>
      <c r="W49" s="8" t="s">
        <v>250</v>
      </c>
      <c r="X49" s="8" t="s">
        <v>57</v>
      </c>
      <c r="Y49" s="8" t="s">
        <v>45</v>
      </c>
    </row>
    <row r="50">
      <c r="I50" s="9" t="s">
        <v>186</v>
      </c>
      <c r="J50" s="8" t="s">
        <v>187</v>
      </c>
      <c r="K50" s="10">
        <v>20041.0</v>
      </c>
      <c r="L50" s="8" t="s">
        <v>22</v>
      </c>
      <c r="M50" s="8" t="s">
        <v>95</v>
      </c>
      <c r="O50" s="8" t="s">
        <v>192</v>
      </c>
      <c r="P50" s="10">
        <v>43898.0</v>
      </c>
      <c r="Q50" s="10">
        <v>43923.0</v>
      </c>
      <c r="R50" s="8" t="s">
        <v>29</v>
      </c>
      <c r="S50" s="8">
        <v>449.0</v>
      </c>
      <c r="T50" s="8" t="s">
        <v>191</v>
      </c>
      <c r="U50" s="11">
        <v>17440.4654441246</v>
      </c>
      <c r="V50" s="8" t="s">
        <v>3250</v>
      </c>
      <c r="W50" s="8" t="s">
        <v>210</v>
      </c>
      <c r="X50" s="8" t="s">
        <v>30</v>
      </c>
      <c r="Y50" s="8" t="s">
        <v>69</v>
      </c>
    </row>
    <row r="51">
      <c r="F51" s="8" t="s">
        <v>164</v>
      </c>
      <c r="G51" s="9" t="s">
        <v>163</v>
      </c>
      <c r="H51" s="8" t="s">
        <v>3251</v>
      </c>
      <c r="I51" s="9" t="s">
        <v>161</v>
      </c>
      <c r="J51" s="9" t="s">
        <v>162</v>
      </c>
      <c r="K51" s="10">
        <v>18277.0</v>
      </c>
      <c r="L51" s="8" t="s">
        <v>51</v>
      </c>
      <c r="M51" s="8" t="s">
        <v>75</v>
      </c>
      <c r="N51" s="8" t="s">
        <v>24</v>
      </c>
      <c r="O51" s="8" t="s">
        <v>167</v>
      </c>
      <c r="P51" s="10">
        <v>44477.0</v>
      </c>
      <c r="Q51" s="10">
        <v>44482.0</v>
      </c>
      <c r="R51" s="8" t="s">
        <v>29</v>
      </c>
      <c r="S51" s="8">
        <v>182.0</v>
      </c>
      <c r="T51" s="8" t="s">
        <v>166</v>
      </c>
      <c r="U51" s="11">
        <v>40701.5992273087</v>
      </c>
      <c r="V51" s="8" t="s">
        <v>3264</v>
      </c>
      <c r="W51" s="8" t="s">
        <v>193</v>
      </c>
      <c r="X51" s="8" t="s">
        <v>30</v>
      </c>
      <c r="Y51" s="8" t="s">
        <v>31</v>
      </c>
    </row>
    <row r="52">
      <c r="A52" s="8" t="s">
        <v>3273</v>
      </c>
      <c r="B52" s="8" t="s">
        <v>3274</v>
      </c>
      <c r="C52" s="8" t="s">
        <v>3275</v>
      </c>
      <c r="D52" s="8" t="s">
        <v>3276</v>
      </c>
      <c r="E52" s="8" t="s">
        <v>3277</v>
      </c>
      <c r="F52" s="8" t="s">
        <v>766</v>
      </c>
      <c r="G52" s="9" t="s">
        <v>765</v>
      </c>
      <c r="H52" s="8" t="s">
        <v>3256</v>
      </c>
      <c r="I52" s="9" t="s">
        <v>763</v>
      </c>
      <c r="J52" s="9" t="s">
        <v>764</v>
      </c>
      <c r="K52" s="10">
        <v>22956.0</v>
      </c>
      <c r="L52" s="8" t="s">
        <v>22</v>
      </c>
      <c r="M52" s="8" t="s">
        <v>204</v>
      </c>
      <c r="N52" s="8" t="s">
        <v>137</v>
      </c>
      <c r="O52" s="8" t="s">
        <v>769</v>
      </c>
      <c r="P52" s="10">
        <v>44795.0</v>
      </c>
      <c r="Q52" s="10">
        <v>44811.0</v>
      </c>
      <c r="R52" s="8" t="s">
        <v>68</v>
      </c>
      <c r="S52" s="8">
        <v>482.0</v>
      </c>
      <c r="T52" s="8" t="s">
        <v>768</v>
      </c>
      <c r="U52" s="11">
        <v>26062.434320291</v>
      </c>
      <c r="V52" s="8" t="s">
        <v>3250</v>
      </c>
      <c r="W52" s="8" t="s">
        <v>778</v>
      </c>
      <c r="X52" s="8" t="s">
        <v>30</v>
      </c>
      <c r="Y52" s="8" t="s">
        <v>45</v>
      </c>
    </row>
    <row r="53">
      <c r="F53" s="8" t="s">
        <v>750</v>
      </c>
      <c r="G53" s="9" t="s">
        <v>749</v>
      </c>
      <c r="H53" s="8" t="s">
        <v>3263</v>
      </c>
      <c r="I53" s="9" t="s">
        <v>747</v>
      </c>
      <c r="J53" s="9" t="s">
        <v>748</v>
      </c>
      <c r="K53" s="10">
        <v>36426.0</v>
      </c>
      <c r="L53" s="8" t="s">
        <v>51</v>
      </c>
      <c r="M53" s="8" t="s">
        <v>23</v>
      </c>
      <c r="N53" s="8" t="s">
        <v>179</v>
      </c>
      <c r="O53" s="8" t="s">
        <v>753</v>
      </c>
      <c r="P53" s="10">
        <v>45157.0</v>
      </c>
      <c r="Q53" s="10">
        <v>45163.0</v>
      </c>
      <c r="R53" s="8" t="s">
        <v>43</v>
      </c>
      <c r="S53" s="8">
        <v>321.0</v>
      </c>
      <c r="T53" s="8" t="s">
        <v>752</v>
      </c>
      <c r="U53" s="11">
        <v>24870.1036589338</v>
      </c>
      <c r="V53" s="8" t="s">
        <v>3252</v>
      </c>
      <c r="W53" s="8" t="s">
        <v>762</v>
      </c>
      <c r="X53" s="8" t="s">
        <v>44</v>
      </c>
      <c r="Y53" s="8" t="s">
        <v>45</v>
      </c>
    </row>
    <row r="54">
      <c r="F54" s="8" t="s">
        <v>758</v>
      </c>
      <c r="G54" s="9" t="s">
        <v>757</v>
      </c>
      <c r="H54" s="8" t="s">
        <v>3251</v>
      </c>
      <c r="I54" s="9" t="s">
        <v>771</v>
      </c>
      <c r="J54" s="9" t="s">
        <v>772</v>
      </c>
      <c r="K54" s="10">
        <v>42194.0</v>
      </c>
      <c r="L54" s="8" t="s">
        <v>22</v>
      </c>
      <c r="M54" s="8" t="s">
        <v>204</v>
      </c>
      <c r="N54" s="8" t="s">
        <v>24</v>
      </c>
      <c r="O54" s="8" t="s">
        <v>777</v>
      </c>
      <c r="P54" s="10">
        <v>44729.0</v>
      </c>
      <c r="Q54" s="10">
        <v>44740.0</v>
      </c>
      <c r="R54" s="8" t="s">
        <v>68</v>
      </c>
      <c r="S54" s="8">
        <v>268.0</v>
      </c>
      <c r="T54" s="8" t="s">
        <v>776</v>
      </c>
      <c r="U54" s="11">
        <v>25302.1126340112</v>
      </c>
      <c r="V54" s="8" t="s">
        <v>3255</v>
      </c>
      <c r="W54" s="8" t="s">
        <v>754</v>
      </c>
      <c r="X54" s="8" t="s">
        <v>79</v>
      </c>
      <c r="Y54" s="8" t="s">
        <v>69</v>
      </c>
    </row>
    <row r="55">
      <c r="I55" s="9" t="s">
        <v>755</v>
      </c>
      <c r="J55" s="9" t="s">
        <v>756</v>
      </c>
      <c r="K55" s="10">
        <v>42576.0</v>
      </c>
      <c r="L55" s="8" t="s">
        <v>51</v>
      </c>
      <c r="M55" s="8" t="s">
        <v>37</v>
      </c>
      <c r="O55" s="8" t="s">
        <v>761</v>
      </c>
      <c r="P55" s="10">
        <v>45062.0</v>
      </c>
      <c r="Q55" s="10">
        <v>45078.0</v>
      </c>
      <c r="R55" s="8" t="s">
        <v>68</v>
      </c>
      <c r="S55" s="8">
        <v>428.0</v>
      </c>
      <c r="T55" s="8" t="s">
        <v>760</v>
      </c>
      <c r="U55" s="11">
        <v>39476.9475143799</v>
      </c>
      <c r="V55" s="8" t="s">
        <v>3255</v>
      </c>
      <c r="W55" s="8" t="s">
        <v>794</v>
      </c>
      <c r="X55" s="8" t="s">
        <v>57</v>
      </c>
      <c r="Y55" s="8" t="s">
        <v>69</v>
      </c>
    </row>
    <row r="56">
      <c r="F56" s="8" t="s">
        <v>782</v>
      </c>
      <c r="G56" s="9" t="s">
        <v>781</v>
      </c>
      <c r="H56" s="8" t="s">
        <v>3246</v>
      </c>
      <c r="I56" s="9" t="s">
        <v>787</v>
      </c>
      <c r="J56" s="8" t="s">
        <v>788</v>
      </c>
      <c r="K56" s="10">
        <v>42164.0</v>
      </c>
      <c r="L56" s="8" t="s">
        <v>51</v>
      </c>
      <c r="M56" s="8" t="s">
        <v>204</v>
      </c>
      <c r="N56" s="8" t="s">
        <v>64</v>
      </c>
      <c r="O56" s="8" t="s">
        <v>793</v>
      </c>
      <c r="P56" s="10">
        <v>44449.0</v>
      </c>
      <c r="Q56" s="10">
        <v>44457.0</v>
      </c>
      <c r="R56" s="8" t="s">
        <v>68</v>
      </c>
      <c r="S56" s="8">
        <v>318.0</v>
      </c>
      <c r="T56" s="8" t="s">
        <v>792</v>
      </c>
      <c r="U56" s="11">
        <v>30358.1945795447</v>
      </c>
      <c r="V56" s="8" t="s">
        <v>3248</v>
      </c>
      <c r="W56" s="8" t="s">
        <v>786</v>
      </c>
      <c r="X56" s="8" t="s">
        <v>44</v>
      </c>
      <c r="Y56" s="8" t="s">
        <v>45</v>
      </c>
    </row>
    <row r="57">
      <c r="I57" s="9" t="s">
        <v>779</v>
      </c>
      <c r="J57" s="8" t="s">
        <v>780</v>
      </c>
      <c r="K57" s="10">
        <v>32341.0</v>
      </c>
      <c r="L57" s="8" t="s">
        <v>22</v>
      </c>
      <c r="M57" s="8" t="s">
        <v>37</v>
      </c>
      <c r="O57" s="8" t="s">
        <v>785</v>
      </c>
      <c r="P57" s="10">
        <v>44870.0</v>
      </c>
      <c r="Q57" s="10">
        <v>44890.0</v>
      </c>
      <c r="R57" s="8" t="s">
        <v>43</v>
      </c>
      <c r="S57" s="8">
        <v>120.0</v>
      </c>
      <c r="T57" s="8" t="s">
        <v>784</v>
      </c>
      <c r="U57" s="11">
        <v>10661.5106491327</v>
      </c>
      <c r="V57" s="8" t="s">
        <v>3250</v>
      </c>
      <c r="W57" s="8" t="s">
        <v>770</v>
      </c>
      <c r="X57" s="8" t="s">
        <v>141</v>
      </c>
      <c r="Y57" s="8" t="s">
        <v>69</v>
      </c>
    </row>
    <row r="58">
      <c r="C58" s="8" t="s">
        <v>3278</v>
      </c>
      <c r="D58" s="8" t="s">
        <v>3279</v>
      </c>
      <c r="E58" s="8" t="s">
        <v>3280</v>
      </c>
      <c r="F58" s="8" t="s">
        <v>702</v>
      </c>
      <c r="G58" s="9" t="s">
        <v>701</v>
      </c>
      <c r="H58" s="8" t="s">
        <v>3256</v>
      </c>
      <c r="I58" s="9" t="s">
        <v>699</v>
      </c>
      <c r="J58" s="9" t="s">
        <v>700</v>
      </c>
      <c r="K58" s="10">
        <v>37283.0</v>
      </c>
      <c r="L58" s="8" t="s">
        <v>22</v>
      </c>
      <c r="M58" s="8" t="s">
        <v>75</v>
      </c>
      <c r="N58" s="8" t="s">
        <v>137</v>
      </c>
      <c r="O58" s="8" t="s">
        <v>705</v>
      </c>
      <c r="P58" s="10">
        <v>44069.0</v>
      </c>
      <c r="Q58" s="10">
        <v>44070.0</v>
      </c>
      <c r="R58" s="8" t="s">
        <v>29</v>
      </c>
      <c r="S58" s="8">
        <v>134.0</v>
      </c>
      <c r="T58" s="8" t="s">
        <v>704</v>
      </c>
      <c r="U58" s="11">
        <v>46814.0111951116</v>
      </c>
      <c r="V58" s="8" t="s">
        <v>3258</v>
      </c>
      <c r="W58" s="8" t="s">
        <v>706</v>
      </c>
      <c r="X58" s="8" t="s">
        <v>79</v>
      </c>
      <c r="Y58" s="8" t="s">
        <v>69</v>
      </c>
    </row>
    <row r="59">
      <c r="F59" s="8" t="s">
        <v>3281</v>
      </c>
      <c r="G59" s="9" t="s">
        <v>741</v>
      </c>
      <c r="H59" s="8" t="s">
        <v>3254</v>
      </c>
      <c r="I59" s="9" t="s">
        <v>723</v>
      </c>
      <c r="J59" s="9" t="s">
        <v>724</v>
      </c>
      <c r="K59" s="10">
        <v>34303.0</v>
      </c>
      <c r="L59" s="8" t="s">
        <v>51</v>
      </c>
      <c r="M59" s="8" t="s">
        <v>23</v>
      </c>
      <c r="N59" s="8" t="s">
        <v>85</v>
      </c>
      <c r="O59" s="8" t="s">
        <v>729</v>
      </c>
      <c r="P59" s="10">
        <v>45058.0</v>
      </c>
      <c r="Q59" s="10">
        <v>45087.0</v>
      </c>
      <c r="R59" s="8" t="s">
        <v>43</v>
      </c>
      <c r="S59" s="8">
        <v>273.0</v>
      </c>
      <c r="T59" s="8" t="s">
        <v>728</v>
      </c>
      <c r="U59" s="11">
        <v>10283.7168581291</v>
      </c>
      <c r="V59" s="8" t="s">
        <v>3255</v>
      </c>
      <c r="W59" s="8" t="s">
        <v>730</v>
      </c>
      <c r="X59" s="8" t="s">
        <v>44</v>
      </c>
      <c r="Y59" s="8" t="s">
        <v>69</v>
      </c>
    </row>
    <row r="60">
      <c r="I60" s="9" t="s">
        <v>739</v>
      </c>
      <c r="J60" s="9" t="s">
        <v>740</v>
      </c>
      <c r="K60" s="10">
        <v>43670.0</v>
      </c>
      <c r="L60" s="8" t="s">
        <v>22</v>
      </c>
      <c r="M60" s="8" t="s">
        <v>23</v>
      </c>
      <c r="O60" s="8" t="s">
        <v>745</v>
      </c>
      <c r="P60" s="10">
        <v>44098.0</v>
      </c>
      <c r="Q60" s="10">
        <v>44112.0</v>
      </c>
      <c r="R60" s="8" t="s">
        <v>43</v>
      </c>
      <c r="S60" s="8">
        <v>152.0</v>
      </c>
      <c r="T60" s="8" t="s">
        <v>744</v>
      </c>
      <c r="U60" s="11">
        <v>34774.3511270575</v>
      </c>
      <c r="V60" s="8" t="s">
        <v>3257</v>
      </c>
      <c r="W60" s="8" t="s">
        <v>746</v>
      </c>
      <c r="X60" s="8" t="s">
        <v>79</v>
      </c>
      <c r="Y60" s="8" t="s">
        <v>45</v>
      </c>
    </row>
    <row r="61">
      <c r="F61" s="8" t="s">
        <v>622</v>
      </c>
      <c r="G61" s="9" t="s">
        <v>621</v>
      </c>
      <c r="H61" s="8" t="s">
        <v>3246</v>
      </c>
      <c r="I61" s="9" t="s">
        <v>715</v>
      </c>
      <c r="J61" s="9" t="s">
        <v>716</v>
      </c>
      <c r="K61" s="10">
        <v>20093.0</v>
      </c>
      <c r="L61" s="8" t="s">
        <v>22</v>
      </c>
      <c r="M61" s="8" t="s">
        <v>63</v>
      </c>
      <c r="N61" s="8" t="s">
        <v>38</v>
      </c>
      <c r="O61" s="8" t="s">
        <v>721</v>
      </c>
      <c r="P61" s="10">
        <v>43981.0</v>
      </c>
      <c r="Q61" s="10">
        <v>43996.0</v>
      </c>
      <c r="R61" s="8" t="s">
        <v>43</v>
      </c>
      <c r="S61" s="8">
        <v>410.0</v>
      </c>
      <c r="T61" s="8" t="s">
        <v>720</v>
      </c>
      <c r="U61" s="11">
        <v>22841.3638769056</v>
      </c>
      <c r="V61" s="8" t="s">
        <v>3252</v>
      </c>
      <c r="W61" s="8" t="s">
        <v>722</v>
      </c>
      <c r="X61" s="8" t="s">
        <v>57</v>
      </c>
      <c r="Y61" s="8" t="s">
        <v>45</v>
      </c>
    </row>
    <row r="62">
      <c r="I62" s="9" t="s">
        <v>619</v>
      </c>
      <c r="J62" s="9" t="s">
        <v>620</v>
      </c>
      <c r="K62" s="10">
        <v>40829.0</v>
      </c>
      <c r="L62" s="8" t="s">
        <v>22</v>
      </c>
      <c r="M62" s="8" t="s">
        <v>52</v>
      </c>
      <c r="O62" s="8" t="s">
        <v>625</v>
      </c>
      <c r="P62" s="10">
        <v>44570.0</v>
      </c>
      <c r="Q62" s="10">
        <v>44576.0</v>
      </c>
      <c r="R62" s="8" t="s">
        <v>43</v>
      </c>
      <c r="S62" s="8">
        <v>377.0</v>
      </c>
      <c r="T62" s="8" t="s">
        <v>624</v>
      </c>
      <c r="U62" s="11">
        <v>46956.5457306324</v>
      </c>
      <c r="V62" s="8" t="s">
        <v>3253</v>
      </c>
      <c r="W62" s="8" t="s">
        <v>626</v>
      </c>
      <c r="X62" s="8" t="s">
        <v>57</v>
      </c>
      <c r="Y62" s="8" t="s">
        <v>45</v>
      </c>
    </row>
    <row r="63">
      <c r="F63" s="8" t="s">
        <v>3282</v>
      </c>
      <c r="G63" s="9" t="s">
        <v>613</v>
      </c>
      <c r="H63" s="8" t="s">
        <v>3251</v>
      </c>
      <c r="I63" s="9" t="s">
        <v>627</v>
      </c>
      <c r="J63" s="9" t="s">
        <v>628</v>
      </c>
      <c r="K63" s="10">
        <v>33845.0</v>
      </c>
      <c r="L63" s="8" t="s">
        <v>22</v>
      </c>
      <c r="M63" s="8" t="s">
        <v>95</v>
      </c>
      <c r="N63" s="8" t="s">
        <v>24</v>
      </c>
      <c r="O63" s="8" t="s">
        <v>633</v>
      </c>
      <c r="P63" s="10">
        <v>45288.0</v>
      </c>
      <c r="Q63" s="10">
        <v>45293.0</v>
      </c>
      <c r="R63" s="8" t="s">
        <v>43</v>
      </c>
      <c r="S63" s="8">
        <v>407.0</v>
      </c>
      <c r="T63" s="8" t="s">
        <v>632</v>
      </c>
      <c r="U63" s="11">
        <v>10709.6903889001</v>
      </c>
      <c r="V63" s="8" t="s">
        <v>3250</v>
      </c>
      <c r="W63" s="8" t="s">
        <v>634</v>
      </c>
      <c r="X63" s="8" t="s">
        <v>30</v>
      </c>
      <c r="Y63" s="8" t="s">
        <v>69</v>
      </c>
    </row>
    <row r="64">
      <c r="I64" s="9" t="s">
        <v>731</v>
      </c>
      <c r="J64" s="9" t="s">
        <v>732</v>
      </c>
      <c r="K64" s="10">
        <v>36855.0</v>
      </c>
      <c r="L64" s="8" t="s">
        <v>22</v>
      </c>
      <c r="M64" s="8" t="s">
        <v>75</v>
      </c>
      <c r="O64" s="8" t="s">
        <v>737</v>
      </c>
      <c r="P64" s="10">
        <v>44749.0</v>
      </c>
      <c r="Q64" s="10">
        <v>44765.0</v>
      </c>
      <c r="R64" s="8" t="s">
        <v>43</v>
      </c>
      <c r="S64" s="8">
        <v>395.0</v>
      </c>
      <c r="T64" s="8" t="s">
        <v>736</v>
      </c>
      <c r="U64" s="11">
        <v>1586.47660143828</v>
      </c>
      <c r="V64" s="8" t="s">
        <v>3258</v>
      </c>
      <c r="W64" s="8" t="s">
        <v>738</v>
      </c>
      <c r="X64" s="8" t="s">
        <v>44</v>
      </c>
      <c r="Y64" s="8" t="s">
        <v>31</v>
      </c>
    </row>
    <row r="65">
      <c r="I65" s="9" t="s">
        <v>611</v>
      </c>
      <c r="J65" s="9" t="s">
        <v>612</v>
      </c>
      <c r="K65" s="10">
        <v>23669.0</v>
      </c>
      <c r="L65" s="8" t="s">
        <v>51</v>
      </c>
      <c r="M65" s="8" t="s">
        <v>63</v>
      </c>
      <c r="O65" s="8" t="s">
        <v>617</v>
      </c>
      <c r="P65" s="10">
        <v>44858.0</v>
      </c>
      <c r="Q65" s="10">
        <v>44872.0</v>
      </c>
      <c r="R65" s="8" t="s">
        <v>29</v>
      </c>
      <c r="S65" s="8">
        <v>231.0</v>
      </c>
      <c r="T65" s="8" t="s">
        <v>616</v>
      </c>
      <c r="U65" s="11">
        <v>19328.1185790799</v>
      </c>
      <c r="V65" s="8" t="s">
        <v>3258</v>
      </c>
      <c r="W65" s="8" t="s">
        <v>618</v>
      </c>
      <c r="X65" s="8" t="s">
        <v>44</v>
      </c>
      <c r="Y65" s="8" t="s">
        <v>31</v>
      </c>
    </row>
    <row r="66">
      <c r="I66" s="9" t="s">
        <v>683</v>
      </c>
      <c r="J66" s="9" t="s">
        <v>684</v>
      </c>
      <c r="K66" s="10">
        <v>26075.0</v>
      </c>
      <c r="L66" s="8" t="s">
        <v>22</v>
      </c>
      <c r="M66" s="8" t="s">
        <v>204</v>
      </c>
      <c r="O66" s="8" t="s">
        <v>689</v>
      </c>
      <c r="P66" s="10">
        <v>45353.0</v>
      </c>
      <c r="Q66" s="10">
        <v>45377.0</v>
      </c>
      <c r="R66" s="8" t="s">
        <v>29</v>
      </c>
      <c r="S66" s="8">
        <v>422.0</v>
      </c>
      <c r="T66" s="8" t="s">
        <v>688</v>
      </c>
      <c r="U66" s="11">
        <v>29504.3874422114</v>
      </c>
      <c r="V66" s="8" t="s">
        <v>3258</v>
      </c>
      <c r="W66" s="8" t="s">
        <v>690</v>
      </c>
      <c r="X66" s="8" t="s">
        <v>44</v>
      </c>
      <c r="Y66" s="8" t="s">
        <v>45</v>
      </c>
    </row>
    <row r="67">
      <c r="F67" s="8" t="s">
        <v>638</v>
      </c>
      <c r="G67" s="8" t="s">
        <v>637</v>
      </c>
      <c r="H67" s="8" t="s">
        <v>3246</v>
      </c>
      <c r="I67" s="9" t="s">
        <v>635</v>
      </c>
      <c r="J67" s="9" t="s">
        <v>636</v>
      </c>
      <c r="K67" s="10">
        <v>24579.0</v>
      </c>
      <c r="L67" s="8" t="s">
        <v>22</v>
      </c>
      <c r="M67" s="8" t="s">
        <v>95</v>
      </c>
      <c r="N67" s="8" t="s">
        <v>64</v>
      </c>
      <c r="O67" s="8" t="s">
        <v>641</v>
      </c>
      <c r="P67" s="10">
        <v>44455.0</v>
      </c>
      <c r="Q67" s="10">
        <v>44483.0</v>
      </c>
      <c r="R67" s="8" t="s">
        <v>29</v>
      </c>
      <c r="S67" s="8">
        <v>263.0</v>
      </c>
      <c r="T67" s="8" t="s">
        <v>640</v>
      </c>
      <c r="U67" s="11">
        <v>45353.9907773854</v>
      </c>
      <c r="V67" s="8" t="s">
        <v>3249</v>
      </c>
      <c r="W67" s="8" t="s">
        <v>642</v>
      </c>
      <c r="X67" s="8" t="s">
        <v>79</v>
      </c>
      <c r="Y67" s="8" t="s">
        <v>69</v>
      </c>
    </row>
    <row r="68">
      <c r="I68" s="9" t="s">
        <v>667</v>
      </c>
      <c r="J68" s="9" t="s">
        <v>668</v>
      </c>
      <c r="K68" s="10">
        <v>40918.0</v>
      </c>
      <c r="L68" s="8" t="s">
        <v>51</v>
      </c>
      <c r="M68" s="8" t="s">
        <v>23</v>
      </c>
      <c r="O68" s="8" t="s">
        <v>673</v>
      </c>
      <c r="P68" s="10">
        <v>44226.0</v>
      </c>
      <c r="Q68" s="10">
        <v>44231.0</v>
      </c>
      <c r="R68" s="8" t="s">
        <v>43</v>
      </c>
      <c r="S68" s="8">
        <v>249.0</v>
      </c>
      <c r="T68" s="8" t="s">
        <v>672</v>
      </c>
      <c r="U68" s="11">
        <v>2305.13913953849</v>
      </c>
      <c r="V68" s="8" t="s">
        <v>3253</v>
      </c>
      <c r="W68" s="8" t="s">
        <v>674</v>
      </c>
      <c r="X68" s="8" t="s">
        <v>79</v>
      </c>
      <c r="Y68" s="8" t="s">
        <v>45</v>
      </c>
    </row>
    <row r="69">
      <c r="I69" s="9" t="s">
        <v>707</v>
      </c>
      <c r="J69" s="9" t="s">
        <v>708</v>
      </c>
      <c r="K69" s="10">
        <v>27848.0</v>
      </c>
      <c r="L69" s="8" t="s">
        <v>51</v>
      </c>
      <c r="M69" s="8" t="s">
        <v>95</v>
      </c>
      <c r="O69" s="8" t="s">
        <v>713</v>
      </c>
      <c r="P69" s="10">
        <v>45242.0</v>
      </c>
      <c r="Q69" s="10">
        <v>45272.0</v>
      </c>
      <c r="R69" s="8" t="s">
        <v>68</v>
      </c>
      <c r="S69" s="8">
        <v>255.0</v>
      </c>
      <c r="T69" s="8" t="s">
        <v>712</v>
      </c>
      <c r="U69" s="11">
        <v>20257.5442829324</v>
      </c>
      <c r="V69" s="8" t="s">
        <v>3258</v>
      </c>
      <c r="W69" s="8" t="s">
        <v>714</v>
      </c>
      <c r="X69" s="8" t="s">
        <v>79</v>
      </c>
      <c r="Y69" s="8" t="s">
        <v>69</v>
      </c>
    </row>
    <row r="70">
      <c r="F70" s="8" t="s">
        <v>3283</v>
      </c>
      <c r="G70" s="9" t="s">
        <v>645</v>
      </c>
      <c r="H70" s="8" t="s">
        <v>3263</v>
      </c>
      <c r="I70" s="9" t="s">
        <v>691</v>
      </c>
      <c r="J70" s="9" t="s">
        <v>692</v>
      </c>
      <c r="K70" s="10">
        <v>36601.0</v>
      </c>
      <c r="L70" s="8" t="s">
        <v>22</v>
      </c>
      <c r="M70" s="8" t="s">
        <v>63</v>
      </c>
      <c r="N70" s="8" t="s">
        <v>179</v>
      </c>
      <c r="O70" s="8" t="s">
        <v>697</v>
      </c>
      <c r="P70" s="10">
        <v>44169.0</v>
      </c>
      <c r="Q70" s="10">
        <v>44173.0</v>
      </c>
      <c r="R70" s="8" t="s">
        <v>43</v>
      </c>
      <c r="S70" s="8">
        <v>320.0</v>
      </c>
      <c r="T70" s="8" t="s">
        <v>696</v>
      </c>
      <c r="U70" s="11">
        <v>34617.7883449372</v>
      </c>
      <c r="V70" s="8" t="s">
        <v>3252</v>
      </c>
      <c r="W70" s="8" t="s">
        <v>698</v>
      </c>
      <c r="X70" s="8" t="s">
        <v>44</v>
      </c>
      <c r="Y70" s="8" t="s">
        <v>69</v>
      </c>
    </row>
    <row r="71">
      <c r="I71" s="9" t="s">
        <v>659</v>
      </c>
      <c r="J71" s="9" t="s">
        <v>660</v>
      </c>
      <c r="K71" s="10">
        <v>22211.0</v>
      </c>
      <c r="L71" s="8" t="s">
        <v>51</v>
      </c>
      <c r="M71" s="8" t="s">
        <v>52</v>
      </c>
      <c r="O71" s="8" t="s">
        <v>665</v>
      </c>
      <c r="P71" s="10">
        <v>45210.0</v>
      </c>
      <c r="Q71" s="10">
        <v>45226.0</v>
      </c>
      <c r="R71" s="8" t="s">
        <v>29</v>
      </c>
      <c r="S71" s="8">
        <v>102.0</v>
      </c>
      <c r="T71" s="8" t="s">
        <v>664</v>
      </c>
      <c r="U71" s="11">
        <v>42696.5211638991</v>
      </c>
      <c r="V71" s="8" t="s">
        <v>3247</v>
      </c>
      <c r="W71" s="8" t="s">
        <v>666</v>
      </c>
      <c r="X71" s="8" t="s">
        <v>79</v>
      </c>
      <c r="Y71" s="8" t="s">
        <v>31</v>
      </c>
    </row>
    <row r="72">
      <c r="I72" s="9" t="s">
        <v>643</v>
      </c>
      <c r="J72" s="9" t="s">
        <v>644</v>
      </c>
      <c r="K72" s="10">
        <v>26020.0</v>
      </c>
      <c r="L72" s="8" t="s">
        <v>51</v>
      </c>
      <c r="M72" s="8" t="s">
        <v>95</v>
      </c>
      <c r="O72" s="8" t="s">
        <v>649</v>
      </c>
      <c r="P72" s="10">
        <v>45131.0</v>
      </c>
      <c r="Q72" s="10">
        <v>45149.0</v>
      </c>
      <c r="R72" s="8" t="s">
        <v>68</v>
      </c>
      <c r="S72" s="8">
        <v>135.0</v>
      </c>
      <c r="T72" s="8" t="s">
        <v>648</v>
      </c>
      <c r="U72" s="11">
        <v>8451.00175847895</v>
      </c>
      <c r="V72" s="8" t="s">
        <v>3253</v>
      </c>
      <c r="W72" s="8" t="s">
        <v>650</v>
      </c>
      <c r="X72" s="8" t="s">
        <v>30</v>
      </c>
      <c r="Y72" s="8" t="s">
        <v>69</v>
      </c>
    </row>
    <row r="73">
      <c r="I73" s="9" t="s">
        <v>651</v>
      </c>
      <c r="J73" s="9" t="s">
        <v>652</v>
      </c>
      <c r="K73" s="10">
        <v>29976.0</v>
      </c>
      <c r="L73" s="8" t="s">
        <v>51</v>
      </c>
      <c r="M73" s="8" t="s">
        <v>37</v>
      </c>
      <c r="O73" s="8" t="s">
        <v>657</v>
      </c>
      <c r="P73" s="10">
        <v>44513.0</v>
      </c>
      <c r="Q73" s="10">
        <v>44537.0</v>
      </c>
      <c r="R73" s="8" t="s">
        <v>43</v>
      </c>
      <c r="S73" s="8">
        <v>131.0</v>
      </c>
      <c r="T73" s="8" t="s">
        <v>656</v>
      </c>
      <c r="U73" s="11">
        <v>29850.8797281837</v>
      </c>
      <c r="V73" s="8" t="s">
        <v>3258</v>
      </c>
      <c r="W73" s="8" t="s">
        <v>658</v>
      </c>
      <c r="X73" s="8" t="s">
        <v>30</v>
      </c>
      <c r="Y73" s="8" t="s">
        <v>45</v>
      </c>
    </row>
    <row r="74">
      <c r="I74" s="9" t="s">
        <v>675</v>
      </c>
      <c r="J74" s="9" t="s">
        <v>676</v>
      </c>
      <c r="K74" s="10">
        <v>20858.0</v>
      </c>
      <c r="L74" s="8" t="s">
        <v>22</v>
      </c>
      <c r="M74" s="8" t="s">
        <v>204</v>
      </c>
      <c r="O74" s="8" t="s">
        <v>681</v>
      </c>
      <c r="P74" s="10">
        <v>44521.0</v>
      </c>
      <c r="Q74" s="10">
        <v>44535.0</v>
      </c>
      <c r="R74" s="8" t="s">
        <v>43</v>
      </c>
      <c r="S74" s="8">
        <v>255.0</v>
      </c>
      <c r="T74" s="8" t="s">
        <v>680</v>
      </c>
      <c r="U74" s="11">
        <v>44437.4706733572</v>
      </c>
      <c r="V74" s="8" t="s">
        <v>3258</v>
      </c>
      <c r="W74" s="8" t="s">
        <v>682</v>
      </c>
      <c r="X74" s="8" t="s">
        <v>79</v>
      </c>
      <c r="Y74" s="8" t="s">
        <v>45</v>
      </c>
    </row>
    <row r="75">
      <c r="C75" s="8" t="s">
        <v>3284</v>
      </c>
      <c r="D75" s="8" t="s">
        <v>3285</v>
      </c>
      <c r="E75" s="8" t="s">
        <v>3286</v>
      </c>
      <c r="F75" s="8" t="s">
        <v>114</v>
      </c>
      <c r="G75" s="9" t="s">
        <v>113</v>
      </c>
      <c r="H75" s="8" t="s">
        <v>3254</v>
      </c>
      <c r="I75" s="9" t="s">
        <v>153</v>
      </c>
      <c r="J75" s="9" t="s">
        <v>154</v>
      </c>
      <c r="K75" s="10">
        <v>33025.0</v>
      </c>
      <c r="L75" s="8" t="s">
        <v>51</v>
      </c>
      <c r="M75" s="8" t="s">
        <v>75</v>
      </c>
      <c r="N75" s="8" t="s">
        <v>85</v>
      </c>
      <c r="O75" s="8" t="s">
        <v>159</v>
      </c>
      <c r="P75" s="10">
        <v>43973.0</v>
      </c>
      <c r="Q75" s="10">
        <v>44001.0</v>
      </c>
      <c r="R75" s="8" t="s">
        <v>29</v>
      </c>
      <c r="S75" s="8">
        <v>309.0</v>
      </c>
      <c r="T75" s="8" t="s">
        <v>158</v>
      </c>
      <c r="U75" s="11">
        <v>33207.7066337296</v>
      </c>
      <c r="V75" s="8" t="s">
        <v>3249</v>
      </c>
      <c r="W75" s="8" t="s">
        <v>160</v>
      </c>
      <c r="X75" s="8" t="s">
        <v>141</v>
      </c>
      <c r="Y75" s="8" t="s">
        <v>31</v>
      </c>
    </row>
    <row r="76">
      <c r="I76" s="9" t="s">
        <v>111</v>
      </c>
      <c r="J76" s="9" t="s">
        <v>112</v>
      </c>
      <c r="K76" s="10">
        <v>28020.0</v>
      </c>
      <c r="L76" s="8" t="s">
        <v>22</v>
      </c>
      <c r="M76" s="8" t="s">
        <v>75</v>
      </c>
      <c r="O76" s="8" t="s">
        <v>117</v>
      </c>
      <c r="P76" s="10">
        <v>44013.0</v>
      </c>
      <c r="Q76" s="10">
        <v>44026.0</v>
      </c>
      <c r="R76" s="8" t="s">
        <v>68</v>
      </c>
      <c r="S76" s="8">
        <v>316.0</v>
      </c>
      <c r="T76" s="8" t="s">
        <v>116</v>
      </c>
      <c r="U76" s="11">
        <v>50119.2227915485</v>
      </c>
      <c r="V76" s="8" t="s">
        <v>3249</v>
      </c>
      <c r="W76" s="8" t="s">
        <v>118</v>
      </c>
      <c r="X76" s="8" t="s">
        <v>57</v>
      </c>
      <c r="Y76" s="8" t="s">
        <v>69</v>
      </c>
    </row>
    <row r="77">
      <c r="F77" s="8" t="s">
        <v>139</v>
      </c>
      <c r="G77" s="9" t="s">
        <v>138</v>
      </c>
      <c r="H77" s="8" t="s">
        <v>3256</v>
      </c>
      <c r="I77" s="9" t="s">
        <v>135</v>
      </c>
      <c r="J77" s="9" t="s">
        <v>136</v>
      </c>
      <c r="K77" s="10">
        <v>39902.0</v>
      </c>
      <c r="L77" s="8" t="s">
        <v>51</v>
      </c>
      <c r="M77" s="8" t="s">
        <v>52</v>
      </c>
      <c r="N77" s="8" t="s">
        <v>137</v>
      </c>
      <c r="O77" s="8" t="s">
        <v>143</v>
      </c>
      <c r="P77" s="10">
        <v>45151.0</v>
      </c>
      <c r="Q77" s="10">
        <v>45174.0</v>
      </c>
      <c r="R77" s="8" t="s">
        <v>29</v>
      </c>
      <c r="S77" s="8">
        <v>288.0</v>
      </c>
      <c r="T77" s="8" t="s">
        <v>142</v>
      </c>
      <c r="U77" s="11">
        <v>7999.58687960418</v>
      </c>
      <c r="V77" s="8" t="s">
        <v>3248</v>
      </c>
      <c r="W77" s="8" t="s">
        <v>144</v>
      </c>
      <c r="X77" s="8" t="s">
        <v>141</v>
      </c>
      <c r="Y77" s="8" t="s">
        <v>45</v>
      </c>
    </row>
    <row r="78">
      <c r="F78" s="8" t="s">
        <v>122</v>
      </c>
      <c r="G78" s="9" t="s">
        <v>121</v>
      </c>
      <c r="H78" s="8" t="s">
        <v>3251</v>
      </c>
      <c r="I78" s="9" t="s">
        <v>127</v>
      </c>
      <c r="J78" s="9" t="s">
        <v>128</v>
      </c>
      <c r="K78" s="10">
        <v>39233.0</v>
      </c>
      <c r="L78" s="8" t="s">
        <v>22</v>
      </c>
      <c r="M78" s="8" t="s">
        <v>63</v>
      </c>
      <c r="N78" s="8" t="s">
        <v>24</v>
      </c>
      <c r="O78" s="8" t="s">
        <v>133</v>
      </c>
      <c r="P78" s="10">
        <v>43940.0</v>
      </c>
      <c r="Q78" s="10">
        <v>43943.0</v>
      </c>
      <c r="R78" s="8" t="s">
        <v>29</v>
      </c>
      <c r="S78" s="8">
        <v>394.0</v>
      </c>
      <c r="T78" s="8" t="s">
        <v>132</v>
      </c>
      <c r="U78" s="11">
        <v>12576.7956090502</v>
      </c>
      <c r="V78" s="8" t="s">
        <v>3252</v>
      </c>
      <c r="W78" s="8" t="s">
        <v>134</v>
      </c>
      <c r="X78" s="8" t="s">
        <v>30</v>
      </c>
      <c r="Y78" s="8" t="s">
        <v>31</v>
      </c>
    </row>
    <row r="79">
      <c r="I79" s="9" t="s">
        <v>119</v>
      </c>
      <c r="J79" s="9" t="s">
        <v>120</v>
      </c>
      <c r="K79" s="10">
        <v>36561.0</v>
      </c>
      <c r="L79" s="8" t="s">
        <v>51</v>
      </c>
      <c r="M79" s="8" t="s">
        <v>95</v>
      </c>
      <c r="O79" s="8" t="s">
        <v>125</v>
      </c>
      <c r="P79" s="10">
        <v>44339.0</v>
      </c>
      <c r="Q79" s="10">
        <v>44369.0</v>
      </c>
      <c r="R79" s="8" t="s">
        <v>68</v>
      </c>
      <c r="S79" s="8">
        <v>249.0</v>
      </c>
      <c r="T79" s="8" t="s">
        <v>124</v>
      </c>
      <c r="U79" s="11">
        <v>19784.6310622107</v>
      </c>
      <c r="V79" s="8" t="s">
        <v>3257</v>
      </c>
      <c r="W79" s="8" t="s">
        <v>126</v>
      </c>
      <c r="X79" s="8" t="s">
        <v>30</v>
      </c>
      <c r="Y79" s="8" t="s">
        <v>45</v>
      </c>
    </row>
    <row r="80">
      <c r="F80" s="8" t="s">
        <v>148</v>
      </c>
      <c r="G80" s="9" t="s">
        <v>147</v>
      </c>
      <c r="H80" s="8" t="s">
        <v>3246</v>
      </c>
      <c r="I80" s="9" t="s">
        <v>145</v>
      </c>
      <c r="J80" s="9" t="s">
        <v>146</v>
      </c>
      <c r="K80" s="10">
        <v>22857.0</v>
      </c>
      <c r="L80" s="8" t="s">
        <v>51</v>
      </c>
      <c r="M80" s="8" t="s">
        <v>37</v>
      </c>
      <c r="N80" s="8" t="s">
        <v>64</v>
      </c>
      <c r="O80" s="8" t="s">
        <v>151</v>
      </c>
      <c r="P80" s="10">
        <v>43811.0</v>
      </c>
      <c r="Q80" s="10">
        <v>43827.0</v>
      </c>
      <c r="R80" s="8" t="s">
        <v>43</v>
      </c>
      <c r="S80" s="8">
        <v>134.0</v>
      </c>
      <c r="T80" s="8" t="s">
        <v>150</v>
      </c>
      <c r="U80" s="11">
        <v>43282.2833577043</v>
      </c>
      <c r="V80" s="8" t="s">
        <v>3259</v>
      </c>
      <c r="W80" s="8" t="s">
        <v>152</v>
      </c>
      <c r="X80" s="8" t="s">
        <v>79</v>
      </c>
      <c r="Y80" s="8" t="s">
        <v>69</v>
      </c>
    </row>
    <row r="81">
      <c r="C81" s="8" t="s">
        <v>3287</v>
      </c>
      <c r="D81" s="8" t="s">
        <v>3288</v>
      </c>
      <c r="E81" s="8" t="s">
        <v>3289</v>
      </c>
      <c r="F81" s="8" t="s">
        <v>335</v>
      </c>
      <c r="G81" s="9" t="s">
        <v>334</v>
      </c>
      <c r="H81" s="8" t="s">
        <v>3254</v>
      </c>
      <c r="I81" s="9" t="s">
        <v>332</v>
      </c>
      <c r="J81" s="9" t="s">
        <v>333</v>
      </c>
      <c r="K81" s="10">
        <v>38386.0</v>
      </c>
      <c r="L81" s="8" t="s">
        <v>51</v>
      </c>
      <c r="M81" s="8" t="s">
        <v>75</v>
      </c>
      <c r="N81" s="8" t="s">
        <v>85</v>
      </c>
      <c r="O81" s="8" t="s">
        <v>338</v>
      </c>
      <c r="P81" s="10">
        <v>44203.0</v>
      </c>
      <c r="Q81" s="10">
        <v>44222.0</v>
      </c>
      <c r="R81" s="8" t="s">
        <v>68</v>
      </c>
      <c r="S81" s="8">
        <v>228.0</v>
      </c>
      <c r="T81" s="8" t="s">
        <v>337</v>
      </c>
      <c r="U81" s="11">
        <v>45453.4185456651</v>
      </c>
      <c r="V81" s="8" t="s">
        <v>3253</v>
      </c>
      <c r="W81" s="8" t="s">
        <v>339</v>
      </c>
      <c r="X81" s="8" t="s">
        <v>141</v>
      </c>
      <c r="Y81" s="8" t="s">
        <v>69</v>
      </c>
    </row>
    <row r="82">
      <c r="F82" s="8" t="s">
        <v>319</v>
      </c>
      <c r="G82" s="9" t="s">
        <v>318</v>
      </c>
      <c r="H82" s="8" t="s">
        <v>3251</v>
      </c>
      <c r="I82" s="9" t="s">
        <v>316</v>
      </c>
      <c r="J82" s="9" t="s">
        <v>317</v>
      </c>
      <c r="K82" s="10">
        <v>27063.0</v>
      </c>
      <c r="L82" s="8" t="s">
        <v>22</v>
      </c>
      <c r="M82" s="8" t="s">
        <v>95</v>
      </c>
      <c r="N82" s="8" t="s">
        <v>24</v>
      </c>
      <c r="O82" s="8" t="s">
        <v>322</v>
      </c>
      <c r="P82" s="10">
        <v>45070.0</v>
      </c>
      <c r="Q82" s="10">
        <v>45080.0</v>
      </c>
      <c r="R82" s="8" t="s">
        <v>68</v>
      </c>
      <c r="S82" s="8">
        <v>494.0</v>
      </c>
      <c r="T82" s="8" t="s">
        <v>321</v>
      </c>
      <c r="U82" s="11">
        <v>21185.9535303942</v>
      </c>
      <c r="V82" s="8" t="s">
        <v>3248</v>
      </c>
      <c r="W82" s="8" t="s">
        <v>323</v>
      </c>
      <c r="X82" s="8" t="s">
        <v>44</v>
      </c>
      <c r="Y82" s="8" t="s">
        <v>31</v>
      </c>
    </row>
    <row r="83">
      <c r="F83" s="8" t="s">
        <v>327</v>
      </c>
      <c r="G83" s="9" t="s">
        <v>326</v>
      </c>
      <c r="H83" s="8" t="s">
        <v>3246</v>
      </c>
      <c r="I83" s="9" t="s">
        <v>340</v>
      </c>
      <c r="J83" s="9" t="s">
        <v>341</v>
      </c>
      <c r="K83" s="10">
        <v>42252.0</v>
      </c>
      <c r="L83" s="8" t="s">
        <v>22</v>
      </c>
      <c r="M83" s="8" t="s">
        <v>75</v>
      </c>
      <c r="N83" s="8" t="s">
        <v>64</v>
      </c>
      <c r="O83" s="8" t="s">
        <v>346</v>
      </c>
      <c r="P83" s="10">
        <v>43752.0</v>
      </c>
      <c r="Q83" s="10">
        <v>43757.0</v>
      </c>
      <c r="R83" s="8" t="s">
        <v>29</v>
      </c>
      <c r="S83" s="8">
        <v>481.0</v>
      </c>
      <c r="T83" s="8" t="s">
        <v>345</v>
      </c>
      <c r="U83" s="11">
        <v>4397.77699541333</v>
      </c>
      <c r="V83" s="8" t="s">
        <v>3252</v>
      </c>
      <c r="W83" s="8" t="s">
        <v>347</v>
      </c>
      <c r="X83" s="8" t="s">
        <v>30</v>
      </c>
      <c r="Y83" s="8" t="s">
        <v>45</v>
      </c>
    </row>
    <row r="84">
      <c r="I84" s="9" t="s">
        <v>356</v>
      </c>
      <c r="J84" s="9" t="s">
        <v>357</v>
      </c>
      <c r="K84" s="10">
        <v>34667.0</v>
      </c>
      <c r="L84" s="8" t="s">
        <v>51</v>
      </c>
      <c r="M84" s="8" t="s">
        <v>261</v>
      </c>
      <c r="O84" s="8" t="s">
        <v>362</v>
      </c>
      <c r="P84" s="10">
        <v>44632.0</v>
      </c>
      <c r="Q84" s="10">
        <v>44649.0</v>
      </c>
      <c r="R84" s="8" t="s">
        <v>43</v>
      </c>
      <c r="S84" s="8">
        <v>113.0</v>
      </c>
      <c r="T84" s="8" t="s">
        <v>361</v>
      </c>
      <c r="U84" s="11">
        <v>48290.6934073641</v>
      </c>
      <c r="V84" s="8" t="s">
        <v>3252</v>
      </c>
      <c r="W84" s="8" t="s">
        <v>363</v>
      </c>
      <c r="X84" s="8" t="s">
        <v>141</v>
      </c>
      <c r="Y84" s="8" t="s">
        <v>69</v>
      </c>
    </row>
    <row r="85">
      <c r="I85" s="9" t="s">
        <v>324</v>
      </c>
      <c r="J85" s="9" t="s">
        <v>325</v>
      </c>
      <c r="K85" s="10">
        <v>30356.0</v>
      </c>
      <c r="L85" s="8" t="s">
        <v>51</v>
      </c>
      <c r="M85" s="8" t="s">
        <v>75</v>
      </c>
      <c r="O85" s="8" t="s">
        <v>330</v>
      </c>
      <c r="P85" s="10">
        <v>43847.0</v>
      </c>
      <c r="Q85" s="10">
        <v>43871.0</v>
      </c>
      <c r="R85" s="8" t="s">
        <v>43</v>
      </c>
      <c r="S85" s="8">
        <v>285.0</v>
      </c>
      <c r="T85" s="8" t="s">
        <v>329</v>
      </c>
      <c r="U85" s="11">
        <v>8408.94935429195</v>
      </c>
      <c r="V85" s="8" t="s">
        <v>3249</v>
      </c>
      <c r="W85" s="8" t="s">
        <v>331</v>
      </c>
      <c r="X85" s="8" t="s">
        <v>141</v>
      </c>
      <c r="Y85" s="8" t="s">
        <v>31</v>
      </c>
    </row>
    <row r="86">
      <c r="F86" s="8" t="s">
        <v>351</v>
      </c>
      <c r="G86" s="9" t="s">
        <v>350</v>
      </c>
      <c r="H86" s="8" t="s">
        <v>3256</v>
      </c>
      <c r="I86" s="9" t="s">
        <v>348</v>
      </c>
      <c r="J86" s="9" t="s">
        <v>349</v>
      </c>
      <c r="K86" s="10">
        <v>35953.0</v>
      </c>
      <c r="L86" s="8" t="s">
        <v>51</v>
      </c>
      <c r="M86" s="8" t="s">
        <v>23</v>
      </c>
      <c r="N86" s="8" t="s">
        <v>137</v>
      </c>
      <c r="O86" s="8" t="s">
        <v>354</v>
      </c>
      <c r="P86" s="10">
        <v>44549.0</v>
      </c>
      <c r="Q86" s="10">
        <v>44577.0</v>
      </c>
      <c r="R86" s="8" t="s">
        <v>29</v>
      </c>
      <c r="S86" s="8">
        <v>212.0</v>
      </c>
      <c r="T86" s="8" t="s">
        <v>353</v>
      </c>
      <c r="U86" s="11">
        <v>9380.32596752843</v>
      </c>
      <c r="V86" s="8" t="s">
        <v>3253</v>
      </c>
      <c r="W86" s="8" t="s">
        <v>355</v>
      </c>
      <c r="X86" s="8" t="s">
        <v>44</v>
      </c>
      <c r="Y86" s="8" t="s">
        <v>31</v>
      </c>
    </row>
    <row r="87">
      <c r="A87" s="8" t="s">
        <v>3290</v>
      </c>
      <c r="B87" s="8" t="s">
        <v>3291</v>
      </c>
      <c r="C87" s="8" t="s">
        <v>3292</v>
      </c>
      <c r="D87" s="8" t="s">
        <v>3293</v>
      </c>
      <c r="E87" s="8" t="s">
        <v>3294</v>
      </c>
      <c r="F87" s="8" t="s">
        <v>3295</v>
      </c>
      <c r="G87" s="8" t="s">
        <v>25</v>
      </c>
      <c r="H87" s="8" t="s">
        <v>3251</v>
      </c>
      <c r="I87" s="9" t="s">
        <v>73</v>
      </c>
      <c r="J87" s="9" t="s">
        <v>74</v>
      </c>
      <c r="K87" s="10">
        <v>20165.0</v>
      </c>
      <c r="L87" s="8" t="s">
        <v>51</v>
      </c>
      <c r="M87" s="8" t="s">
        <v>75</v>
      </c>
      <c r="N87" s="8" t="s">
        <v>24</v>
      </c>
      <c r="O87" s="8" t="s">
        <v>81</v>
      </c>
      <c r="P87" s="10">
        <v>44823.0</v>
      </c>
      <c r="Q87" s="10">
        <v>44843.0</v>
      </c>
      <c r="R87" s="8" t="s">
        <v>29</v>
      </c>
      <c r="S87" s="8">
        <v>458.0</v>
      </c>
      <c r="T87" s="8" t="s">
        <v>80</v>
      </c>
      <c r="U87" s="11">
        <v>14238.3178139376</v>
      </c>
      <c r="V87" s="8" t="s">
        <v>3264</v>
      </c>
      <c r="W87" s="8" t="s">
        <v>82</v>
      </c>
      <c r="X87" s="8" t="s">
        <v>79</v>
      </c>
      <c r="Y87" s="8" t="s">
        <v>69</v>
      </c>
    </row>
    <row r="88">
      <c r="I88" s="9" t="s">
        <v>20</v>
      </c>
      <c r="J88" s="9" t="s">
        <v>21</v>
      </c>
      <c r="K88" s="10">
        <v>26482.0</v>
      </c>
      <c r="L88" s="8" t="s">
        <v>22</v>
      </c>
      <c r="M88" s="8" t="s">
        <v>23</v>
      </c>
      <c r="O88" s="8" t="s">
        <v>33</v>
      </c>
      <c r="P88" s="10">
        <v>45322.0</v>
      </c>
      <c r="Q88" s="10">
        <v>45324.0</v>
      </c>
      <c r="R88" s="8" t="s">
        <v>29</v>
      </c>
      <c r="S88" s="8">
        <v>328.0</v>
      </c>
      <c r="T88" s="8" t="s">
        <v>32</v>
      </c>
      <c r="U88" s="11">
        <v>18856.2813059781</v>
      </c>
      <c r="V88" s="8" t="s">
        <v>3252</v>
      </c>
      <c r="W88" s="8" t="s">
        <v>34</v>
      </c>
      <c r="X88" s="8" t="s">
        <v>30</v>
      </c>
      <c r="Y88" s="8" t="s">
        <v>31</v>
      </c>
    </row>
    <row r="89">
      <c r="I89" s="9" t="s">
        <v>102</v>
      </c>
      <c r="J89" s="9" t="s">
        <v>103</v>
      </c>
      <c r="K89" s="10">
        <v>24382.0</v>
      </c>
      <c r="L89" s="8" t="s">
        <v>51</v>
      </c>
      <c r="M89" s="8" t="s">
        <v>37</v>
      </c>
      <c r="O89" s="8" t="s">
        <v>109</v>
      </c>
      <c r="P89" s="10">
        <v>44558.0</v>
      </c>
      <c r="Q89" s="10">
        <v>44568.0</v>
      </c>
      <c r="R89" s="8" t="s">
        <v>43</v>
      </c>
      <c r="S89" s="8">
        <v>277.0</v>
      </c>
      <c r="T89" s="8" t="s">
        <v>108</v>
      </c>
      <c r="U89" s="11">
        <v>45820.4627215945</v>
      </c>
      <c r="V89" s="8" t="s">
        <v>3247</v>
      </c>
      <c r="W89" s="8" t="s">
        <v>110</v>
      </c>
      <c r="X89" s="8" t="s">
        <v>30</v>
      </c>
      <c r="Y89" s="8" t="s">
        <v>45</v>
      </c>
    </row>
    <row r="90">
      <c r="F90" s="8" t="s">
        <v>66</v>
      </c>
      <c r="G90" s="9" t="s">
        <v>65</v>
      </c>
      <c r="H90" s="8" t="s">
        <v>3246</v>
      </c>
      <c r="I90" s="9" t="s">
        <v>61</v>
      </c>
      <c r="J90" s="9" t="s">
        <v>62</v>
      </c>
      <c r="K90" s="10">
        <v>41687.0</v>
      </c>
      <c r="L90" s="8" t="s">
        <v>51</v>
      </c>
      <c r="M90" s="8" t="s">
        <v>63</v>
      </c>
      <c r="N90" s="8" t="s">
        <v>64</v>
      </c>
      <c r="O90" s="8" t="s">
        <v>71</v>
      </c>
      <c r="P90" s="10">
        <v>44153.0</v>
      </c>
      <c r="Q90" s="10">
        <v>44183.0</v>
      </c>
      <c r="R90" s="8" t="s">
        <v>68</v>
      </c>
      <c r="S90" s="8">
        <v>450.0</v>
      </c>
      <c r="T90" s="8" t="s">
        <v>70</v>
      </c>
      <c r="U90" s="11">
        <v>37909.7824098752</v>
      </c>
      <c r="V90" s="8" t="s">
        <v>3255</v>
      </c>
      <c r="W90" s="8" t="s">
        <v>72</v>
      </c>
      <c r="X90" s="8" t="s">
        <v>44</v>
      </c>
      <c r="Y90" s="8" t="s">
        <v>69</v>
      </c>
    </row>
    <row r="91">
      <c r="I91" s="9" t="s">
        <v>93</v>
      </c>
      <c r="J91" s="9" t="s">
        <v>94</v>
      </c>
      <c r="K91" s="10">
        <v>22043.0</v>
      </c>
      <c r="L91" s="8" t="s">
        <v>51</v>
      </c>
      <c r="M91" s="8" t="s">
        <v>95</v>
      </c>
      <c r="O91" s="8" t="s">
        <v>100</v>
      </c>
      <c r="P91" s="10">
        <v>44138.0</v>
      </c>
      <c r="Q91" s="10">
        <v>44150.0</v>
      </c>
      <c r="R91" s="8" t="s">
        <v>43</v>
      </c>
      <c r="S91" s="8">
        <v>389.0</v>
      </c>
      <c r="T91" s="8" t="s">
        <v>99</v>
      </c>
      <c r="U91" s="11">
        <v>19580.8723448609</v>
      </c>
      <c r="V91" s="8" t="s">
        <v>3249</v>
      </c>
      <c r="W91" s="8" t="s">
        <v>101</v>
      </c>
      <c r="X91" s="8" t="s">
        <v>30</v>
      </c>
      <c r="Y91" s="8" t="s">
        <v>45</v>
      </c>
    </row>
    <row r="92">
      <c r="F92" s="8" t="s">
        <v>40</v>
      </c>
      <c r="G92" s="9" t="s">
        <v>39</v>
      </c>
      <c r="I92" s="9" t="s">
        <v>49</v>
      </c>
      <c r="J92" s="9" t="s">
        <v>50</v>
      </c>
      <c r="K92" s="10">
        <v>31579.0</v>
      </c>
      <c r="L92" s="8" t="s">
        <v>51</v>
      </c>
      <c r="M92" s="8" t="s">
        <v>52</v>
      </c>
      <c r="N92" s="8" t="s">
        <v>38</v>
      </c>
      <c r="O92" s="8" t="s">
        <v>59</v>
      </c>
      <c r="P92" s="10">
        <v>44826.0</v>
      </c>
      <c r="Q92" s="10">
        <v>44841.0</v>
      </c>
      <c r="R92" s="8" t="s">
        <v>43</v>
      </c>
      <c r="S92" s="8">
        <v>205.0</v>
      </c>
      <c r="T92" s="8" t="s">
        <v>58</v>
      </c>
      <c r="U92" s="11">
        <v>27955.0960788424</v>
      </c>
      <c r="V92" s="8" t="s">
        <v>3250</v>
      </c>
      <c r="W92" s="8" t="s">
        <v>60</v>
      </c>
      <c r="X92" s="8" t="s">
        <v>57</v>
      </c>
      <c r="Y92" s="8" t="s">
        <v>31</v>
      </c>
    </row>
    <row r="93">
      <c r="I93" s="9" t="s">
        <v>35</v>
      </c>
      <c r="J93" s="9" t="s">
        <v>36</v>
      </c>
      <c r="K93" s="10">
        <v>29291.0</v>
      </c>
      <c r="L93" s="8" t="s">
        <v>22</v>
      </c>
      <c r="M93" s="8" t="s">
        <v>37</v>
      </c>
      <c r="O93" s="8" t="s">
        <v>47</v>
      </c>
      <c r="P93" s="10">
        <v>43697.0</v>
      </c>
      <c r="Q93" s="10">
        <v>43703.0</v>
      </c>
      <c r="R93" s="8" t="s">
        <v>43</v>
      </c>
      <c r="S93" s="8">
        <v>265.0</v>
      </c>
      <c r="T93" s="8" t="s">
        <v>46</v>
      </c>
      <c r="U93" s="11">
        <v>33643.3272865778</v>
      </c>
      <c r="V93" s="8" t="s">
        <v>3259</v>
      </c>
      <c r="W93" s="8" t="s">
        <v>48</v>
      </c>
      <c r="X93" s="8" t="s">
        <v>44</v>
      </c>
      <c r="Y93" s="8" t="s">
        <v>45</v>
      </c>
    </row>
    <row r="94">
      <c r="F94" s="8" t="s">
        <v>87</v>
      </c>
      <c r="G94" s="9" t="s">
        <v>86</v>
      </c>
      <c r="H94" s="8" t="s">
        <v>3254</v>
      </c>
      <c r="I94" s="9" t="s">
        <v>83</v>
      </c>
      <c r="J94" s="9" t="s">
        <v>84</v>
      </c>
      <c r="K94" s="10">
        <v>32753.0</v>
      </c>
      <c r="L94" s="8" t="s">
        <v>22</v>
      </c>
      <c r="M94" s="8" t="s">
        <v>37</v>
      </c>
      <c r="N94" s="8" t="s">
        <v>85</v>
      </c>
      <c r="O94" s="8" t="s">
        <v>91</v>
      </c>
      <c r="P94" s="10">
        <v>45280.0</v>
      </c>
      <c r="Q94" s="10">
        <v>45284.0</v>
      </c>
      <c r="R94" s="8" t="s">
        <v>29</v>
      </c>
      <c r="S94" s="8">
        <v>389.0</v>
      </c>
      <c r="T94" s="8" t="s">
        <v>90</v>
      </c>
      <c r="U94" s="11">
        <v>48145.1109510418</v>
      </c>
      <c r="V94" s="8" t="s">
        <v>3258</v>
      </c>
      <c r="W94" s="8" t="s">
        <v>92</v>
      </c>
      <c r="X94" s="8" t="s">
        <v>44</v>
      </c>
      <c r="Y94" s="8" t="s">
        <v>31</v>
      </c>
    </row>
    <row r="95">
      <c r="C95" s="8" t="s">
        <v>3296</v>
      </c>
      <c r="D95" s="8" t="s">
        <v>3297</v>
      </c>
      <c r="E95" s="8" t="s">
        <v>3298</v>
      </c>
      <c r="F95" s="8" t="s">
        <v>3299</v>
      </c>
      <c r="G95" s="9" t="s">
        <v>845</v>
      </c>
      <c r="I95" s="9" t="s">
        <v>843</v>
      </c>
      <c r="J95" s="9" t="s">
        <v>844</v>
      </c>
      <c r="K95" s="10">
        <v>38499.0</v>
      </c>
      <c r="L95" s="8" t="s">
        <v>22</v>
      </c>
      <c r="M95" s="8" t="s">
        <v>204</v>
      </c>
      <c r="O95" s="8" t="s">
        <v>849</v>
      </c>
      <c r="P95" s="10">
        <v>44852.0</v>
      </c>
      <c r="Q95" s="10">
        <v>44876.0</v>
      </c>
      <c r="R95" s="8" t="s">
        <v>68</v>
      </c>
      <c r="S95" s="8">
        <v>227.0</v>
      </c>
      <c r="T95" s="8" t="s">
        <v>848</v>
      </c>
      <c r="U95" s="11">
        <v>28837.6770525072</v>
      </c>
      <c r="V95" s="8" t="s">
        <v>3255</v>
      </c>
      <c r="W95" s="8" t="s">
        <v>850</v>
      </c>
      <c r="X95" s="8" t="s">
        <v>57</v>
      </c>
      <c r="Y95" s="8" t="s">
        <v>69</v>
      </c>
    </row>
    <row r="96">
      <c r="I96" s="9" t="s">
        <v>795</v>
      </c>
      <c r="J96" s="9" t="s">
        <v>796</v>
      </c>
      <c r="K96" s="10">
        <v>36783.0</v>
      </c>
      <c r="L96" s="8" t="s">
        <v>22</v>
      </c>
      <c r="M96" s="8" t="s">
        <v>37</v>
      </c>
      <c r="O96" s="8" t="s">
        <v>801</v>
      </c>
      <c r="P96" s="10">
        <v>44810.0</v>
      </c>
      <c r="Q96" s="10">
        <v>44831.0</v>
      </c>
      <c r="R96" s="8" t="s">
        <v>29</v>
      </c>
      <c r="S96" s="8">
        <v>162.0</v>
      </c>
      <c r="T96" s="8" t="s">
        <v>800</v>
      </c>
      <c r="U96" s="11">
        <v>23684.5254727448</v>
      </c>
      <c r="V96" s="8" t="s">
        <v>3257</v>
      </c>
      <c r="W96" s="8" t="s">
        <v>802</v>
      </c>
      <c r="X96" s="8" t="s">
        <v>44</v>
      </c>
      <c r="Y96" s="8" t="s">
        <v>45</v>
      </c>
    </row>
    <row r="97">
      <c r="F97" s="8" t="s">
        <v>814</v>
      </c>
      <c r="G97" s="9" t="s">
        <v>813</v>
      </c>
      <c r="H97" s="8" t="s">
        <v>3256</v>
      </c>
      <c r="I97" s="9" t="s">
        <v>811</v>
      </c>
      <c r="J97" s="9" t="s">
        <v>812</v>
      </c>
      <c r="K97" s="10">
        <v>34170.0</v>
      </c>
      <c r="L97" s="8" t="s">
        <v>51</v>
      </c>
      <c r="M97" s="8" t="s">
        <v>52</v>
      </c>
      <c r="N97" s="8" t="s">
        <v>137</v>
      </c>
      <c r="O97" s="8" t="s">
        <v>817</v>
      </c>
      <c r="P97" s="10">
        <v>43696.0</v>
      </c>
      <c r="Q97" s="10">
        <v>43703.0</v>
      </c>
      <c r="R97" s="8" t="s">
        <v>68</v>
      </c>
      <c r="S97" s="8">
        <v>144.0</v>
      </c>
      <c r="T97" s="8" t="s">
        <v>816</v>
      </c>
      <c r="U97" s="11">
        <v>25503.673806852</v>
      </c>
      <c r="V97" s="8" t="s">
        <v>3247</v>
      </c>
      <c r="W97" s="8" t="s">
        <v>818</v>
      </c>
      <c r="X97" s="8" t="s">
        <v>141</v>
      </c>
      <c r="Y97" s="8" t="s">
        <v>69</v>
      </c>
    </row>
    <row r="98">
      <c r="F98" s="8" t="s">
        <v>3300</v>
      </c>
      <c r="G98" s="9" t="s">
        <v>805</v>
      </c>
      <c r="H98" s="8" t="s">
        <v>3246</v>
      </c>
      <c r="I98" s="9" t="s">
        <v>803</v>
      </c>
      <c r="J98" s="9" t="s">
        <v>804</v>
      </c>
      <c r="K98" s="10">
        <v>42054.0</v>
      </c>
      <c r="L98" s="8" t="s">
        <v>22</v>
      </c>
      <c r="M98" s="8" t="s">
        <v>37</v>
      </c>
      <c r="N98" s="8" t="s">
        <v>64</v>
      </c>
      <c r="O98" s="8" t="s">
        <v>809</v>
      </c>
      <c r="P98" s="10">
        <v>44303.0</v>
      </c>
      <c r="Q98" s="10">
        <v>44326.0</v>
      </c>
      <c r="R98" s="8" t="s">
        <v>68</v>
      </c>
      <c r="S98" s="8">
        <v>428.0</v>
      </c>
      <c r="T98" s="8" t="s">
        <v>808</v>
      </c>
      <c r="U98" s="11">
        <v>3908.94656794631</v>
      </c>
      <c r="V98" s="8" t="s">
        <v>3247</v>
      </c>
      <c r="W98" s="8" t="s">
        <v>810</v>
      </c>
      <c r="X98" s="8" t="s">
        <v>141</v>
      </c>
      <c r="Y98" s="8" t="s">
        <v>45</v>
      </c>
    </row>
    <row r="99">
      <c r="I99" s="9" t="s">
        <v>827</v>
      </c>
      <c r="J99" s="9" t="s">
        <v>828</v>
      </c>
      <c r="K99" s="10">
        <v>41559.0</v>
      </c>
      <c r="L99" s="8" t="s">
        <v>51</v>
      </c>
      <c r="M99" s="8" t="s">
        <v>37</v>
      </c>
      <c r="O99" s="8" t="s">
        <v>833</v>
      </c>
      <c r="P99" s="10">
        <v>44905.0</v>
      </c>
      <c r="Q99" s="10">
        <v>44926.0</v>
      </c>
      <c r="R99" s="8" t="s">
        <v>68</v>
      </c>
      <c r="S99" s="8">
        <v>459.0</v>
      </c>
      <c r="T99" s="8" t="s">
        <v>832</v>
      </c>
      <c r="U99" s="11">
        <v>21772.3413986496</v>
      </c>
      <c r="V99" s="8" t="s">
        <v>3248</v>
      </c>
      <c r="W99" s="8" t="s">
        <v>834</v>
      </c>
      <c r="X99" s="8" t="s">
        <v>44</v>
      </c>
      <c r="Y99" s="8" t="s">
        <v>31</v>
      </c>
    </row>
    <row r="100">
      <c r="I100" s="9" t="s">
        <v>819</v>
      </c>
      <c r="J100" s="9" t="s">
        <v>820</v>
      </c>
      <c r="K100" s="10">
        <v>42376.0</v>
      </c>
      <c r="L100" s="8" t="s">
        <v>51</v>
      </c>
      <c r="M100" s="8" t="s">
        <v>63</v>
      </c>
      <c r="O100" s="8" t="s">
        <v>825</v>
      </c>
      <c r="P100" s="10">
        <v>45375.0</v>
      </c>
      <c r="Q100" s="10">
        <v>45396.0</v>
      </c>
      <c r="R100" s="8" t="s">
        <v>68</v>
      </c>
      <c r="S100" s="8">
        <v>226.0</v>
      </c>
      <c r="T100" s="8" t="s">
        <v>824</v>
      </c>
      <c r="U100" s="11">
        <v>6312.60769101852</v>
      </c>
      <c r="V100" s="8" t="s">
        <v>3249</v>
      </c>
      <c r="W100" s="8" t="s">
        <v>826</v>
      </c>
      <c r="X100" s="8" t="s">
        <v>57</v>
      </c>
      <c r="Y100" s="8" t="s">
        <v>69</v>
      </c>
    </row>
    <row r="101">
      <c r="F101" s="8" t="s">
        <v>838</v>
      </c>
      <c r="G101" s="9" t="s">
        <v>837</v>
      </c>
      <c r="H101" s="8" t="s">
        <v>3251</v>
      </c>
      <c r="I101" s="9" t="s">
        <v>835</v>
      </c>
      <c r="J101" s="9" t="s">
        <v>836</v>
      </c>
      <c r="K101" s="10">
        <v>32640.0</v>
      </c>
      <c r="L101" s="8" t="s">
        <v>22</v>
      </c>
      <c r="M101" s="8" t="s">
        <v>23</v>
      </c>
      <c r="N101" s="8" t="s">
        <v>24</v>
      </c>
      <c r="O101" s="8" t="s">
        <v>841</v>
      </c>
      <c r="P101" s="10">
        <v>44818.0</v>
      </c>
      <c r="Q101" s="10">
        <v>44822.0</v>
      </c>
      <c r="R101" s="8" t="s">
        <v>68</v>
      </c>
      <c r="S101" s="8">
        <v>208.0</v>
      </c>
      <c r="T101" s="8" t="s">
        <v>840</v>
      </c>
      <c r="U101" s="11">
        <v>30437.001787641</v>
      </c>
      <c r="V101" s="8" t="s">
        <v>3248</v>
      </c>
      <c r="W101" s="8" t="s">
        <v>842</v>
      </c>
      <c r="X101" s="8" t="s">
        <v>57</v>
      </c>
      <c r="Y101" s="8" t="s">
        <v>31</v>
      </c>
    </row>
    <row r="102">
      <c r="L102" s="4"/>
      <c r="U102" s="4"/>
    </row>
    <row r="103">
      <c r="L103" s="4"/>
      <c r="U103" s="4"/>
    </row>
    <row r="104">
      <c r="L104" s="4"/>
      <c r="U104" s="4"/>
    </row>
    <row r="105">
      <c r="L105" s="4"/>
      <c r="U105" s="4"/>
    </row>
    <row r="106">
      <c r="L106" s="4"/>
      <c r="U106" s="4"/>
    </row>
    <row r="107">
      <c r="L107" s="4"/>
      <c r="U107" s="4"/>
    </row>
    <row r="108">
      <c r="P108" s="4"/>
      <c r="Q108" s="4"/>
    </row>
    <row r="177">
      <c r="P177" s="4"/>
      <c r="Q177" s="4"/>
    </row>
    <row r="178">
      <c r="P178" s="4"/>
      <c r="Q178" s="4"/>
    </row>
    <row r="179">
      <c r="P179" s="4"/>
      <c r="Q179" s="4"/>
    </row>
    <row r="180">
      <c r="P180" s="4"/>
      <c r="Q180" s="4"/>
    </row>
    <row r="181">
      <c r="P181" s="4"/>
      <c r="Q181" s="4"/>
    </row>
    <row r="182">
      <c r="P182" s="4"/>
      <c r="Q182" s="4"/>
    </row>
    <row r="183">
      <c r="P183" s="4"/>
      <c r="Q183" s="4"/>
    </row>
    <row r="184">
      <c r="P184" s="4"/>
      <c r="Q184" s="4"/>
    </row>
    <row r="185">
      <c r="P185" s="4"/>
      <c r="Q185" s="4"/>
    </row>
    <row r="186">
      <c r="P186" s="4"/>
      <c r="Q186" s="4"/>
    </row>
    <row r="187">
      <c r="P187" s="4"/>
      <c r="Q187" s="4"/>
    </row>
    <row r="188">
      <c r="P188" s="4"/>
      <c r="Q188" s="4"/>
    </row>
    <row r="189">
      <c r="P189" s="4"/>
      <c r="Q189" s="4"/>
    </row>
    <row r="190">
      <c r="P190" s="4"/>
      <c r="Q190" s="4"/>
    </row>
    <row r="191">
      <c r="P191" s="4"/>
      <c r="Q191" s="4"/>
    </row>
    <row r="192">
      <c r="P192" s="4"/>
      <c r="Q192" s="4"/>
    </row>
    <row r="193">
      <c r="P193" s="4"/>
      <c r="Q193" s="4"/>
    </row>
    <row r="194">
      <c r="P194" s="4"/>
      <c r="Q194" s="4"/>
    </row>
    <row r="195">
      <c r="P195" s="4"/>
      <c r="Q195" s="4"/>
    </row>
    <row r="196">
      <c r="P196" s="4"/>
      <c r="Q196" s="4"/>
    </row>
    <row r="197">
      <c r="P197" s="4"/>
      <c r="Q197" s="4"/>
    </row>
    <row r="198">
      <c r="P198" s="4"/>
      <c r="Q198" s="4"/>
    </row>
    <row r="199">
      <c r="P199" s="4"/>
      <c r="Q199" s="4"/>
    </row>
    <row r="200">
      <c r="P200" s="4"/>
      <c r="Q200" s="4"/>
    </row>
    <row r="201">
      <c r="P201" s="4"/>
      <c r="Q201" s="4"/>
    </row>
    <row r="202">
      <c r="P202" s="4"/>
      <c r="Q202" s="4"/>
    </row>
    <row r="203">
      <c r="P203" s="4"/>
      <c r="Q203" s="4"/>
    </row>
    <row r="204">
      <c r="P204" s="4"/>
      <c r="Q204" s="4"/>
    </row>
    <row r="205">
      <c r="P205" s="4"/>
      <c r="Q205" s="4"/>
    </row>
    <row r="206">
      <c r="P206" s="4"/>
      <c r="Q206" s="4"/>
    </row>
    <row r="207">
      <c r="P207" s="4"/>
      <c r="Q207" s="4"/>
    </row>
    <row r="208">
      <c r="P208" s="4"/>
      <c r="Q208" s="4"/>
    </row>
    <row r="209">
      <c r="P209" s="4"/>
      <c r="Q209" s="4"/>
    </row>
    <row r="210">
      <c r="P210" s="4"/>
      <c r="Q210" s="4"/>
    </row>
    <row r="211">
      <c r="P211" s="4"/>
      <c r="Q211" s="4"/>
    </row>
    <row r="212">
      <c r="P212" s="4"/>
      <c r="Q212" s="4"/>
    </row>
    <row r="213">
      <c r="P213" s="4"/>
      <c r="Q213" s="4"/>
    </row>
    <row r="214">
      <c r="P214" s="4"/>
      <c r="Q214" s="4"/>
    </row>
    <row r="215">
      <c r="P215" s="4"/>
      <c r="Q215" s="4"/>
    </row>
    <row r="216">
      <c r="P216" s="4"/>
      <c r="Q216" s="4"/>
    </row>
    <row r="217">
      <c r="P217" s="4"/>
      <c r="Q217" s="4"/>
    </row>
    <row r="218">
      <c r="P218" s="4"/>
      <c r="Q218" s="4"/>
    </row>
    <row r="219">
      <c r="P219" s="4"/>
      <c r="Q219" s="4"/>
    </row>
    <row r="220">
      <c r="P220" s="4"/>
      <c r="Q220" s="4"/>
    </row>
    <row r="221">
      <c r="P221" s="4"/>
      <c r="Q221" s="4"/>
    </row>
    <row r="222">
      <c r="P222" s="4"/>
      <c r="Q222" s="4"/>
    </row>
    <row r="223">
      <c r="P223" s="4"/>
      <c r="Q223" s="4"/>
    </row>
    <row r="224">
      <c r="P224" s="4"/>
      <c r="Q224" s="4"/>
    </row>
    <row r="225">
      <c r="P225" s="4"/>
      <c r="Q225" s="4"/>
    </row>
    <row r="226">
      <c r="P226" s="4"/>
      <c r="Q226" s="4"/>
    </row>
    <row r="227">
      <c r="P227" s="4"/>
      <c r="Q227" s="4"/>
    </row>
    <row r="228">
      <c r="P228" s="4"/>
      <c r="Q228" s="4"/>
    </row>
    <row r="229">
      <c r="P229" s="4"/>
      <c r="Q229" s="4"/>
    </row>
    <row r="230">
      <c r="P230" s="4"/>
      <c r="Q230" s="4"/>
    </row>
    <row r="231">
      <c r="P231" s="4"/>
      <c r="Q231" s="4"/>
    </row>
    <row r="232">
      <c r="P232" s="4"/>
      <c r="Q232" s="4"/>
    </row>
    <row r="233">
      <c r="P233" s="4"/>
      <c r="Q233" s="4"/>
    </row>
    <row r="234">
      <c r="P234" s="4"/>
      <c r="Q234" s="4"/>
    </row>
    <row r="235">
      <c r="P235" s="4"/>
      <c r="Q235" s="4"/>
    </row>
    <row r="236">
      <c r="P236" s="4"/>
      <c r="Q236" s="4"/>
    </row>
    <row r="237">
      <c r="P237" s="4"/>
      <c r="Q237" s="4"/>
    </row>
    <row r="238">
      <c r="P238" s="4"/>
      <c r="Q238" s="4"/>
    </row>
    <row r="239">
      <c r="P239" s="4"/>
      <c r="Q239" s="4"/>
    </row>
    <row r="240">
      <c r="P240" s="4"/>
      <c r="Q240" s="4"/>
    </row>
    <row r="241">
      <c r="P241" s="4"/>
      <c r="Q241" s="4"/>
    </row>
    <row r="242">
      <c r="P242" s="4"/>
      <c r="Q242" s="4"/>
    </row>
    <row r="243">
      <c r="P243" s="4"/>
      <c r="Q243" s="4"/>
    </row>
    <row r="244">
      <c r="P244" s="4"/>
      <c r="Q244" s="4"/>
    </row>
    <row r="245">
      <c r="P245" s="4"/>
      <c r="Q245" s="4"/>
    </row>
    <row r="246">
      <c r="P246" s="4"/>
      <c r="Q246" s="4"/>
    </row>
    <row r="247">
      <c r="P247" s="4"/>
      <c r="Q247" s="4"/>
    </row>
    <row r="248">
      <c r="P248" s="4"/>
      <c r="Q248" s="4"/>
    </row>
    <row r="249">
      <c r="P249" s="4"/>
      <c r="Q249" s="4"/>
    </row>
    <row r="250">
      <c r="P250" s="4"/>
      <c r="Q250" s="4"/>
    </row>
    <row r="251">
      <c r="P251" s="4"/>
      <c r="Q251" s="4"/>
    </row>
    <row r="252">
      <c r="P252" s="4"/>
      <c r="Q252" s="4"/>
    </row>
    <row r="253">
      <c r="P253" s="4"/>
      <c r="Q253" s="4"/>
    </row>
    <row r="254">
      <c r="P254" s="4"/>
      <c r="Q254" s="4"/>
    </row>
    <row r="255">
      <c r="P255" s="4"/>
      <c r="Q255" s="4"/>
    </row>
    <row r="256">
      <c r="P256" s="4"/>
      <c r="Q256" s="4"/>
    </row>
    <row r="257">
      <c r="P257" s="4"/>
      <c r="Q257" s="4"/>
    </row>
    <row r="258">
      <c r="P258" s="4"/>
      <c r="Q258" s="4"/>
    </row>
    <row r="259">
      <c r="P259" s="4"/>
      <c r="Q259" s="4"/>
    </row>
    <row r="260">
      <c r="P260" s="4"/>
      <c r="Q260" s="4"/>
    </row>
    <row r="261">
      <c r="P261" s="4"/>
      <c r="Q261" s="4"/>
    </row>
    <row r="262">
      <c r="P262" s="4"/>
      <c r="Q262" s="4"/>
    </row>
    <row r="263">
      <c r="P263" s="4"/>
      <c r="Q263" s="4"/>
    </row>
    <row r="264">
      <c r="P264" s="4"/>
      <c r="Q264" s="4"/>
    </row>
    <row r="265">
      <c r="P265" s="4"/>
      <c r="Q265" s="4"/>
    </row>
    <row r="266">
      <c r="P266" s="4"/>
      <c r="Q266" s="4"/>
    </row>
    <row r="267">
      <c r="P267" s="4"/>
      <c r="Q267" s="4"/>
    </row>
    <row r="268">
      <c r="P268" s="4"/>
      <c r="Q268" s="4"/>
    </row>
    <row r="269">
      <c r="P269" s="4"/>
      <c r="Q269" s="4"/>
    </row>
    <row r="270">
      <c r="P270" s="4"/>
      <c r="Q270" s="4"/>
    </row>
    <row r="271">
      <c r="P271" s="4"/>
      <c r="Q271" s="4"/>
    </row>
    <row r="272">
      <c r="P272" s="4"/>
      <c r="Q272" s="4"/>
    </row>
    <row r="273">
      <c r="P273" s="4"/>
      <c r="Q273" s="4"/>
    </row>
    <row r="274">
      <c r="P274" s="4"/>
      <c r="Q274" s="4"/>
    </row>
    <row r="275">
      <c r="P275" s="4"/>
      <c r="Q275" s="4"/>
    </row>
    <row r="276">
      <c r="P276" s="4"/>
      <c r="Q276" s="4"/>
    </row>
    <row r="277">
      <c r="P277" s="4"/>
      <c r="Q277" s="4"/>
    </row>
    <row r="278">
      <c r="P278" s="4"/>
      <c r="Q278" s="4"/>
    </row>
    <row r="279">
      <c r="P279" s="4"/>
      <c r="Q279" s="4"/>
    </row>
    <row r="280">
      <c r="P280" s="4"/>
      <c r="Q280" s="4"/>
    </row>
    <row r="281">
      <c r="P281" s="4"/>
      <c r="Q281" s="4"/>
    </row>
    <row r="282">
      <c r="P282" s="4"/>
      <c r="Q282" s="4"/>
    </row>
    <row r="283">
      <c r="P283" s="4"/>
      <c r="Q283" s="4"/>
    </row>
    <row r="284">
      <c r="P284" s="4"/>
      <c r="Q284" s="4"/>
    </row>
    <row r="285">
      <c r="P285" s="4"/>
      <c r="Q285" s="4"/>
    </row>
    <row r="286">
      <c r="P286" s="4"/>
      <c r="Q286" s="4"/>
    </row>
    <row r="287">
      <c r="P287" s="4"/>
      <c r="Q287" s="4"/>
    </row>
    <row r="288">
      <c r="P288" s="4"/>
      <c r="Q288" s="4"/>
    </row>
    <row r="289">
      <c r="P289" s="4"/>
      <c r="Q289" s="4"/>
    </row>
    <row r="290">
      <c r="P290" s="4"/>
      <c r="Q290" s="4"/>
    </row>
    <row r="291">
      <c r="P291" s="4"/>
      <c r="Q291" s="4"/>
    </row>
    <row r="292">
      <c r="P292" s="4"/>
      <c r="Q292" s="4"/>
    </row>
    <row r="293">
      <c r="P293" s="4"/>
      <c r="Q293" s="4"/>
    </row>
    <row r="294">
      <c r="P294" s="4"/>
      <c r="Q294" s="4"/>
    </row>
    <row r="295">
      <c r="P295" s="4"/>
      <c r="Q295" s="4"/>
    </row>
    <row r="296">
      <c r="P296" s="4"/>
      <c r="Q296" s="4"/>
    </row>
    <row r="297">
      <c r="P297" s="4"/>
      <c r="Q297" s="4"/>
    </row>
    <row r="298">
      <c r="P298" s="4"/>
      <c r="Q298" s="4"/>
    </row>
    <row r="299">
      <c r="P299" s="4"/>
      <c r="Q299" s="4"/>
    </row>
    <row r="300">
      <c r="P300" s="4"/>
      <c r="Q300" s="4"/>
    </row>
    <row r="301">
      <c r="P301" s="4"/>
      <c r="Q301" s="4"/>
    </row>
    <row r="302">
      <c r="P302" s="4"/>
      <c r="Q302" s="4"/>
    </row>
    <row r="303">
      <c r="P303" s="4"/>
      <c r="Q303" s="4"/>
    </row>
    <row r="304">
      <c r="P304" s="4"/>
      <c r="Q304" s="4"/>
    </row>
    <row r="305">
      <c r="P305" s="4"/>
      <c r="Q305" s="4"/>
    </row>
    <row r="306">
      <c r="P306" s="4"/>
      <c r="Q306" s="4"/>
    </row>
    <row r="307">
      <c r="P307" s="4"/>
      <c r="Q307" s="4"/>
    </row>
    <row r="308">
      <c r="P308" s="4"/>
      <c r="Q308" s="4"/>
    </row>
    <row r="309">
      <c r="P309" s="4"/>
      <c r="Q309" s="4"/>
    </row>
    <row r="310">
      <c r="P310" s="4"/>
      <c r="Q310" s="4"/>
    </row>
    <row r="311">
      <c r="P311" s="4"/>
      <c r="Q311" s="4"/>
    </row>
    <row r="312">
      <c r="P312" s="4"/>
      <c r="Q312" s="4"/>
    </row>
    <row r="313">
      <c r="P313" s="4"/>
      <c r="Q313" s="4"/>
    </row>
    <row r="314">
      <c r="P314" s="4"/>
      <c r="Q314" s="4"/>
    </row>
    <row r="315">
      <c r="P315" s="4"/>
      <c r="Q315" s="4"/>
    </row>
    <row r="316">
      <c r="P316" s="4"/>
      <c r="Q316" s="4"/>
    </row>
    <row r="317">
      <c r="P317" s="4"/>
      <c r="Q317" s="4"/>
    </row>
    <row r="318">
      <c r="P318" s="4"/>
      <c r="Q318" s="4"/>
    </row>
    <row r="319">
      <c r="P319" s="4"/>
      <c r="Q319" s="4"/>
    </row>
    <row r="320">
      <c r="P320" s="4"/>
      <c r="Q320" s="4"/>
    </row>
    <row r="321">
      <c r="P321" s="4"/>
      <c r="Q321" s="4"/>
    </row>
    <row r="322">
      <c r="P322" s="4"/>
      <c r="Q322" s="4"/>
    </row>
    <row r="323">
      <c r="P323" s="4"/>
      <c r="Q323" s="4"/>
    </row>
    <row r="324">
      <c r="P324" s="4"/>
      <c r="Q324" s="4"/>
    </row>
    <row r="325">
      <c r="P325" s="4"/>
      <c r="Q325" s="4"/>
    </row>
    <row r="326">
      <c r="P326" s="4"/>
      <c r="Q326" s="4"/>
    </row>
    <row r="327">
      <c r="P327" s="4"/>
      <c r="Q327" s="4"/>
    </row>
    <row r="328">
      <c r="P328" s="4"/>
      <c r="Q328" s="4"/>
    </row>
    <row r="329">
      <c r="P329" s="4"/>
      <c r="Q329" s="4"/>
    </row>
    <row r="330">
      <c r="P330" s="4"/>
      <c r="Q330" s="4"/>
    </row>
    <row r="331">
      <c r="P331" s="4"/>
      <c r="Q331" s="4"/>
    </row>
    <row r="332">
      <c r="P332" s="4"/>
      <c r="Q332" s="4"/>
    </row>
    <row r="333">
      <c r="P333" s="4"/>
      <c r="Q333" s="4"/>
    </row>
    <row r="334">
      <c r="P334" s="4"/>
      <c r="Q334" s="4"/>
    </row>
    <row r="335">
      <c r="P335" s="4"/>
      <c r="Q335" s="4"/>
    </row>
    <row r="336">
      <c r="P336" s="4"/>
      <c r="Q336" s="4"/>
    </row>
    <row r="337">
      <c r="P337" s="4"/>
      <c r="Q337" s="4"/>
    </row>
    <row r="338">
      <c r="P338" s="4"/>
      <c r="Q338" s="4"/>
    </row>
    <row r="339">
      <c r="P339" s="4"/>
      <c r="Q339" s="4"/>
    </row>
    <row r="340">
      <c r="P340" s="4"/>
      <c r="Q340" s="4"/>
    </row>
    <row r="341">
      <c r="P341" s="4"/>
      <c r="Q341" s="4"/>
    </row>
    <row r="342">
      <c r="P342" s="4"/>
      <c r="Q342" s="4"/>
    </row>
    <row r="343">
      <c r="P343" s="4"/>
      <c r="Q343" s="4"/>
    </row>
    <row r="344">
      <c r="P344" s="4"/>
      <c r="Q344" s="4"/>
    </row>
    <row r="345">
      <c r="P345" s="4"/>
      <c r="Q345" s="4"/>
    </row>
    <row r="346">
      <c r="P346" s="4"/>
      <c r="Q346" s="4"/>
    </row>
    <row r="347">
      <c r="P347" s="4"/>
      <c r="Q347" s="4"/>
    </row>
    <row r="348">
      <c r="P348" s="4"/>
      <c r="Q348" s="4"/>
    </row>
    <row r="349">
      <c r="P349" s="4"/>
      <c r="Q349" s="4"/>
    </row>
    <row r="350">
      <c r="P350" s="4"/>
      <c r="Q350" s="4"/>
    </row>
    <row r="351">
      <c r="P351" s="4"/>
      <c r="Q351" s="4"/>
    </row>
    <row r="352">
      <c r="P352" s="4"/>
      <c r="Q352" s="4"/>
    </row>
    <row r="353">
      <c r="P353" s="4"/>
      <c r="Q353" s="4"/>
    </row>
    <row r="354">
      <c r="P354" s="4"/>
      <c r="Q354" s="4"/>
    </row>
    <row r="355">
      <c r="P355" s="4"/>
      <c r="Q355" s="4"/>
    </row>
    <row r="356">
      <c r="P356" s="4"/>
      <c r="Q356" s="4"/>
    </row>
    <row r="357">
      <c r="P357" s="4"/>
      <c r="Q357" s="4"/>
    </row>
    <row r="358">
      <c r="P358" s="4"/>
      <c r="Q358" s="4"/>
    </row>
    <row r="359">
      <c r="P359" s="4"/>
      <c r="Q359" s="4"/>
    </row>
    <row r="360">
      <c r="P360" s="4"/>
      <c r="Q360" s="4"/>
    </row>
    <row r="361">
      <c r="P361" s="4"/>
      <c r="Q361" s="4"/>
    </row>
    <row r="362">
      <c r="P362" s="4"/>
      <c r="Q362" s="4"/>
    </row>
    <row r="363">
      <c r="P363" s="4"/>
      <c r="Q363" s="4"/>
    </row>
    <row r="364">
      <c r="P364" s="4"/>
      <c r="Q364" s="4"/>
    </row>
    <row r="365">
      <c r="P365" s="4"/>
      <c r="Q365" s="4"/>
    </row>
    <row r="366">
      <c r="P366" s="4"/>
      <c r="Q366" s="4"/>
    </row>
    <row r="367">
      <c r="P367" s="4"/>
      <c r="Q367" s="4"/>
    </row>
    <row r="368">
      <c r="P368" s="4"/>
      <c r="Q368" s="4"/>
    </row>
    <row r="369">
      <c r="P369" s="4"/>
      <c r="Q369" s="4"/>
    </row>
    <row r="370">
      <c r="P370" s="4"/>
      <c r="Q370" s="4"/>
    </row>
    <row r="371">
      <c r="P371" s="4"/>
      <c r="Q371" s="4"/>
    </row>
    <row r="372">
      <c r="P372" s="4"/>
      <c r="Q372" s="4"/>
    </row>
    <row r="373">
      <c r="P373" s="4"/>
      <c r="Q373" s="4"/>
    </row>
    <row r="374">
      <c r="P374" s="4"/>
      <c r="Q374" s="4"/>
    </row>
    <row r="375">
      <c r="P375" s="4"/>
      <c r="Q375" s="4"/>
    </row>
    <row r="376">
      <c r="P376" s="4"/>
      <c r="Q376" s="4"/>
    </row>
    <row r="377">
      <c r="P377" s="4"/>
      <c r="Q377" s="4"/>
    </row>
    <row r="378">
      <c r="P378" s="4"/>
      <c r="Q378" s="4"/>
    </row>
    <row r="379">
      <c r="P379" s="4"/>
      <c r="Q379" s="4"/>
    </row>
    <row r="380">
      <c r="P380" s="4"/>
      <c r="Q380" s="4"/>
    </row>
    <row r="381">
      <c r="P381" s="4"/>
      <c r="Q381" s="4"/>
    </row>
    <row r="382">
      <c r="P382" s="4"/>
      <c r="Q382" s="4"/>
    </row>
    <row r="383">
      <c r="P383" s="4"/>
      <c r="Q383" s="4"/>
    </row>
    <row r="384">
      <c r="P384" s="4"/>
      <c r="Q384" s="4"/>
    </row>
    <row r="385">
      <c r="P385" s="4"/>
      <c r="Q385" s="4"/>
    </row>
    <row r="386">
      <c r="P386" s="4"/>
      <c r="Q386" s="4"/>
    </row>
    <row r="387">
      <c r="P387" s="4"/>
      <c r="Q387" s="4"/>
    </row>
    <row r="388">
      <c r="P388" s="4"/>
      <c r="Q388" s="4"/>
    </row>
    <row r="389">
      <c r="P389" s="4"/>
      <c r="Q389" s="4"/>
    </row>
    <row r="390">
      <c r="P390" s="4"/>
      <c r="Q390" s="4"/>
    </row>
    <row r="391">
      <c r="P391" s="4"/>
      <c r="Q391" s="4"/>
    </row>
    <row r="392">
      <c r="P392" s="4"/>
      <c r="Q392" s="4"/>
    </row>
    <row r="393">
      <c r="P393" s="4"/>
      <c r="Q393" s="4"/>
    </row>
    <row r="394">
      <c r="P394" s="4"/>
      <c r="Q394" s="4"/>
    </row>
    <row r="395">
      <c r="P395" s="4"/>
      <c r="Q395" s="4"/>
    </row>
    <row r="396">
      <c r="P396" s="4"/>
      <c r="Q396" s="4"/>
    </row>
    <row r="397">
      <c r="P397" s="4"/>
      <c r="Q397" s="4"/>
    </row>
    <row r="398">
      <c r="P398" s="4"/>
      <c r="Q398" s="4"/>
    </row>
    <row r="399">
      <c r="P399" s="4"/>
      <c r="Q399" s="4"/>
    </row>
    <row r="400">
      <c r="P400" s="4"/>
      <c r="Q400" s="4"/>
    </row>
  </sheetData>
  <mergeCells count="153">
    <mergeCell ref="C41:C51"/>
    <mergeCell ref="C52:C57"/>
    <mergeCell ref="C58:C74"/>
    <mergeCell ref="C75:C80"/>
    <mergeCell ref="A52:A86"/>
    <mergeCell ref="A87:A101"/>
    <mergeCell ref="C81:C86"/>
    <mergeCell ref="C87:C94"/>
    <mergeCell ref="C2:C18"/>
    <mergeCell ref="C19:C32"/>
    <mergeCell ref="A33:A51"/>
    <mergeCell ref="B33:B51"/>
    <mergeCell ref="C33:C40"/>
    <mergeCell ref="B52:B86"/>
    <mergeCell ref="B87:B101"/>
    <mergeCell ref="C95:C101"/>
    <mergeCell ref="F35:F36"/>
    <mergeCell ref="F37:F38"/>
    <mergeCell ref="E41:E51"/>
    <mergeCell ref="F41:F44"/>
    <mergeCell ref="F45:F46"/>
    <mergeCell ref="F47:F48"/>
    <mergeCell ref="E52:E57"/>
    <mergeCell ref="F56:F57"/>
    <mergeCell ref="D75:D80"/>
    <mergeCell ref="E75:E80"/>
    <mergeCell ref="D81:D86"/>
    <mergeCell ref="E81:E86"/>
    <mergeCell ref="D87:D94"/>
    <mergeCell ref="E87:E94"/>
    <mergeCell ref="D95:D101"/>
    <mergeCell ref="E95:E101"/>
    <mergeCell ref="F49:F50"/>
    <mergeCell ref="F54:F55"/>
    <mergeCell ref="D58:D74"/>
    <mergeCell ref="E58:E74"/>
    <mergeCell ref="F59:F60"/>
    <mergeCell ref="F61:F62"/>
    <mergeCell ref="F63:F66"/>
    <mergeCell ref="F92:F93"/>
    <mergeCell ref="F95:F96"/>
    <mergeCell ref="F98:F100"/>
    <mergeCell ref="F67:F69"/>
    <mergeCell ref="F70:F74"/>
    <mergeCell ref="F75:F76"/>
    <mergeCell ref="F78:F79"/>
    <mergeCell ref="F83:F85"/>
    <mergeCell ref="F87:F89"/>
    <mergeCell ref="F90:F91"/>
    <mergeCell ref="N37:N38"/>
    <mergeCell ref="N39:N44"/>
    <mergeCell ref="N45:N46"/>
    <mergeCell ref="N47:N48"/>
    <mergeCell ref="N49:N50"/>
    <mergeCell ref="N54:N55"/>
    <mergeCell ref="N56:N57"/>
    <mergeCell ref="N83:N85"/>
    <mergeCell ref="N87:N89"/>
    <mergeCell ref="N90:N91"/>
    <mergeCell ref="N92:N93"/>
    <mergeCell ref="N94:N96"/>
    <mergeCell ref="N98:N100"/>
    <mergeCell ref="N59:N60"/>
    <mergeCell ref="N61:N62"/>
    <mergeCell ref="N63:N66"/>
    <mergeCell ref="N67:N69"/>
    <mergeCell ref="N70:N74"/>
    <mergeCell ref="N75:N76"/>
    <mergeCell ref="N78:N79"/>
    <mergeCell ref="G2:G4"/>
    <mergeCell ref="N2:N4"/>
    <mergeCell ref="F6:F9"/>
    <mergeCell ref="G6:G9"/>
    <mergeCell ref="N6:N9"/>
    <mergeCell ref="F2:F4"/>
    <mergeCell ref="F10:F12"/>
    <mergeCell ref="G10:G12"/>
    <mergeCell ref="H10:H12"/>
    <mergeCell ref="N10:N12"/>
    <mergeCell ref="F13:F18"/>
    <mergeCell ref="G13:G18"/>
    <mergeCell ref="N13:N18"/>
    <mergeCell ref="D19:D32"/>
    <mergeCell ref="E19:E32"/>
    <mergeCell ref="F21:F25"/>
    <mergeCell ref="G21:G25"/>
    <mergeCell ref="N21:N25"/>
    <mergeCell ref="N26:N27"/>
    <mergeCell ref="N28:N31"/>
    <mergeCell ref="N32:N33"/>
    <mergeCell ref="N35:N36"/>
    <mergeCell ref="G37:G38"/>
    <mergeCell ref="H37:H38"/>
    <mergeCell ref="H39:H44"/>
    <mergeCell ref="G41:G44"/>
    <mergeCell ref="G45:G46"/>
    <mergeCell ref="H45:H46"/>
    <mergeCell ref="H47:H48"/>
    <mergeCell ref="H49:H50"/>
    <mergeCell ref="G47:G48"/>
    <mergeCell ref="G49:G50"/>
    <mergeCell ref="G54:G55"/>
    <mergeCell ref="H54:H55"/>
    <mergeCell ref="G56:G57"/>
    <mergeCell ref="H56:H57"/>
    <mergeCell ref="H59:H60"/>
    <mergeCell ref="G67:G69"/>
    <mergeCell ref="H67:H69"/>
    <mergeCell ref="G70:G74"/>
    <mergeCell ref="H70:H74"/>
    <mergeCell ref="G75:G76"/>
    <mergeCell ref="H75:H76"/>
    <mergeCell ref="H78:H79"/>
    <mergeCell ref="H90:H93"/>
    <mergeCell ref="H94:H96"/>
    <mergeCell ref="H98:H100"/>
    <mergeCell ref="G95:G96"/>
    <mergeCell ref="G98:G100"/>
    <mergeCell ref="G78:G79"/>
    <mergeCell ref="G83:G85"/>
    <mergeCell ref="H83:H85"/>
    <mergeCell ref="G87:G89"/>
    <mergeCell ref="H87:H89"/>
    <mergeCell ref="G90:G91"/>
    <mergeCell ref="G92:G93"/>
    <mergeCell ref="H21:H25"/>
    <mergeCell ref="F26:F27"/>
    <mergeCell ref="G26:G27"/>
    <mergeCell ref="H26:H27"/>
    <mergeCell ref="A2:A32"/>
    <mergeCell ref="B2:B32"/>
    <mergeCell ref="D2:D18"/>
    <mergeCell ref="E2:E18"/>
    <mergeCell ref="H2:H5"/>
    <mergeCell ref="H6:H9"/>
    <mergeCell ref="H13:H18"/>
    <mergeCell ref="H28:H31"/>
    <mergeCell ref="F39:F40"/>
    <mergeCell ref="G39:G40"/>
    <mergeCell ref="F28:F31"/>
    <mergeCell ref="G28:G31"/>
    <mergeCell ref="H32:H34"/>
    <mergeCell ref="D33:D40"/>
    <mergeCell ref="E33:E40"/>
    <mergeCell ref="G35:G36"/>
    <mergeCell ref="H35:H36"/>
    <mergeCell ref="D41:D51"/>
    <mergeCell ref="D52:D57"/>
    <mergeCell ref="G59:G60"/>
    <mergeCell ref="G61:G62"/>
    <mergeCell ref="G63:G66"/>
    <mergeCell ref="H61:H62"/>
    <mergeCell ref="H63:H6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17.63"/>
    <col customWidth="1" min="3" max="3" width="10.13"/>
    <col customWidth="1" min="4" max="4" width="12.63"/>
    <col customWidth="1" min="5" max="5" width="15.0"/>
    <col customWidth="1" min="6" max="6" width="19.88"/>
    <col customWidth="1" min="7" max="7" width="14.5"/>
    <col customWidth="1" min="8" max="9" width="20.63"/>
    <col customWidth="1" min="10" max="10" width="27.63"/>
    <col customWidth="1" min="11" max="11" width="16.38"/>
    <col customWidth="1" min="12" max="12" width="11.63"/>
    <col customWidth="1" min="13" max="13" width="11.88"/>
    <col customWidth="1" min="14" max="14" width="12.75"/>
    <col customWidth="1" min="15" max="15" width="12.5"/>
    <col customWidth="1" min="16" max="16" width="10.38"/>
    <col customWidth="1" min="17" max="17" width="10.13"/>
    <col customWidth="1" min="18" max="18" width="14.0"/>
    <col customWidth="1" min="20" max="20" width="17.1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4"/>
      <c r="V1" s="14"/>
      <c r="W1" s="14"/>
      <c r="X1" s="14"/>
      <c r="Y1" s="14"/>
      <c r="Z1" s="14"/>
      <c r="AA1" s="14"/>
      <c r="AB1" s="14"/>
    </row>
    <row r="2">
      <c r="A2" s="3" t="s">
        <v>83</v>
      </c>
      <c r="B2" s="3" t="s">
        <v>84</v>
      </c>
      <c r="C2" s="1">
        <v>36.0</v>
      </c>
      <c r="D2" s="1" t="s">
        <v>22</v>
      </c>
      <c r="E2" s="1" t="s">
        <v>37</v>
      </c>
      <c r="F2" s="1" t="s">
        <v>85</v>
      </c>
      <c r="G2" s="4">
        <v>45280.0</v>
      </c>
      <c r="H2" s="3" t="s">
        <v>86</v>
      </c>
      <c r="I2" s="1" t="s">
        <v>87</v>
      </c>
      <c r="J2" s="1" t="s">
        <v>3293</v>
      </c>
      <c r="K2" s="1" t="s">
        <v>3258</v>
      </c>
      <c r="L2" s="1">
        <v>48145.1109510418</v>
      </c>
      <c r="M2" s="1">
        <v>389.0</v>
      </c>
      <c r="N2" s="1" t="s">
        <v>29</v>
      </c>
      <c r="O2" s="4">
        <v>45284.0</v>
      </c>
      <c r="P2" s="1" t="s">
        <v>44</v>
      </c>
      <c r="Q2" s="1" t="s">
        <v>31</v>
      </c>
      <c r="R2" s="1" t="s">
        <v>90</v>
      </c>
      <c r="S2" s="1" t="s">
        <v>91</v>
      </c>
      <c r="T2" s="1" t="s">
        <v>92</v>
      </c>
    </row>
    <row r="3">
      <c r="A3" s="3" t="s">
        <v>20</v>
      </c>
      <c r="B3" s="3" t="s">
        <v>21</v>
      </c>
      <c r="C3" s="1">
        <v>30.0</v>
      </c>
      <c r="D3" s="1" t="s">
        <v>22</v>
      </c>
      <c r="E3" s="1" t="s">
        <v>23</v>
      </c>
      <c r="F3" s="1" t="s">
        <v>24</v>
      </c>
      <c r="G3" s="4">
        <v>45322.0</v>
      </c>
      <c r="H3" s="3" t="s">
        <v>25</v>
      </c>
      <c r="I3" s="1" t="s">
        <v>3295</v>
      </c>
      <c r="K3" s="1" t="s">
        <v>3252</v>
      </c>
      <c r="L3" s="1">
        <v>18856.2813059781</v>
      </c>
      <c r="M3" s="1">
        <v>328.0</v>
      </c>
      <c r="O3" s="4">
        <v>45324.0</v>
      </c>
      <c r="P3" s="1" t="s">
        <v>30</v>
      </c>
      <c r="R3" s="1" t="s">
        <v>32</v>
      </c>
      <c r="S3" s="1" t="s">
        <v>33</v>
      </c>
      <c r="T3" s="1" t="s">
        <v>34</v>
      </c>
    </row>
    <row r="4">
      <c r="A4" s="3" t="s">
        <v>73</v>
      </c>
      <c r="B4" s="3" t="s">
        <v>74</v>
      </c>
      <c r="C4" s="1">
        <v>43.0</v>
      </c>
      <c r="D4" s="1" t="s">
        <v>51</v>
      </c>
      <c r="E4" s="1" t="s">
        <v>75</v>
      </c>
      <c r="G4" s="4">
        <v>44823.0</v>
      </c>
      <c r="K4" s="1" t="s">
        <v>3264</v>
      </c>
      <c r="L4" s="1">
        <v>14238.3178139376</v>
      </c>
      <c r="M4" s="1">
        <v>458.0</v>
      </c>
      <c r="O4" s="4">
        <v>44843.0</v>
      </c>
      <c r="P4" s="1" t="s">
        <v>79</v>
      </c>
      <c r="Q4" s="1" t="s">
        <v>69</v>
      </c>
      <c r="R4" s="1" t="s">
        <v>80</v>
      </c>
      <c r="S4" s="1" t="s">
        <v>81</v>
      </c>
      <c r="T4" s="1" t="s">
        <v>82</v>
      </c>
    </row>
    <row r="5">
      <c r="A5" s="3" t="s">
        <v>102</v>
      </c>
      <c r="B5" s="3" t="s">
        <v>103</v>
      </c>
      <c r="C5" s="1">
        <v>20.0</v>
      </c>
      <c r="D5" s="1" t="s">
        <v>51</v>
      </c>
      <c r="E5" s="1" t="s">
        <v>37</v>
      </c>
      <c r="G5" s="4">
        <v>44558.0</v>
      </c>
      <c r="K5" s="1" t="s">
        <v>3247</v>
      </c>
      <c r="L5" s="1">
        <v>45820.4627215945</v>
      </c>
      <c r="M5" s="1">
        <v>277.0</v>
      </c>
      <c r="N5" s="1" t="s">
        <v>43</v>
      </c>
      <c r="O5" s="4">
        <v>44568.0</v>
      </c>
      <c r="P5" s="1" t="s">
        <v>30</v>
      </c>
      <c r="Q5" s="1" t="s">
        <v>45</v>
      </c>
      <c r="R5" s="1" t="s">
        <v>108</v>
      </c>
      <c r="S5" s="1" t="s">
        <v>109</v>
      </c>
      <c r="T5" s="1" t="s">
        <v>110</v>
      </c>
    </row>
    <row r="6">
      <c r="A6" s="3" t="s">
        <v>61</v>
      </c>
      <c r="B6" s="3" t="s">
        <v>62</v>
      </c>
      <c r="C6" s="1">
        <v>28.0</v>
      </c>
      <c r="D6" s="1" t="s">
        <v>51</v>
      </c>
      <c r="E6" s="1" t="s">
        <v>63</v>
      </c>
      <c r="F6" s="1" t="s">
        <v>64</v>
      </c>
      <c r="G6" s="4">
        <v>44153.0</v>
      </c>
      <c r="H6" s="3" t="s">
        <v>65</v>
      </c>
      <c r="I6" s="1" t="s">
        <v>66</v>
      </c>
      <c r="K6" s="1" t="s">
        <v>3255</v>
      </c>
      <c r="L6" s="1">
        <v>37909.7824098752</v>
      </c>
      <c r="M6" s="1">
        <v>450.0</v>
      </c>
      <c r="N6" s="1" t="s">
        <v>68</v>
      </c>
      <c r="O6" s="4">
        <v>44183.0</v>
      </c>
      <c r="P6" s="1" t="s">
        <v>44</v>
      </c>
      <c r="Q6" s="1" t="s">
        <v>69</v>
      </c>
      <c r="R6" s="1" t="s">
        <v>70</v>
      </c>
      <c r="S6" s="1" t="s">
        <v>71</v>
      </c>
      <c r="T6" s="1" t="s">
        <v>72</v>
      </c>
    </row>
    <row r="7">
      <c r="A7" s="3" t="s">
        <v>93</v>
      </c>
      <c r="B7" s="3" t="s">
        <v>94</v>
      </c>
      <c r="C7" s="1">
        <v>21.0</v>
      </c>
      <c r="D7" s="1" t="s">
        <v>51</v>
      </c>
      <c r="E7" s="1" t="s">
        <v>95</v>
      </c>
      <c r="G7" s="4">
        <v>44138.0</v>
      </c>
      <c r="K7" s="1" t="s">
        <v>3249</v>
      </c>
      <c r="L7" s="1">
        <v>19580.8723448609</v>
      </c>
      <c r="M7" s="1">
        <v>389.0</v>
      </c>
      <c r="N7" s="1" t="s">
        <v>43</v>
      </c>
      <c r="O7" s="4">
        <v>44150.0</v>
      </c>
      <c r="P7" s="1" t="s">
        <v>30</v>
      </c>
      <c r="Q7" s="1" t="s">
        <v>45</v>
      </c>
      <c r="R7" s="1" t="s">
        <v>99</v>
      </c>
      <c r="S7" s="1" t="s">
        <v>100</v>
      </c>
      <c r="T7" s="1" t="s">
        <v>101</v>
      </c>
    </row>
    <row r="8">
      <c r="A8" s="3" t="s">
        <v>35</v>
      </c>
      <c r="B8" s="3" t="s">
        <v>36</v>
      </c>
      <c r="C8" s="1">
        <v>62.0</v>
      </c>
      <c r="D8" s="1" t="s">
        <v>22</v>
      </c>
      <c r="E8" s="1" t="s">
        <v>37</v>
      </c>
      <c r="F8" s="1" t="s">
        <v>38</v>
      </c>
      <c r="G8" s="4">
        <v>43697.0</v>
      </c>
      <c r="H8" s="3" t="s">
        <v>39</v>
      </c>
      <c r="I8" s="1" t="s">
        <v>40</v>
      </c>
      <c r="K8" s="1" t="s">
        <v>3259</v>
      </c>
      <c r="L8" s="1">
        <v>33643.3272865778</v>
      </c>
      <c r="M8" s="1">
        <v>265.0</v>
      </c>
      <c r="O8" s="4">
        <v>43703.0</v>
      </c>
      <c r="P8" s="1" t="s">
        <v>44</v>
      </c>
      <c r="R8" s="1" t="s">
        <v>46</v>
      </c>
      <c r="S8" s="1" t="s">
        <v>47</v>
      </c>
      <c r="T8" s="1" t="s">
        <v>48</v>
      </c>
    </row>
    <row r="9">
      <c r="A9" s="3" t="s">
        <v>49</v>
      </c>
      <c r="B9" s="3" t="s">
        <v>50</v>
      </c>
      <c r="C9" s="1">
        <v>76.0</v>
      </c>
      <c r="D9" s="1" t="s">
        <v>51</v>
      </c>
      <c r="E9" s="1" t="s">
        <v>52</v>
      </c>
      <c r="G9" s="4">
        <v>44826.0</v>
      </c>
      <c r="K9" s="1" t="s">
        <v>3250</v>
      </c>
      <c r="L9" s="1">
        <v>27955.0960788424</v>
      </c>
      <c r="M9" s="1">
        <v>205.0</v>
      </c>
      <c r="O9" s="4">
        <v>44841.0</v>
      </c>
      <c r="P9" s="1" t="s">
        <v>57</v>
      </c>
      <c r="Q9" s="1" t="s">
        <v>31</v>
      </c>
      <c r="R9" s="1" t="s">
        <v>58</v>
      </c>
      <c r="S9" s="1" t="s">
        <v>59</v>
      </c>
      <c r="T9" s="1" t="s">
        <v>60</v>
      </c>
    </row>
    <row r="18">
      <c r="A18" s="3" t="s">
        <v>111</v>
      </c>
      <c r="B18" s="3" t="s">
        <v>112</v>
      </c>
      <c r="C18" s="1">
        <v>82.0</v>
      </c>
      <c r="D18" s="1" t="s">
        <v>22</v>
      </c>
      <c r="E18" s="1" t="s">
        <v>75</v>
      </c>
      <c r="F18" s="1" t="s">
        <v>85</v>
      </c>
      <c r="G18" s="4">
        <v>44013.0</v>
      </c>
      <c r="H18" s="3" t="s">
        <v>113</v>
      </c>
      <c r="I18" s="1" t="s">
        <v>114</v>
      </c>
      <c r="J18" s="1" t="s">
        <v>3285</v>
      </c>
      <c r="K18" s="1" t="s">
        <v>3249</v>
      </c>
      <c r="L18" s="1">
        <v>50119.2227915485</v>
      </c>
      <c r="M18" s="1">
        <v>316.0</v>
      </c>
      <c r="N18" s="1" t="s">
        <v>68</v>
      </c>
      <c r="O18" s="4">
        <v>44026.0</v>
      </c>
      <c r="P18" s="1" t="s">
        <v>57</v>
      </c>
      <c r="Q18" s="1" t="s">
        <v>69</v>
      </c>
      <c r="R18" s="1" t="s">
        <v>116</v>
      </c>
      <c r="S18" s="1" t="s">
        <v>117</v>
      </c>
      <c r="T18" s="1" t="s">
        <v>118</v>
      </c>
    </row>
    <row r="19">
      <c r="A19" s="3" t="s">
        <v>119</v>
      </c>
      <c r="B19" s="3" t="s">
        <v>120</v>
      </c>
      <c r="C19" s="1">
        <v>58.0</v>
      </c>
      <c r="D19" s="1" t="s">
        <v>51</v>
      </c>
      <c r="E19" s="1" t="s">
        <v>95</v>
      </c>
      <c r="F19" s="1" t="s">
        <v>24</v>
      </c>
      <c r="G19" s="4">
        <v>44339.0</v>
      </c>
      <c r="H19" s="3" t="s">
        <v>121</v>
      </c>
      <c r="I19" s="1" t="s">
        <v>122</v>
      </c>
      <c r="K19" s="1" t="s">
        <v>3257</v>
      </c>
      <c r="L19" s="1">
        <v>19784.6310622107</v>
      </c>
      <c r="M19" s="1">
        <v>249.0</v>
      </c>
      <c r="O19" s="4">
        <v>44369.0</v>
      </c>
      <c r="P19" s="1" t="s">
        <v>30</v>
      </c>
      <c r="Q19" s="1" t="s">
        <v>45</v>
      </c>
      <c r="R19" s="1" t="s">
        <v>124</v>
      </c>
      <c r="S19" s="1" t="s">
        <v>125</v>
      </c>
      <c r="T19" s="1" t="s">
        <v>126</v>
      </c>
    </row>
    <row r="20">
      <c r="A20" s="3" t="s">
        <v>127</v>
      </c>
      <c r="B20" s="3" t="s">
        <v>128</v>
      </c>
      <c r="C20" s="1">
        <v>72.0</v>
      </c>
      <c r="D20" s="1" t="s">
        <v>22</v>
      </c>
      <c r="E20" s="1" t="s">
        <v>63</v>
      </c>
      <c r="G20" s="4">
        <v>43940.0</v>
      </c>
      <c r="K20" s="1" t="s">
        <v>3252</v>
      </c>
      <c r="L20" s="1">
        <v>12576.7956090502</v>
      </c>
      <c r="M20" s="1">
        <v>394.0</v>
      </c>
      <c r="N20" s="1" t="s">
        <v>29</v>
      </c>
      <c r="O20" s="4">
        <v>43943.0</v>
      </c>
      <c r="Q20" s="1" t="s">
        <v>31</v>
      </c>
      <c r="R20" s="1" t="s">
        <v>132</v>
      </c>
      <c r="S20" s="1" t="s">
        <v>133</v>
      </c>
      <c r="T20" s="1" t="s">
        <v>134</v>
      </c>
    </row>
    <row r="21">
      <c r="A21" s="3" t="s">
        <v>135</v>
      </c>
      <c r="B21" s="3" t="s">
        <v>136</v>
      </c>
      <c r="C21" s="1">
        <v>38.0</v>
      </c>
      <c r="D21" s="1" t="s">
        <v>51</v>
      </c>
      <c r="E21" s="1" t="s">
        <v>52</v>
      </c>
      <c r="F21" s="1" t="s">
        <v>137</v>
      </c>
      <c r="G21" s="4">
        <v>45151.0</v>
      </c>
      <c r="H21" s="3" t="s">
        <v>138</v>
      </c>
      <c r="I21" s="1" t="s">
        <v>139</v>
      </c>
      <c r="K21" s="1" t="s">
        <v>3248</v>
      </c>
      <c r="L21" s="1">
        <v>7999.58687960418</v>
      </c>
      <c r="M21" s="1">
        <v>288.0</v>
      </c>
      <c r="O21" s="4">
        <v>45174.0</v>
      </c>
      <c r="P21" s="1" t="s">
        <v>141</v>
      </c>
      <c r="Q21" s="1" t="s">
        <v>45</v>
      </c>
      <c r="R21" s="1" t="s">
        <v>142</v>
      </c>
      <c r="S21" s="1" t="s">
        <v>143</v>
      </c>
      <c r="T21" s="1" t="s">
        <v>144</v>
      </c>
    </row>
    <row r="22">
      <c r="A22" s="3" t="s">
        <v>145</v>
      </c>
      <c r="B22" s="3" t="s">
        <v>146</v>
      </c>
      <c r="C22" s="1">
        <v>75.0</v>
      </c>
      <c r="D22" s="1" t="s">
        <v>51</v>
      </c>
      <c r="E22" s="1" t="s">
        <v>37</v>
      </c>
      <c r="F22" s="1" t="s">
        <v>64</v>
      </c>
      <c r="G22" s="4">
        <v>43811.0</v>
      </c>
      <c r="H22" s="3" t="s">
        <v>147</v>
      </c>
      <c r="I22" s="1" t="s">
        <v>148</v>
      </c>
      <c r="K22" s="1" t="s">
        <v>3259</v>
      </c>
      <c r="L22" s="1">
        <v>43282.2833577043</v>
      </c>
      <c r="M22" s="1">
        <v>134.0</v>
      </c>
      <c r="N22" s="1" t="s">
        <v>43</v>
      </c>
      <c r="O22" s="4">
        <v>43827.0</v>
      </c>
      <c r="P22" s="1" t="s">
        <v>79</v>
      </c>
      <c r="Q22" s="1" t="s">
        <v>69</v>
      </c>
      <c r="R22" s="1" t="s">
        <v>150</v>
      </c>
      <c r="S22" s="1" t="s">
        <v>151</v>
      </c>
      <c r="T22" s="1" t="s">
        <v>152</v>
      </c>
    </row>
    <row r="23">
      <c r="A23" s="3" t="s">
        <v>153</v>
      </c>
      <c r="B23" s="3" t="s">
        <v>154</v>
      </c>
      <c r="C23" s="1">
        <v>68.0</v>
      </c>
      <c r="D23" s="1" t="s">
        <v>51</v>
      </c>
      <c r="E23" s="1" t="s">
        <v>75</v>
      </c>
      <c r="F23" s="1" t="s">
        <v>85</v>
      </c>
      <c r="G23" s="4">
        <v>43973.0</v>
      </c>
      <c r="H23" s="3" t="s">
        <v>113</v>
      </c>
      <c r="I23" s="1" t="s">
        <v>114</v>
      </c>
      <c r="K23" s="1" t="s">
        <v>3249</v>
      </c>
      <c r="L23" s="1">
        <v>33207.7066337296</v>
      </c>
      <c r="M23" s="1">
        <v>309.0</v>
      </c>
      <c r="N23" s="1" t="s">
        <v>29</v>
      </c>
      <c r="O23" s="4">
        <v>44001.0</v>
      </c>
      <c r="P23" s="1" t="s">
        <v>141</v>
      </c>
      <c r="Q23" s="1" t="s">
        <v>31</v>
      </c>
      <c r="R23" s="1" t="s">
        <v>158</v>
      </c>
      <c r="S23" s="1" t="s">
        <v>159</v>
      </c>
      <c r="T23" s="1" t="s">
        <v>160</v>
      </c>
    </row>
    <row r="29">
      <c r="G29" s="4"/>
      <c r="O29" s="4"/>
    </row>
    <row r="30">
      <c r="G30" s="4"/>
      <c r="O30" s="4"/>
    </row>
    <row r="31">
      <c r="G31" s="4"/>
      <c r="O31" s="4"/>
    </row>
    <row r="32">
      <c r="G32" s="4"/>
      <c r="O32" s="4"/>
    </row>
    <row r="33">
      <c r="G33" s="4"/>
      <c r="O33" s="4"/>
    </row>
    <row r="34">
      <c r="G34" s="4"/>
      <c r="O34" s="4"/>
    </row>
    <row r="39">
      <c r="A39" s="3" t="s">
        <v>161</v>
      </c>
      <c r="B39" s="3" t="s">
        <v>162</v>
      </c>
      <c r="C39" s="1">
        <v>44.0</v>
      </c>
      <c r="D39" s="1" t="s">
        <v>51</v>
      </c>
      <c r="E39" s="1" t="s">
        <v>75</v>
      </c>
      <c r="F39" s="1" t="s">
        <v>24</v>
      </c>
      <c r="G39" s="4">
        <v>44477.0</v>
      </c>
      <c r="H39" s="3" t="s">
        <v>163</v>
      </c>
      <c r="I39" s="1" t="s">
        <v>164</v>
      </c>
      <c r="J39" s="1" t="s">
        <v>3271</v>
      </c>
      <c r="K39" s="1" t="s">
        <v>3264</v>
      </c>
      <c r="L39" s="1">
        <v>40701.5992273087</v>
      </c>
      <c r="M39" s="1">
        <v>182.0</v>
      </c>
      <c r="N39" s="1" t="s">
        <v>29</v>
      </c>
      <c r="O39" s="4">
        <v>44482.0</v>
      </c>
      <c r="P39" s="1" t="s">
        <v>30</v>
      </c>
      <c r="Q39" s="1" t="s">
        <v>31</v>
      </c>
      <c r="R39" s="1" t="s">
        <v>166</v>
      </c>
      <c r="S39" s="1" t="s">
        <v>167</v>
      </c>
      <c r="T39" s="1" t="s">
        <v>168</v>
      </c>
    </row>
    <row r="40">
      <c r="A40" s="3" t="s">
        <v>169</v>
      </c>
      <c r="B40" s="1" t="s">
        <v>170</v>
      </c>
      <c r="C40" s="1">
        <v>46.0</v>
      </c>
      <c r="D40" s="1" t="s">
        <v>51</v>
      </c>
      <c r="E40" s="1" t="s">
        <v>95</v>
      </c>
      <c r="F40" s="1" t="s">
        <v>38</v>
      </c>
      <c r="G40" s="4">
        <v>44927.0</v>
      </c>
      <c r="H40" s="3" t="s">
        <v>171</v>
      </c>
      <c r="I40" s="1" t="s">
        <v>172</v>
      </c>
      <c r="K40" s="1" t="s">
        <v>3255</v>
      </c>
      <c r="L40" s="1">
        <v>12263.3574250213</v>
      </c>
      <c r="M40" s="1">
        <v>465.0</v>
      </c>
      <c r="N40" s="1" t="s">
        <v>68</v>
      </c>
      <c r="O40" s="4">
        <v>44937.0</v>
      </c>
      <c r="P40" s="1" t="s">
        <v>57</v>
      </c>
      <c r="Q40" s="1" t="s">
        <v>45</v>
      </c>
      <c r="R40" s="1" t="s">
        <v>174</v>
      </c>
      <c r="S40" s="1" t="s">
        <v>175</v>
      </c>
      <c r="T40" s="1" t="s">
        <v>176</v>
      </c>
    </row>
    <row r="41">
      <c r="A41" s="3" t="s">
        <v>177</v>
      </c>
      <c r="B41" s="3" t="s">
        <v>178</v>
      </c>
      <c r="C41" s="1">
        <v>63.0</v>
      </c>
      <c r="D41" s="1" t="s">
        <v>51</v>
      </c>
      <c r="E41" s="1" t="s">
        <v>37</v>
      </c>
      <c r="F41" s="1" t="s">
        <v>179</v>
      </c>
      <c r="G41" s="4">
        <v>44005.0</v>
      </c>
      <c r="H41" s="3" t="s">
        <v>180</v>
      </c>
      <c r="I41" s="1" t="s">
        <v>181</v>
      </c>
      <c r="K41" s="1" t="s">
        <v>3252</v>
      </c>
      <c r="L41" s="1">
        <v>24499.8479037365</v>
      </c>
      <c r="M41" s="1">
        <v>114.0</v>
      </c>
      <c r="O41" s="4">
        <v>44026.0</v>
      </c>
      <c r="P41" s="1" t="s">
        <v>30</v>
      </c>
      <c r="Q41" s="1" t="s">
        <v>31</v>
      </c>
      <c r="R41" s="1" t="s">
        <v>183</v>
      </c>
      <c r="S41" s="1" t="s">
        <v>184</v>
      </c>
      <c r="T41" s="1" t="s">
        <v>185</v>
      </c>
    </row>
    <row r="42">
      <c r="A42" s="3" t="s">
        <v>186</v>
      </c>
      <c r="B42" s="1" t="s">
        <v>187</v>
      </c>
      <c r="C42" s="1">
        <v>38.0</v>
      </c>
      <c r="D42" s="1" t="s">
        <v>22</v>
      </c>
      <c r="E42" s="1" t="s">
        <v>95</v>
      </c>
      <c r="F42" s="1" t="s">
        <v>38</v>
      </c>
      <c r="G42" s="4">
        <v>43898.0</v>
      </c>
      <c r="H42" s="3" t="s">
        <v>171</v>
      </c>
      <c r="I42" s="1" t="s">
        <v>172</v>
      </c>
      <c r="K42" s="1" t="s">
        <v>3250</v>
      </c>
      <c r="L42" s="1">
        <v>17440.4654441246</v>
      </c>
      <c r="M42" s="1">
        <v>449.0</v>
      </c>
      <c r="N42" s="1" t="s">
        <v>29</v>
      </c>
      <c r="O42" s="4">
        <v>43923.0</v>
      </c>
      <c r="Q42" s="1" t="s">
        <v>69</v>
      </c>
      <c r="R42" s="1" t="s">
        <v>191</v>
      </c>
      <c r="S42" s="1" t="s">
        <v>192</v>
      </c>
      <c r="T42" s="1" t="s">
        <v>193</v>
      </c>
    </row>
    <row r="43">
      <c r="A43" s="3" t="s">
        <v>194</v>
      </c>
      <c r="B43" s="3" t="s">
        <v>195</v>
      </c>
      <c r="C43" s="1">
        <v>34.0</v>
      </c>
      <c r="D43" s="1" t="s">
        <v>51</v>
      </c>
      <c r="E43" s="1" t="s">
        <v>52</v>
      </c>
      <c r="F43" s="1" t="s">
        <v>137</v>
      </c>
      <c r="G43" s="4">
        <v>44259.0</v>
      </c>
      <c r="H43" s="3" t="s">
        <v>196</v>
      </c>
      <c r="I43" s="1" t="s">
        <v>197</v>
      </c>
      <c r="K43" s="1" t="s">
        <v>3247</v>
      </c>
      <c r="L43" s="1">
        <v>18843.0230178341</v>
      </c>
      <c r="M43" s="1">
        <v>260.0</v>
      </c>
      <c r="N43" s="1" t="s">
        <v>68</v>
      </c>
      <c r="O43" s="4">
        <v>44269.0</v>
      </c>
      <c r="P43" s="1" t="s">
        <v>57</v>
      </c>
      <c r="R43" s="1" t="s">
        <v>199</v>
      </c>
      <c r="S43" s="1" t="s">
        <v>200</v>
      </c>
      <c r="T43" s="1" t="s">
        <v>201</v>
      </c>
    </row>
    <row r="44">
      <c r="A44" s="3" t="s">
        <v>202</v>
      </c>
      <c r="B44" s="3" t="s">
        <v>203</v>
      </c>
      <c r="C44" s="1">
        <v>63.0</v>
      </c>
      <c r="D44" s="1" t="s">
        <v>22</v>
      </c>
      <c r="E44" s="1" t="s">
        <v>204</v>
      </c>
      <c r="F44" s="1" t="s">
        <v>85</v>
      </c>
      <c r="G44" s="4">
        <v>44880.0</v>
      </c>
      <c r="H44" s="3" t="s">
        <v>205</v>
      </c>
      <c r="I44" s="1" t="s">
        <v>206</v>
      </c>
      <c r="K44" s="1" t="s">
        <v>3250</v>
      </c>
      <c r="L44" s="1">
        <v>23762.2035790595</v>
      </c>
      <c r="M44" s="1">
        <v>465.0</v>
      </c>
      <c r="O44" s="4">
        <v>44887.0</v>
      </c>
      <c r="P44" s="1" t="s">
        <v>79</v>
      </c>
      <c r="Q44" s="1" t="s">
        <v>31</v>
      </c>
      <c r="R44" s="1" t="s">
        <v>208</v>
      </c>
      <c r="S44" s="1" t="s">
        <v>209</v>
      </c>
      <c r="T44" s="1" t="s">
        <v>210</v>
      </c>
    </row>
    <row r="45">
      <c r="A45" s="3" t="s">
        <v>211</v>
      </c>
      <c r="B45" s="3" t="s">
        <v>212</v>
      </c>
      <c r="C45" s="1">
        <v>67.0</v>
      </c>
      <c r="D45" s="1" t="s">
        <v>51</v>
      </c>
      <c r="E45" s="1" t="s">
        <v>52</v>
      </c>
      <c r="G45" s="4">
        <v>45105.0</v>
      </c>
      <c r="K45" s="1" t="s">
        <v>3253</v>
      </c>
      <c r="L45" s="1">
        <v>42.5145885533243</v>
      </c>
      <c r="M45" s="1">
        <v>115.0</v>
      </c>
      <c r="O45" s="4">
        <v>45109.0</v>
      </c>
      <c r="P45" s="1" t="s">
        <v>57</v>
      </c>
      <c r="R45" s="1" t="s">
        <v>216</v>
      </c>
      <c r="S45" s="1" t="s">
        <v>217</v>
      </c>
      <c r="T45" s="1" t="s">
        <v>218</v>
      </c>
    </row>
    <row r="46">
      <c r="A46" s="3" t="s">
        <v>219</v>
      </c>
      <c r="B46" s="3" t="s">
        <v>220</v>
      </c>
      <c r="C46" s="1">
        <v>48.0</v>
      </c>
      <c r="D46" s="1" t="s">
        <v>22</v>
      </c>
      <c r="E46" s="1" t="s">
        <v>204</v>
      </c>
      <c r="G46" s="4">
        <v>43851.0</v>
      </c>
      <c r="K46" s="1" t="s">
        <v>3257</v>
      </c>
      <c r="L46" s="1">
        <v>17695.9116223438</v>
      </c>
      <c r="M46" s="1">
        <v>295.0</v>
      </c>
      <c r="N46" s="1" t="s">
        <v>29</v>
      </c>
      <c r="O46" s="4">
        <v>43870.0</v>
      </c>
      <c r="P46" s="1" t="s">
        <v>141</v>
      </c>
      <c r="R46" s="1" t="s">
        <v>224</v>
      </c>
      <c r="S46" s="1" t="s">
        <v>225</v>
      </c>
      <c r="T46" s="1" t="s">
        <v>226</v>
      </c>
    </row>
    <row r="47">
      <c r="A47" s="3" t="s">
        <v>227</v>
      </c>
      <c r="B47" s="3" t="s">
        <v>228</v>
      </c>
      <c r="C47" s="1">
        <v>58.0</v>
      </c>
      <c r="D47" s="1" t="s">
        <v>51</v>
      </c>
      <c r="E47" s="1" t="s">
        <v>63</v>
      </c>
      <c r="F47" s="1" t="s">
        <v>179</v>
      </c>
      <c r="G47" s="4">
        <v>44693.0</v>
      </c>
      <c r="H47" s="3" t="s">
        <v>180</v>
      </c>
      <c r="I47" s="1" t="s">
        <v>181</v>
      </c>
      <c r="K47" s="1" t="s">
        <v>3253</v>
      </c>
      <c r="L47" s="1">
        <v>5998.10290819591</v>
      </c>
      <c r="M47" s="1">
        <v>327.0</v>
      </c>
      <c r="O47" s="4">
        <v>44722.0</v>
      </c>
      <c r="Q47" s="1" t="s">
        <v>45</v>
      </c>
      <c r="R47" s="1" t="s">
        <v>232</v>
      </c>
      <c r="S47" s="1" t="s">
        <v>233</v>
      </c>
      <c r="T47" s="1" t="s">
        <v>234</v>
      </c>
    </row>
    <row r="48">
      <c r="A48" s="3" t="s">
        <v>235</v>
      </c>
      <c r="B48" s="1" t="s">
        <v>236</v>
      </c>
      <c r="C48" s="1">
        <v>59.0</v>
      </c>
      <c r="D48" s="1" t="s">
        <v>22</v>
      </c>
      <c r="E48" s="1" t="s">
        <v>37</v>
      </c>
      <c r="F48" s="1" t="s">
        <v>85</v>
      </c>
      <c r="G48" s="4">
        <v>44410.0</v>
      </c>
      <c r="H48" s="1" t="s">
        <v>205</v>
      </c>
      <c r="I48" s="1" t="s">
        <v>206</v>
      </c>
      <c r="K48" s="1" t="s">
        <v>3264</v>
      </c>
      <c r="L48" s="1">
        <v>25250.0524282161</v>
      </c>
      <c r="M48" s="1">
        <v>119.0</v>
      </c>
      <c r="O48" s="4">
        <v>44420.0</v>
      </c>
      <c r="R48" s="1" t="s">
        <v>240</v>
      </c>
      <c r="S48" s="1" t="s">
        <v>241</v>
      </c>
      <c r="T48" s="1" t="s">
        <v>242</v>
      </c>
    </row>
    <row r="49">
      <c r="A49" s="3" t="s">
        <v>243</v>
      </c>
      <c r="B49" s="3" t="s">
        <v>244</v>
      </c>
      <c r="C49" s="1">
        <v>72.0</v>
      </c>
      <c r="D49" s="1" t="s">
        <v>51</v>
      </c>
      <c r="E49" s="1" t="s">
        <v>75</v>
      </c>
      <c r="F49" s="1" t="s">
        <v>137</v>
      </c>
      <c r="G49" s="4">
        <v>43966.0</v>
      </c>
      <c r="H49" s="3" t="s">
        <v>196</v>
      </c>
      <c r="I49" s="1" t="s">
        <v>197</v>
      </c>
      <c r="K49" s="1" t="s">
        <v>3253</v>
      </c>
      <c r="L49" s="1">
        <v>33211.295419012</v>
      </c>
      <c r="M49" s="1">
        <v>109.0</v>
      </c>
      <c r="N49" s="1" t="s">
        <v>43</v>
      </c>
      <c r="O49" s="4">
        <v>43990.0</v>
      </c>
      <c r="P49" s="1" t="s">
        <v>30</v>
      </c>
      <c r="R49" s="1" t="s">
        <v>248</v>
      </c>
      <c r="S49" s="1" t="s">
        <v>249</v>
      </c>
      <c r="T49" s="1" t="s">
        <v>250</v>
      </c>
    </row>
    <row r="53">
      <c r="A53" s="3" t="s">
        <v>251</v>
      </c>
      <c r="B53" s="3" t="s">
        <v>252</v>
      </c>
      <c r="C53" s="1">
        <v>73.0</v>
      </c>
      <c r="D53" s="1" t="s">
        <v>22</v>
      </c>
      <c r="E53" s="1" t="s">
        <v>75</v>
      </c>
      <c r="F53" s="1" t="s">
        <v>38</v>
      </c>
      <c r="G53" s="4">
        <v>43966.0</v>
      </c>
      <c r="H53" s="3" t="s">
        <v>253</v>
      </c>
      <c r="I53" s="1" t="s">
        <v>254</v>
      </c>
      <c r="J53" s="1" t="s">
        <v>3268</v>
      </c>
      <c r="K53" s="1" t="s">
        <v>3258</v>
      </c>
      <c r="L53" s="1">
        <v>19746.8320076043</v>
      </c>
      <c r="M53" s="1">
        <v>162.0</v>
      </c>
      <c r="N53" s="1" t="s">
        <v>29</v>
      </c>
      <c r="O53" s="4">
        <v>43971.0</v>
      </c>
      <c r="P53" s="1" t="s">
        <v>57</v>
      </c>
      <c r="Q53" s="1" t="s">
        <v>69</v>
      </c>
      <c r="R53" s="1" t="s">
        <v>256</v>
      </c>
      <c r="S53" s="1" t="s">
        <v>257</v>
      </c>
      <c r="T53" s="1" t="s">
        <v>258</v>
      </c>
    </row>
    <row r="54">
      <c r="A54" s="3" t="s">
        <v>259</v>
      </c>
      <c r="B54" s="3" t="s">
        <v>260</v>
      </c>
      <c r="C54" s="1">
        <v>51.0</v>
      </c>
      <c r="D54" s="1" t="s">
        <v>51</v>
      </c>
      <c r="E54" s="1" t="s">
        <v>261</v>
      </c>
      <c r="F54" s="1" t="s">
        <v>85</v>
      </c>
      <c r="G54" s="4">
        <v>45283.0</v>
      </c>
      <c r="H54" s="3" t="s">
        <v>262</v>
      </c>
      <c r="I54" s="1" t="s">
        <v>263</v>
      </c>
      <c r="K54" s="1" t="s">
        <v>3264</v>
      </c>
      <c r="L54" s="1">
        <v>26786.5295553112</v>
      </c>
      <c r="M54" s="1">
        <v>401.0</v>
      </c>
      <c r="N54" s="1" t="s">
        <v>68</v>
      </c>
      <c r="O54" s="4">
        <v>45310.0</v>
      </c>
      <c r="P54" s="1" t="s">
        <v>44</v>
      </c>
      <c r="Q54" s="1" t="s">
        <v>31</v>
      </c>
      <c r="R54" s="1" t="s">
        <v>265</v>
      </c>
      <c r="S54" s="1" t="s">
        <v>266</v>
      </c>
      <c r="T54" s="1" t="s">
        <v>267</v>
      </c>
    </row>
    <row r="55">
      <c r="A55" s="3" t="s">
        <v>268</v>
      </c>
      <c r="B55" s="1" t="s">
        <v>269</v>
      </c>
      <c r="C55" s="1">
        <v>34.0</v>
      </c>
      <c r="D55" s="1" t="s">
        <v>51</v>
      </c>
      <c r="E55" s="1" t="s">
        <v>37</v>
      </c>
      <c r="F55" s="1" t="s">
        <v>64</v>
      </c>
      <c r="G55" s="4">
        <v>44733.0</v>
      </c>
      <c r="H55" s="3" t="s">
        <v>270</v>
      </c>
      <c r="I55" s="1" t="s">
        <v>271</v>
      </c>
      <c r="K55" s="1" t="s">
        <v>3253</v>
      </c>
      <c r="L55" s="1">
        <v>18834.8013411783</v>
      </c>
      <c r="M55" s="1">
        <v>157.0</v>
      </c>
      <c r="N55" s="1" t="s">
        <v>43</v>
      </c>
      <c r="O55" s="4">
        <v>44742.0</v>
      </c>
      <c r="P55" s="1" t="s">
        <v>141</v>
      </c>
      <c r="Q55" s="1" t="s">
        <v>69</v>
      </c>
      <c r="R55" s="1" t="s">
        <v>273</v>
      </c>
      <c r="S55" s="1" t="s">
        <v>274</v>
      </c>
      <c r="T55" s="1" t="s">
        <v>275</v>
      </c>
    </row>
    <row r="56">
      <c r="A56" s="3" t="s">
        <v>276</v>
      </c>
      <c r="B56" s="3" t="s">
        <v>277</v>
      </c>
      <c r="C56" s="1">
        <v>38.0</v>
      </c>
      <c r="D56" s="1" t="s">
        <v>51</v>
      </c>
      <c r="E56" s="1" t="s">
        <v>261</v>
      </c>
      <c r="F56" s="1" t="s">
        <v>137</v>
      </c>
      <c r="G56" s="4">
        <v>44199.0</v>
      </c>
      <c r="H56" s="3" t="s">
        <v>278</v>
      </c>
      <c r="I56" s="1" t="s">
        <v>279</v>
      </c>
      <c r="K56" s="1" t="s">
        <v>3257</v>
      </c>
      <c r="L56" s="1">
        <v>32643.2993532771</v>
      </c>
      <c r="M56" s="1">
        <v>223.0</v>
      </c>
      <c r="O56" s="4">
        <v>44212.0</v>
      </c>
      <c r="P56" s="1" t="s">
        <v>79</v>
      </c>
      <c r="Q56" s="1" t="s">
        <v>31</v>
      </c>
      <c r="R56" s="1" t="s">
        <v>281</v>
      </c>
      <c r="S56" s="1" t="s">
        <v>282</v>
      </c>
      <c r="T56" s="1" t="s">
        <v>283</v>
      </c>
    </row>
    <row r="57">
      <c r="A57" s="3" t="s">
        <v>284</v>
      </c>
      <c r="B57" s="3" t="s">
        <v>285</v>
      </c>
      <c r="C57" s="1">
        <v>63.0</v>
      </c>
      <c r="D57" s="1" t="s">
        <v>51</v>
      </c>
      <c r="E57" s="1" t="s">
        <v>204</v>
      </c>
      <c r="G57" s="4">
        <v>45202.0</v>
      </c>
      <c r="K57" s="1" t="s">
        <v>3258</v>
      </c>
      <c r="L57" s="1">
        <v>5767.01105381601</v>
      </c>
      <c r="M57" s="1">
        <v>293.0</v>
      </c>
      <c r="N57" s="1" t="s">
        <v>68</v>
      </c>
      <c r="O57" s="4">
        <v>45211.0</v>
      </c>
      <c r="P57" s="1" t="s">
        <v>30</v>
      </c>
      <c r="Q57" s="1" t="s">
        <v>69</v>
      </c>
      <c r="R57" s="1" t="s">
        <v>289</v>
      </c>
      <c r="S57" s="1" t="s">
        <v>290</v>
      </c>
      <c r="T57" s="1" t="s">
        <v>291</v>
      </c>
    </row>
    <row r="58">
      <c r="A58" s="3" t="s">
        <v>292</v>
      </c>
      <c r="B58" s="3" t="s">
        <v>293</v>
      </c>
      <c r="C58" s="1">
        <v>34.0</v>
      </c>
      <c r="D58" s="1" t="s">
        <v>22</v>
      </c>
      <c r="E58" s="1" t="s">
        <v>23</v>
      </c>
      <c r="F58" s="1" t="s">
        <v>85</v>
      </c>
      <c r="G58" s="4">
        <v>43695.0</v>
      </c>
      <c r="H58" s="1" t="s">
        <v>262</v>
      </c>
      <c r="I58" s="1" t="s">
        <v>263</v>
      </c>
      <c r="K58" s="1" t="s">
        <v>3250</v>
      </c>
      <c r="L58" s="1">
        <v>47909.1288098749</v>
      </c>
      <c r="M58" s="1">
        <v>371.0</v>
      </c>
      <c r="N58" s="1" t="s">
        <v>29</v>
      </c>
      <c r="O58" s="4">
        <v>43709.0</v>
      </c>
      <c r="P58" s="1" t="s">
        <v>44</v>
      </c>
      <c r="Q58" s="1" t="s">
        <v>45</v>
      </c>
      <c r="R58" s="1" t="s">
        <v>297</v>
      </c>
      <c r="S58" s="1" t="s">
        <v>298</v>
      </c>
      <c r="T58" s="1" t="s">
        <v>299</v>
      </c>
    </row>
    <row r="59">
      <c r="A59" s="3" t="s">
        <v>300</v>
      </c>
      <c r="B59" s="3" t="s">
        <v>301</v>
      </c>
      <c r="C59" s="1">
        <v>23.0</v>
      </c>
      <c r="D59" s="1" t="s">
        <v>51</v>
      </c>
      <c r="E59" s="1" t="s">
        <v>37</v>
      </c>
      <c r="F59" s="1" t="s">
        <v>179</v>
      </c>
      <c r="G59" s="4">
        <v>43772.0</v>
      </c>
      <c r="H59" s="3" t="s">
        <v>302</v>
      </c>
      <c r="I59" s="1" t="s">
        <v>303</v>
      </c>
      <c r="K59" s="1" t="s">
        <v>3259</v>
      </c>
      <c r="L59" s="1">
        <v>25835.3235946882</v>
      </c>
      <c r="M59" s="1">
        <v>108.0</v>
      </c>
      <c r="O59" s="4">
        <v>43798.0</v>
      </c>
      <c r="P59" s="1" t="s">
        <v>79</v>
      </c>
      <c r="Q59" s="1" t="s">
        <v>69</v>
      </c>
      <c r="R59" s="1" t="s">
        <v>305</v>
      </c>
      <c r="S59" s="1" t="s">
        <v>306</v>
      </c>
      <c r="T59" s="1" t="s">
        <v>307</v>
      </c>
    </row>
    <row r="60">
      <c r="A60" s="3" t="s">
        <v>308</v>
      </c>
      <c r="B60" s="3" t="s">
        <v>309</v>
      </c>
      <c r="C60" s="1">
        <v>78.0</v>
      </c>
      <c r="D60" s="1" t="s">
        <v>22</v>
      </c>
      <c r="E60" s="1" t="s">
        <v>95</v>
      </c>
      <c r="G60" s="4">
        <v>45064.0</v>
      </c>
      <c r="K60" s="1" t="s">
        <v>3252</v>
      </c>
      <c r="L60" s="1">
        <v>17993.2262000155</v>
      </c>
      <c r="M60" s="1">
        <v>245.0</v>
      </c>
      <c r="N60" s="1" t="s">
        <v>68</v>
      </c>
      <c r="O60" s="4">
        <v>45092.0</v>
      </c>
      <c r="Q60" s="1" t="s">
        <v>31</v>
      </c>
      <c r="R60" s="1" t="s">
        <v>313</v>
      </c>
      <c r="S60" s="1" t="s">
        <v>314</v>
      </c>
      <c r="T60" s="1" t="s">
        <v>315</v>
      </c>
    </row>
    <row r="66">
      <c r="A66" s="3" t="s">
        <v>316</v>
      </c>
      <c r="B66" s="3" t="s">
        <v>317</v>
      </c>
      <c r="C66" s="1">
        <v>43.0</v>
      </c>
      <c r="D66" s="1" t="s">
        <v>22</v>
      </c>
      <c r="E66" s="1" t="s">
        <v>95</v>
      </c>
      <c r="F66" s="1" t="s">
        <v>24</v>
      </c>
      <c r="G66" s="4">
        <v>45070.0</v>
      </c>
      <c r="H66" s="3" t="s">
        <v>318</v>
      </c>
      <c r="I66" s="1" t="s">
        <v>319</v>
      </c>
      <c r="J66" s="1" t="s">
        <v>3288</v>
      </c>
      <c r="K66" s="1" t="s">
        <v>3248</v>
      </c>
      <c r="L66" s="1">
        <v>21185.9535303942</v>
      </c>
      <c r="M66" s="1">
        <v>494.0</v>
      </c>
      <c r="N66" s="1" t="s">
        <v>68</v>
      </c>
      <c r="O66" s="4">
        <v>45080.0</v>
      </c>
      <c r="P66" s="1" t="s">
        <v>44</v>
      </c>
      <c r="Q66" s="1" t="s">
        <v>31</v>
      </c>
      <c r="R66" s="1" t="s">
        <v>321</v>
      </c>
      <c r="S66" s="1" t="s">
        <v>322</v>
      </c>
      <c r="T66" s="1" t="s">
        <v>323</v>
      </c>
    </row>
    <row r="67">
      <c r="A67" s="3" t="s">
        <v>324</v>
      </c>
      <c r="B67" s="3" t="s">
        <v>325</v>
      </c>
      <c r="C67" s="1">
        <v>30.0</v>
      </c>
      <c r="D67" s="1" t="s">
        <v>51</v>
      </c>
      <c r="E67" s="1" t="s">
        <v>75</v>
      </c>
      <c r="F67" s="1" t="s">
        <v>64</v>
      </c>
      <c r="G67" s="4">
        <v>43847.0</v>
      </c>
      <c r="H67" s="3" t="s">
        <v>326</v>
      </c>
      <c r="I67" s="1" t="s">
        <v>327</v>
      </c>
      <c r="K67" s="1" t="s">
        <v>3249</v>
      </c>
      <c r="L67" s="1">
        <v>8408.94935429195</v>
      </c>
      <c r="M67" s="1">
        <v>285.0</v>
      </c>
      <c r="N67" s="1" t="s">
        <v>43</v>
      </c>
      <c r="O67" s="4">
        <v>43871.0</v>
      </c>
      <c r="P67" s="1" t="s">
        <v>141</v>
      </c>
      <c r="R67" s="1" t="s">
        <v>329</v>
      </c>
      <c r="S67" s="1" t="s">
        <v>330</v>
      </c>
      <c r="T67" s="1" t="s">
        <v>331</v>
      </c>
    </row>
    <row r="68">
      <c r="A68" s="3" t="s">
        <v>332</v>
      </c>
      <c r="B68" s="3" t="s">
        <v>333</v>
      </c>
      <c r="C68" s="1">
        <v>25.0</v>
      </c>
      <c r="D68" s="1" t="s">
        <v>51</v>
      </c>
      <c r="E68" s="1" t="s">
        <v>75</v>
      </c>
      <c r="F68" s="1" t="s">
        <v>85</v>
      </c>
      <c r="G68" s="4">
        <v>44203.0</v>
      </c>
      <c r="H68" s="3" t="s">
        <v>334</v>
      </c>
      <c r="I68" s="1" t="s">
        <v>335</v>
      </c>
      <c r="K68" s="1" t="s">
        <v>3253</v>
      </c>
      <c r="L68" s="1">
        <v>45453.4185456651</v>
      </c>
      <c r="M68" s="1">
        <v>228.0</v>
      </c>
      <c r="N68" s="1" t="s">
        <v>68</v>
      </c>
      <c r="O68" s="4">
        <v>44222.0</v>
      </c>
      <c r="Q68" s="1" t="s">
        <v>69</v>
      </c>
      <c r="R68" s="1" t="s">
        <v>337</v>
      </c>
      <c r="S68" s="1" t="s">
        <v>338</v>
      </c>
      <c r="T68" s="1" t="s">
        <v>339</v>
      </c>
    </row>
    <row r="69">
      <c r="A69" s="3" t="s">
        <v>340</v>
      </c>
      <c r="B69" s="3" t="s">
        <v>341</v>
      </c>
      <c r="C69" s="1">
        <v>33.0</v>
      </c>
      <c r="D69" s="1" t="s">
        <v>22</v>
      </c>
      <c r="E69" s="1" t="s">
        <v>75</v>
      </c>
      <c r="F69" s="1" t="s">
        <v>64</v>
      </c>
      <c r="G69" s="4">
        <v>43752.0</v>
      </c>
      <c r="H69" s="3" t="s">
        <v>326</v>
      </c>
      <c r="I69" s="1" t="s">
        <v>327</v>
      </c>
      <c r="K69" s="1" t="s">
        <v>3252</v>
      </c>
      <c r="L69" s="1">
        <v>4397.77699541333</v>
      </c>
      <c r="M69" s="1">
        <v>481.0</v>
      </c>
      <c r="N69" s="1" t="s">
        <v>29</v>
      </c>
      <c r="O69" s="4">
        <v>43757.0</v>
      </c>
      <c r="P69" s="1" t="s">
        <v>30</v>
      </c>
      <c r="Q69" s="1" t="s">
        <v>45</v>
      </c>
      <c r="R69" s="1" t="s">
        <v>345</v>
      </c>
      <c r="S69" s="1" t="s">
        <v>346</v>
      </c>
      <c r="T69" s="1" t="s">
        <v>347</v>
      </c>
    </row>
    <row r="70">
      <c r="A70" s="3" t="s">
        <v>348</v>
      </c>
      <c r="B70" s="3" t="s">
        <v>349</v>
      </c>
      <c r="C70" s="1">
        <v>26.0</v>
      </c>
      <c r="D70" s="1" t="s">
        <v>51</v>
      </c>
      <c r="E70" s="1" t="s">
        <v>23</v>
      </c>
      <c r="F70" s="1" t="s">
        <v>137</v>
      </c>
      <c r="G70" s="4">
        <v>44549.0</v>
      </c>
      <c r="H70" s="3" t="s">
        <v>350</v>
      </c>
      <c r="I70" s="1" t="s">
        <v>351</v>
      </c>
      <c r="K70" s="1" t="s">
        <v>3253</v>
      </c>
      <c r="L70" s="1">
        <v>9380.32596752843</v>
      </c>
      <c r="M70" s="1">
        <v>212.0</v>
      </c>
      <c r="O70" s="4">
        <v>44577.0</v>
      </c>
      <c r="P70" s="1" t="s">
        <v>44</v>
      </c>
      <c r="Q70" s="1" t="s">
        <v>31</v>
      </c>
      <c r="R70" s="1" t="s">
        <v>353</v>
      </c>
      <c r="S70" s="1" t="s">
        <v>354</v>
      </c>
      <c r="T70" s="1" t="s">
        <v>355</v>
      </c>
    </row>
    <row r="71">
      <c r="A71" s="3" t="s">
        <v>356</v>
      </c>
      <c r="B71" s="3" t="s">
        <v>357</v>
      </c>
      <c r="C71" s="1">
        <v>70.0</v>
      </c>
      <c r="D71" s="1" t="s">
        <v>51</v>
      </c>
      <c r="E71" s="1" t="s">
        <v>261</v>
      </c>
      <c r="F71" s="1" t="s">
        <v>64</v>
      </c>
      <c r="G71" s="4">
        <v>44632.0</v>
      </c>
      <c r="H71" s="3" t="s">
        <v>326</v>
      </c>
      <c r="I71" s="1" t="s">
        <v>327</v>
      </c>
      <c r="K71" s="1" t="s">
        <v>3252</v>
      </c>
      <c r="L71" s="1">
        <v>48290.6934073641</v>
      </c>
      <c r="M71" s="1">
        <v>113.0</v>
      </c>
      <c r="N71" s="1" t="s">
        <v>43</v>
      </c>
      <c r="O71" s="4">
        <v>44649.0</v>
      </c>
      <c r="P71" s="1" t="s">
        <v>141</v>
      </c>
      <c r="Q71" s="1" t="s">
        <v>69</v>
      </c>
      <c r="R71" s="1" t="s">
        <v>361</v>
      </c>
      <c r="S71" s="1" t="s">
        <v>362</v>
      </c>
      <c r="T71" s="1" t="s">
        <v>363</v>
      </c>
    </row>
    <row r="78">
      <c r="A78" s="3" t="s">
        <v>364</v>
      </c>
      <c r="B78" s="3" t="s">
        <v>365</v>
      </c>
      <c r="C78" s="1">
        <v>57.0</v>
      </c>
      <c r="D78" s="1" t="s">
        <v>51</v>
      </c>
      <c r="E78" s="1" t="s">
        <v>23</v>
      </c>
      <c r="F78" s="1" t="s">
        <v>38</v>
      </c>
      <c r="G78" s="4">
        <v>44213.0</v>
      </c>
      <c r="H78" s="3" t="s">
        <v>366</v>
      </c>
      <c r="I78" s="1" t="s">
        <v>367</v>
      </c>
      <c r="J78" s="1" t="s">
        <v>3244</v>
      </c>
      <c r="K78" s="1" t="s">
        <v>3249</v>
      </c>
      <c r="L78" s="1">
        <v>32973.9408329662</v>
      </c>
      <c r="M78" s="1">
        <v>272.0</v>
      </c>
      <c r="N78" s="1" t="s">
        <v>29</v>
      </c>
      <c r="O78" s="4">
        <v>44225.0</v>
      </c>
      <c r="P78" s="1" t="s">
        <v>79</v>
      </c>
      <c r="Q78" s="1" t="s">
        <v>69</v>
      </c>
      <c r="R78" s="1" t="s">
        <v>369</v>
      </c>
      <c r="S78" s="1" t="s">
        <v>370</v>
      </c>
      <c r="T78" s="1" t="s">
        <v>371</v>
      </c>
    </row>
    <row r="79">
      <c r="A79" s="3" t="s">
        <v>372</v>
      </c>
      <c r="B79" s="3" t="s">
        <v>373</v>
      </c>
      <c r="C79" s="1">
        <v>74.0</v>
      </c>
      <c r="D79" s="1" t="s">
        <v>51</v>
      </c>
      <c r="E79" s="1" t="s">
        <v>23</v>
      </c>
      <c r="F79" s="1" t="s">
        <v>137</v>
      </c>
      <c r="G79" s="4">
        <v>44454.0</v>
      </c>
      <c r="H79" s="3" t="s">
        <v>374</v>
      </c>
      <c r="I79" s="1" t="s">
        <v>375</v>
      </c>
      <c r="K79" s="1" t="s">
        <v>3253</v>
      </c>
      <c r="L79" s="1">
        <v>49943.2784987872</v>
      </c>
      <c r="M79" s="1">
        <v>478.0</v>
      </c>
      <c r="N79" s="1" t="s">
        <v>43</v>
      </c>
      <c r="O79" s="4">
        <v>44474.0</v>
      </c>
      <c r="P79" s="1" t="s">
        <v>141</v>
      </c>
      <c r="Q79" s="1" t="s">
        <v>31</v>
      </c>
      <c r="R79" s="1" t="s">
        <v>377</v>
      </c>
      <c r="S79" s="1" t="s">
        <v>378</v>
      </c>
      <c r="T79" s="1" t="s">
        <v>379</v>
      </c>
    </row>
    <row r="80">
      <c r="A80" s="3" t="s">
        <v>380</v>
      </c>
      <c r="B80" s="3" t="s">
        <v>381</v>
      </c>
      <c r="C80" s="1">
        <v>81.0</v>
      </c>
      <c r="D80" s="1" t="s">
        <v>22</v>
      </c>
      <c r="E80" s="1" t="s">
        <v>37</v>
      </c>
      <c r="G80" s="4">
        <v>43857.0</v>
      </c>
      <c r="H80" s="3" t="s">
        <v>374</v>
      </c>
      <c r="K80" s="1" t="s">
        <v>3258</v>
      </c>
      <c r="L80" s="1">
        <v>35633.9554543878</v>
      </c>
      <c r="M80" s="1">
        <v>196.0</v>
      </c>
      <c r="N80" s="1" t="s">
        <v>29</v>
      </c>
      <c r="O80" s="4">
        <v>43870.0</v>
      </c>
      <c r="P80" s="1" t="s">
        <v>57</v>
      </c>
      <c r="R80" s="1" t="s">
        <v>385</v>
      </c>
      <c r="S80" s="1" t="s">
        <v>386</v>
      </c>
      <c r="T80" s="1" t="s">
        <v>387</v>
      </c>
    </row>
    <row r="81">
      <c r="A81" s="3" t="s">
        <v>388</v>
      </c>
      <c r="B81" s="1" t="s">
        <v>389</v>
      </c>
      <c r="C81" s="1">
        <v>49.0</v>
      </c>
      <c r="D81" s="1" t="s">
        <v>51</v>
      </c>
      <c r="E81" s="1" t="s">
        <v>52</v>
      </c>
      <c r="F81" s="1" t="s">
        <v>85</v>
      </c>
      <c r="G81" s="4">
        <v>44736.0</v>
      </c>
      <c r="H81" s="3" t="s">
        <v>390</v>
      </c>
      <c r="I81" s="1" t="s">
        <v>391</v>
      </c>
      <c r="K81" s="1" t="s">
        <v>3255</v>
      </c>
      <c r="L81" s="1">
        <v>25966.3286102209</v>
      </c>
      <c r="M81" s="1">
        <v>418.0</v>
      </c>
      <c r="N81" s="1" t="s">
        <v>68</v>
      </c>
      <c r="O81" s="4">
        <v>44760.0</v>
      </c>
      <c r="P81" s="1" t="s">
        <v>30</v>
      </c>
      <c r="R81" s="1" t="s">
        <v>393</v>
      </c>
      <c r="S81" s="1" t="s">
        <v>394</v>
      </c>
      <c r="T81" s="1" t="s">
        <v>395</v>
      </c>
    </row>
    <row r="82">
      <c r="A82" s="3" t="s">
        <v>396</v>
      </c>
      <c r="B82" s="3" t="s">
        <v>397</v>
      </c>
      <c r="C82" s="1">
        <v>26.0</v>
      </c>
      <c r="D82" s="1" t="s">
        <v>51</v>
      </c>
      <c r="E82" s="1" t="s">
        <v>75</v>
      </c>
      <c r="F82" s="1" t="s">
        <v>38</v>
      </c>
      <c r="G82" s="4">
        <v>44356.0</v>
      </c>
      <c r="H82" s="3" t="s">
        <v>366</v>
      </c>
      <c r="I82" s="1" t="s">
        <v>367</v>
      </c>
      <c r="K82" s="1" t="s">
        <v>3248</v>
      </c>
      <c r="L82" s="1">
        <v>21784.4450707236</v>
      </c>
      <c r="M82" s="1">
        <v>410.0</v>
      </c>
      <c r="N82" s="1" t="s">
        <v>29</v>
      </c>
      <c r="O82" s="4">
        <v>44378.0</v>
      </c>
      <c r="R82" s="1" t="s">
        <v>401</v>
      </c>
      <c r="S82" s="1" t="s">
        <v>402</v>
      </c>
      <c r="T82" s="1" t="s">
        <v>403</v>
      </c>
    </row>
    <row r="83">
      <c r="A83" s="3" t="s">
        <v>404</v>
      </c>
      <c r="B83" s="3" t="s">
        <v>405</v>
      </c>
      <c r="C83" s="1">
        <v>81.0</v>
      </c>
      <c r="D83" s="1" t="s">
        <v>51</v>
      </c>
      <c r="E83" s="1" t="s">
        <v>95</v>
      </c>
      <c r="F83" s="1" t="s">
        <v>24</v>
      </c>
      <c r="G83" s="4">
        <v>44066.0</v>
      </c>
      <c r="H83" s="3" t="s">
        <v>406</v>
      </c>
      <c r="I83" s="1" t="s">
        <v>407</v>
      </c>
      <c r="K83" s="1" t="s">
        <v>3253</v>
      </c>
      <c r="L83" s="1">
        <v>42684.5588845502</v>
      </c>
      <c r="M83" s="1">
        <v>328.0</v>
      </c>
      <c r="O83" s="4">
        <v>44082.0</v>
      </c>
      <c r="P83" s="1" t="s">
        <v>79</v>
      </c>
      <c r="Q83" s="1" t="s">
        <v>69</v>
      </c>
      <c r="R83" s="1" t="s">
        <v>409</v>
      </c>
      <c r="S83" s="1" t="s">
        <v>410</v>
      </c>
      <c r="T83" s="1" t="s">
        <v>411</v>
      </c>
    </row>
    <row r="84">
      <c r="A84" s="3" t="s">
        <v>412</v>
      </c>
      <c r="B84" s="3" t="s">
        <v>413</v>
      </c>
      <c r="C84" s="1">
        <v>65.0</v>
      </c>
      <c r="D84" s="1" t="s">
        <v>22</v>
      </c>
      <c r="E84" s="1" t="s">
        <v>63</v>
      </c>
      <c r="G84" s="4">
        <v>44846.0</v>
      </c>
      <c r="H84" s="1" t="s">
        <v>406</v>
      </c>
      <c r="K84" s="1" t="s">
        <v>3250</v>
      </c>
      <c r="L84" s="1">
        <v>45585.8865599394</v>
      </c>
      <c r="M84" s="1">
        <v>300.0</v>
      </c>
      <c r="N84" s="1" t="s">
        <v>43</v>
      </c>
      <c r="O84" s="4">
        <v>44867.0</v>
      </c>
      <c r="Q84" s="1" t="s">
        <v>31</v>
      </c>
      <c r="R84" s="1" t="s">
        <v>417</v>
      </c>
      <c r="S84" s="1" t="s">
        <v>418</v>
      </c>
      <c r="T84" s="1" t="s">
        <v>419</v>
      </c>
    </row>
    <row r="85">
      <c r="A85" s="3" t="s">
        <v>420</v>
      </c>
      <c r="B85" s="3" t="s">
        <v>421</v>
      </c>
      <c r="C85" s="1">
        <v>31.0</v>
      </c>
      <c r="D85" s="1" t="s">
        <v>51</v>
      </c>
      <c r="E85" s="1" t="s">
        <v>63</v>
      </c>
      <c r="F85" s="1" t="s">
        <v>137</v>
      </c>
      <c r="G85" s="4">
        <v>44531.0</v>
      </c>
      <c r="H85" s="3" t="s">
        <v>374</v>
      </c>
      <c r="I85" s="1" t="s">
        <v>375</v>
      </c>
      <c r="K85" s="1" t="s">
        <v>3259</v>
      </c>
      <c r="L85" s="1">
        <v>29615.4418636461</v>
      </c>
      <c r="M85" s="1">
        <v>211.0</v>
      </c>
      <c r="N85" s="1" t="s">
        <v>68</v>
      </c>
      <c r="O85" s="4">
        <v>44539.0</v>
      </c>
      <c r="P85" s="1" t="s">
        <v>30</v>
      </c>
      <c r="R85" s="1" t="s">
        <v>425</v>
      </c>
      <c r="S85" s="1" t="s">
        <v>426</v>
      </c>
      <c r="T85" s="1" t="s">
        <v>427</v>
      </c>
    </row>
    <row r="86">
      <c r="A86" s="3" t="s">
        <v>428</v>
      </c>
      <c r="B86" s="3" t="s">
        <v>429</v>
      </c>
      <c r="C86" s="1">
        <v>58.0</v>
      </c>
      <c r="D86" s="1" t="s">
        <v>22</v>
      </c>
      <c r="E86" s="1" t="s">
        <v>52</v>
      </c>
      <c r="F86" s="1" t="s">
        <v>64</v>
      </c>
      <c r="G86" s="4">
        <v>43955.0</v>
      </c>
      <c r="H86" s="3" t="s">
        <v>430</v>
      </c>
      <c r="I86" s="1" t="s">
        <v>431</v>
      </c>
      <c r="K86" s="1" t="s">
        <v>3250</v>
      </c>
      <c r="L86" s="1">
        <v>36992.2736882838</v>
      </c>
      <c r="M86" s="1">
        <v>413.0</v>
      </c>
      <c r="N86" s="1" t="s">
        <v>29</v>
      </c>
      <c r="O86" s="4">
        <v>43964.0</v>
      </c>
      <c r="P86" s="1" t="s">
        <v>57</v>
      </c>
      <c r="R86" s="1" t="s">
        <v>433</v>
      </c>
      <c r="S86" s="1" t="s">
        <v>434</v>
      </c>
      <c r="T86" s="1" t="s">
        <v>435</v>
      </c>
    </row>
    <row r="87">
      <c r="A87" s="3" t="s">
        <v>436</v>
      </c>
      <c r="B87" s="3" t="s">
        <v>437</v>
      </c>
      <c r="C87" s="1">
        <v>22.0</v>
      </c>
      <c r="D87" s="1" t="s">
        <v>22</v>
      </c>
      <c r="E87" s="1" t="s">
        <v>63</v>
      </c>
      <c r="F87" s="1" t="s">
        <v>137</v>
      </c>
      <c r="G87" s="4">
        <v>45178.0</v>
      </c>
      <c r="H87" s="3" t="s">
        <v>374</v>
      </c>
      <c r="I87" s="1" t="s">
        <v>375</v>
      </c>
      <c r="K87" s="1" t="s">
        <v>3249</v>
      </c>
      <c r="L87" s="1">
        <v>28051.4994839463</v>
      </c>
      <c r="M87" s="1">
        <v>157.0</v>
      </c>
      <c r="O87" s="4">
        <v>45192.0</v>
      </c>
      <c r="P87" s="1" t="s">
        <v>44</v>
      </c>
      <c r="Q87" s="1" t="s">
        <v>69</v>
      </c>
      <c r="R87" s="1" t="s">
        <v>441</v>
      </c>
      <c r="S87" s="1" t="s">
        <v>442</v>
      </c>
      <c r="T87" s="1" t="s">
        <v>443</v>
      </c>
    </row>
    <row r="88">
      <c r="A88" s="3" t="s">
        <v>444</v>
      </c>
      <c r="B88" s="3" t="s">
        <v>445</v>
      </c>
      <c r="C88" s="1">
        <v>77.0</v>
      </c>
      <c r="D88" s="1" t="s">
        <v>51</v>
      </c>
      <c r="E88" s="1" t="s">
        <v>63</v>
      </c>
      <c r="F88" s="1" t="s">
        <v>85</v>
      </c>
      <c r="G88" s="4">
        <v>43665.0</v>
      </c>
      <c r="H88" s="3" t="s">
        <v>390</v>
      </c>
      <c r="I88" s="1" t="s">
        <v>391</v>
      </c>
      <c r="K88" s="1" t="s">
        <v>3250</v>
      </c>
      <c r="L88" s="1">
        <v>16320.2324472718</v>
      </c>
      <c r="M88" s="1">
        <v>138.0</v>
      </c>
      <c r="O88" s="4">
        <v>43675.0</v>
      </c>
      <c r="R88" s="1" t="s">
        <v>449</v>
      </c>
      <c r="S88" s="1" t="s">
        <v>450</v>
      </c>
      <c r="T88" s="1" t="s">
        <v>451</v>
      </c>
    </row>
    <row r="89">
      <c r="A89" s="3" t="s">
        <v>452</v>
      </c>
      <c r="B89" s="3" t="s">
        <v>453</v>
      </c>
      <c r="C89" s="1">
        <v>30.0</v>
      </c>
      <c r="D89" s="1" t="s">
        <v>22</v>
      </c>
      <c r="E89" s="1" t="s">
        <v>95</v>
      </c>
      <c r="F89" s="1" t="s">
        <v>137</v>
      </c>
      <c r="G89" s="4">
        <v>45387.0</v>
      </c>
      <c r="H89" s="3" t="s">
        <v>374</v>
      </c>
      <c r="I89" s="1" t="s">
        <v>375</v>
      </c>
      <c r="K89" s="1" t="s">
        <v>3255</v>
      </c>
      <c r="L89" s="1">
        <v>30590.5418063406</v>
      </c>
      <c r="M89" s="1">
        <v>456.0</v>
      </c>
      <c r="N89" s="1" t="s">
        <v>43</v>
      </c>
      <c r="O89" s="4">
        <v>45404.0</v>
      </c>
      <c r="P89" s="1" t="s">
        <v>30</v>
      </c>
      <c r="Q89" s="1" t="s">
        <v>45</v>
      </c>
      <c r="R89" s="1" t="s">
        <v>457</v>
      </c>
      <c r="S89" s="1" t="s">
        <v>458</v>
      </c>
      <c r="T89" s="1" t="s">
        <v>459</v>
      </c>
    </row>
    <row r="90">
      <c r="A90" s="3" t="s">
        <v>460</v>
      </c>
      <c r="B90" s="3" t="s">
        <v>461</v>
      </c>
      <c r="C90" s="1">
        <v>42.0</v>
      </c>
      <c r="D90" s="1" t="s">
        <v>51</v>
      </c>
      <c r="E90" s="1" t="s">
        <v>52</v>
      </c>
      <c r="F90" s="1" t="s">
        <v>24</v>
      </c>
      <c r="G90" s="4">
        <v>43631.0</v>
      </c>
      <c r="H90" s="3" t="s">
        <v>406</v>
      </c>
      <c r="I90" s="1" t="s">
        <v>407</v>
      </c>
      <c r="K90" s="1" t="s">
        <v>3249</v>
      </c>
      <c r="L90" s="1">
        <v>14681.0163601259</v>
      </c>
      <c r="M90" s="1">
        <v>234.0</v>
      </c>
      <c r="O90" s="4">
        <v>43651.0</v>
      </c>
      <c r="P90" s="1" t="s">
        <v>44</v>
      </c>
      <c r="Q90" s="1" t="s">
        <v>69</v>
      </c>
      <c r="R90" s="1" t="s">
        <v>465</v>
      </c>
      <c r="S90" s="1" t="s">
        <v>466</v>
      </c>
      <c r="T90" s="1" t="s">
        <v>467</v>
      </c>
    </row>
    <row r="91">
      <c r="A91" s="3" t="s">
        <v>468</v>
      </c>
      <c r="B91" s="3" t="s">
        <v>469</v>
      </c>
      <c r="C91" s="1">
        <v>67.0</v>
      </c>
      <c r="D91" s="1" t="s">
        <v>51</v>
      </c>
      <c r="E91" s="1" t="s">
        <v>75</v>
      </c>
      <c r="G91" s="4">
        <v>44863.0</v>
      </c>
      <c r="H91" s="3" t="s">
        <v>406</v>
      </c>
      <c r="K91" s="1" t="s">
        <v>3252</v>
      </c>
      <c r="L91" s="1">
        <v>21879.5319110635</v>
      </c>
      <c r="M91" s="1">
        <v>492.0</v>
      </c>
      <c r="N91" s="1" t="s">
        <v>29</v>
      </c>
      <c r="O91" s="4">
        <v>44885.0</v>
      </c>
      <c r="P91" s="1" t="s">
        <v>79</v>
      </c>
      <c r="Q91" s="1" t="s">
        <v>45</v>
      </c>
      <c r="R91" s="1" t="s">
        <v>473</v>
      </c>
      <c r="S91" s="1" t="s">
        <v>474</v>
      </c>
      <c r="T91" s="1" t="s">
        <v>475</v>
      </c>
    </row>
    <row r="92">
      <c r="A92" s="3" t="s">
        <v>476</v>
      </c>
      <c r="B92" s="3" t="s">
        <v>477</v>
      </c>
      <c r="C92" s="1">
        <v>24.0</v>
      </c>
      <c r="D92" s="1" t="s">
        <v>51</v>
      </c>
      <c r="E92" s="1" t="s">
        <v>52</v>
      </c>
      <c r="F92" s="1" t="s">
        <v>38</v>
      </c>
      <c r="G92" s="4">
        <v>44659.0</v>
      </c>
      <c r="H92" s="3" t="s">
        <v>366</v>
      </c>
      <c r="I92" s="1" t="s">
        <v>367</v>
      </c>
      <c r="K92" s="1" t="s">
        <v>3247</v>
      </c>
      <c r="L92" s="1">
        <v>6767.63439654494</v>
      </c>
      <c r="M92" s="1">
        <v>180.0</v>
      </c>
      <c r="N92" s="1" t="s">
        <v>68</v>
      </c>
      <c r="O92" s="4">
        <v>44664.0</v>
      </c>
      <c r="P92" s="1" t="s">
        <v>141</v>
      </c>
      <c r="Q92" s="1" t="s">
        <v>69</v>
      </c>
      <c r="R92" s="1" t="s">
        <v>481</v>
      </c>
      <c r="S92" s="1" t="s">
        <v>482</v>
      </c>
      <c r="T92" s="1" t="s">
        <v>483</v>
      </c>
    </row>
    <row r="93">
      <c r="A93" s="3" t="s">
        <v>484</v>
      </c>
      <c r="B93" s="3" t="s">
        <v>485</v>
      </c>
      <c r="C93" s="1">
        <v>84.0</v>
      </c>
      <c r="D93" s="1" t="s">
        <v>51</v>
      </c>
      <c r="E93" s="1" t="s">
        <v>23</v>
      </c>
      <c r="F93" s="1" t="s">
        <v>85</v>
      </c>
      <c r="G93" s="4">
        <v>45155.0</v>
      </c>
      <c r="H93" s="3" t="s">
        <v>390</v>
      </c>
      <c r="I93" s="1" t="s">
        <v>391</v>
      </c>
      <c r="K93" s="1" t="s">
        <v>3249</v>
      </c>
      <c r="L93" s="1">
        <v>19973.4629261595</v>
      </c>
      <c r="M93" s="1">
        <v>250.0</v>
      </c>
      <c r="O93" s="4">
        <v>45180.0</v>
      </c>
      <c r="P93" s="1" t="s">
        <v>44</v>
      </c>
      <c r="Q93" s="1" t="s">
        <v>45</v>
      </c>
      <c r="R93" s="1" t="s">
        <v>489</v>
      </c>
      <c r="S93" s="1" t="s">
        <v>490</v>
      </c>
      <c r="T93" s="1" t="s">
        <v>491</v>
      </c>
    </row>
    <row r="94">
      <c r="A94" s="3" t="s">
        <v>492</v>
      </c>
      <c r="B94" s="1" t="s">
        <v>493</v>
      </c>
      <c r="C94" s="1">
        <v>73.0</v>
      </c>
      <c r="D94" s="1" t="s">
        <v>51</v>
      </c>
      <c r="E94" s="1" t="s">
        <v>52</v>
      </c>
      <c r="F94" s="1" t="s">
        <v>137</v>
      </c>
      <c r="G94" s="4">
        <v>45235.0</v>
      </c>
      <c r="H94" s="3" t="s">
        <v>374</v>
      </c>
      <c r="I94" s="1" t="s">
        <v>375</v>
      </c>
      <c r="K94" s="1" t="s">
        <v>3257</v>
      </c>
      <c r="L94" s="1">
        <v>14362.3144875023</v>
      </c>
      <c r="M94" s="1">
        <v>296.0</v>
      </c>
      <c r="N94" s="1" t="s">
        <v>43</v>
      </c>
      <c r="O94" s="4">
        <v>45237.0</v>
      </c>
      <c r="P94" s="1" t="s">
        <v>30</v>
      </c>
      <c r="R94" s="1" t="s">
        <v>497</v>
      </c>
      <c r="S94" s="1" t="s">
        <v>498</v>
      </c>
      <c r="T94" s="1" t="s">
        <v>499</v>
      </c>
    </row>
    <row r="177">
      <c r="G177" s="4"/>
      <c r="O177" s="4"/>
    </row>
    <row r="178">
      <c r="G178" s="4"/>
      <c r="O178" s="4"/>
    </row>
    <row r="179">
      <c r="G179" s="4"/>
      <c r="O179" s="4"/>
    </row>
    <row r="180">
      <c r="G180" s="4"/>
      <c r="O180" s="4"/>
    </row>
    <row r="181">
      <c r="G181" s="4"/>
      <c r="O181" s="4"/>
    </row>
    <row r="182">
      <c r="G182" s="4"/>
      <c r="O182" s="4"/>
    </row>
    <row r="183">
      <c r="G183" s="4"/>
      <c r="O183" s="4"/>
    </row>
    <row r="184">
      <c r="G184" s="4"/>
      <c r="O184" s="4"/>
    </row>
    <row r="185">
      <c r="G185" s="4"/>
      <c r="O185" s="4"/>
    </row>
    <row r="186">
      <c r="G186" s="4"/>
      <c r="O186" s="4"/>
    </row>
    <row r="187">
      <c r="G187" s="4"/>
      <c r="O187" s="4"/>
    </row>
    <row r="188">
      <c r="G188" s="4"/>
      <c r="O188" s="4"/>
    </row>
    <row r="189">
      <c r="G189" s="4"/>
      <c r="O189" s="4"/>
    </row>
    <row r="190">
      <c r="G190" s="4"/>
      <c r="O190" s="4"/>
    </row>
    <row r="191">
      <c r="G191" s="4"/>
      <c r="O191" s="4"/>
    </row>
    <row r="192">
      <c r="G192" s="4"/>
      <c r="O192" s="4"/>
    </row>
    <row r="193">
      <c r="G193" s="4"/>
      <c r="O193" s="4"/>
    </row>
    <row r="194">
      <c r="G194" s="4"/>
      <c r="O194" s="4"/>
    </row>
    <row r="195">
      <c r="G195" s="4"/>
      <c r="O195" s="4"/>
    </row>
    <row r="196">
      <c r="G196" s="4"/>
      <c r="O196" s="4"/>
    </row>
    <row r="197">
      <c r="G197" s="4"/>
      <c r="O197" s="4"/>
    </row>
    <row r="198">
      <c r="G198" s="4"/>
      <c r="O198" s="4"/>
    </row>
    <row r="199">
      <c r="G199" s="4"/>
      <c r="O199" s="4"/>
    </row>
    <row r="200">
      <c r="G200" s="4"/>
      <c r="O200" s="4"/>
    </row>
    <row r="201">
      <c r="G201" s="4"/>
      <c r="O201" s="4"/>
    </row>
    <row r="202">
      <c r="G202" s="4"/>
      <c r="O202" s="4"/>
    </row>
    <row r="203">
      <c r="G203" s="4"/>
      <c r="O203" s="4"/>
    </row>
    <row r="204">
      <c r="G204" s="4"/>
      <c r="O204" s="4"/>
    </row>
    <row r="205">
      <c r="G205" s="4"/>
      <c r="O205" s="4"/>
    </row>
    <row r="206">
      <c r="G206" s="4"/>
      <c r="O206" s="4"/>
    </row>
    <row r="207">
      <c r="G207" s="4"/>
      <c r="O207" s="4"/>
    </row>
    <row r="208">
      <c r="G208" s="4"/>
      <c r="O208" s="4"/>
    </row>
    <row r="209">
      <c r="G209" s="4"/>
      <c r="O209" s="4"/>
    </row>
    <row r="210">
      <c r="G210" s="4"/>
      <c r="O210" s="4"/>
    </row>
    <row r="211">
      <c r="G211" s="4"/>
      <c r="O211" s="4"/>
    </row>
    <row r="212">
      <c r="G212" s="4"/>
      <c r="O212" s="4"/>
    </row>
    <row r="213">
      <c r="G213" s="4"/>
      <c r="O213" s="4"/>
    </row>
    <row r="214">
      <c r="G214" s="4"/>
      <c r="O214" s="4"/>
    </row>
    <row r="215">
      <c r="G215" s="4"/>
      <c r="O215" s="4"/>
    </row>
    <row r="216">
      <c r="G216" s="4"/>
      <c r="O216" s="4"/>
    </row>
    <row r="217">
      <c r="G217" s="4"/>
      <c r="O217" s="4"/>
    </row>
    <row r="218">
      <c r="G218" s="4"/>
      <c r="O218" s="4"/>
    </row>
    <row r="219">
      <c r="G219" s="4"/>
      <c r="O219" s="4"/>
    </row>
    <row r="220">
      <c r="G220" s="4"/>
      <c r="O220" s="4"/>
    </row>
    <row r="221">
      <c r="G221" s="4"/>
      <c r="O221" s="4"/>
    </row>
    <row r="222">
      <c r="G222" s="4"/>
      <c r="O222" s="4"/>
    </row>
    <row r="223">
      <c r="G223" s="4"/>
      <c r="O223" s="4"/>
    </row>
    <row r="224">
      <c r="G224" s="4"/>
      <c r="O224" s="4"/>
    </row>
    <row r="225">
      <c r="G225" s="4"/>
      <c r="O225" s="4"/>
    </row>
    <row r="226">
      <c r="G226" s="4"/>
      <c r="O226" s="4"/>
    </row>
    <row r="227">
      <c r="G227" s="4"/>
      <c r="O227" s="4"/>
    </row>
    <row r="228">
      <c r="G228" s="4"/>
      <c r="O228" s="4"/>
    </row>
    <row r="229">
      <c r="G229" s="4"/>
      <c r="O229" s="4"/>
    </row>
    <row r="230">
      <c r="G230" s="4"/>
      <c r="O230" s="4"/>
    </row>
    <row r="231">
      <c r="G231" s="4"/>
      <c r="O231" s="4"/>
    </row>
    <row r="232">
      <c r="G232" s="4"/>
      <c r="O232" s="4"/>
    </row>
    <row r="233">
      <c r="G233" s="4"/>
      <c r="O233" s="4"/>
    </row>
    <row r="234">
      <c r="G234" s="4"/>
      <c r="O234" s="4"/>
    </row>
    <row r="235">
      <c r="G235" s="4"/>
      <c r="O235" s="4"/>
    </row>
    <row r="236">
      <c r="G236" s="4"/>
      <c r="O236" s="4"/>
    </row>
    <row r="237">
      <c r="G237" s="4"/>
      <c r="O237" s="4"/>
    </row>
    <row r="238">
      <c r="G238" s="4"/>
      <c r="O238" s="4"/>
    </row>
    <row r="239">
      <c r="G239" s="4"/>
      <c r="O239" s="4"/>
    </row>
    <row r="240">
      <c r="G240" s="4"/>
      <c r="O240" s="4"/>
    </row>
    <row r="241">
      <c r="G241" s="4"/>
      <c r="O241" s="4"/>
    </row>
    <row r="242">
      <c r="G242" s="4"/>
      <c r="O242" s="4"/>
    </row>
    <row r="243">
      <c r="G243" s="4"/>
      <c r="O243" s="4"/>
    </row>
    <row r="244">
      <c r="G244" s="4"/>
      <c r="O244" s="4"/>
    </row>
    <row r="245">
      <c r="G245" s="4"/>
      <c r="O245" s="4"/>
    </row>
    <row r="246">
      <c r="G246" s="4"/>
      <c r="O246" s="4"/>
    </row>
    <row r="247">
      <c r="G247" s="4"/>
      <c r="O247" s="4"/>
    </row>
    <row r="248">
      <c r="G248" s="4"/>
      <c r="O248" s="4"/>
    </row>
    <row r="249">
      <c r="G249" s="4"/>
      <c r="O249" s="4"/>
    </row>
    <row r="250">
      <c r="G250" s="4"/>
      <c r="O250" s="4"/>
    </row>
    <row r="251">
      <c r="G251" s="4"/>
      <c r="O251" s="4"/>
    </row>
    <row r="252">
      <c r="G252" s="4"/>
      <c r="O252" s="4"/>
    </row>
    <row r="253">
      <c r="G253" s="4"/>
      <c r="O253" s="4"/>
    </row>
    <row r="254">
      <c r="G254" s="4"/>
      <c r="O254" s="4"/>
    </row>
    <row r="255">
      <c r="G255" s="4"/>
      <c r="O255" s="4"/>
    </row>
    <row r="256">
      <c r="G256" s="4"/>
      <c r="O256" s="4"/>
    </row>
    <row r="257">
      <c r="G257" s="4"/>
      <c r="O257" s="4"/>
    </row>
    <row r="258">
      <c r="G258" s="4"/>
      <c r="O258" s="4"/>
    </row>
    <row r="259">
      <c r="G259" s="4"/>
      <c r="O259" s="4"/>
    </row>
    <row r="260">
      <c r="G260" s="4"/>
      <c r="O260" s="4"/>
    </row>
    <row r="261">
      <c r="G261" s="4"/>
      <c r="O261" s="4"/>
    </row>
    <row r="262">
      <c r="G262" s="4"/>
      <c r="O262" s="4"/>
    </row>
    <row r="263">
      <c r="G263" s="4"/>
      <c r="O263" s="4"/>
    </row>
    <row r="264">
      <c r="G264" s="4"/>
      <c r="O264" s="4"/>
    </row>
    <row r="265">
      <c r="G265" s="4"/>
      <c r="O265" s="4"/>
    </row>
    <row r="266">
      <c r="G266" s="4"/>
      <c r="O266" s="4"/>
    </row>
    <row r="267">
      <c r="G267" s="4"/>
      <c r="O267" s="4"/>
    </row>
    <row r="268">
      <c r="G268" s="4"/>
      <c r="O268" s="4"/>
    </row>
    <row r="269">
      <c r="G269" s="4"/>
      <c r="O269" s="4"/>
    </row>
    <row r="270">
      <c r="G270" s="4"/>
      <c r="O270" s="4"/>
    </row>
    <row r="271">
      <c r="G271" s="4"/>
      <c r="O271" s="4"/>
    </row>
    <row r="272">
      <c r="G272" s="4"/>
      <c r="O272" s="4"/>
    </row>
    <row r="273">
      <c r="G273" s="4"/>
      <c r="O273" s="4"/>
    </row>
    <row r="274">
      <c r="G274" s="4"/>
      <c r="O274" s="4"/>
    </row>
    <row r="275">
      <c r="G275" s="4"/>
      <c r="O275" s="4"/>
    </row>
    <row r="276">
      <c r="G276" s="4"/>
      <c r="O276" s="4"/>
    </row>
    <row r="277">
      <c r="G277" s="4"/>
      <c r="O277" s="4"/>
    </row>
    <row r="278">
      <c r="G278" s="4"/>
      <c r="O278" s="4"/>
    </row>
    <row r="279">
      <c r="G279" s="4"/>
      <c r="O279" s="4"/>
    </row>
    <row r="280">
      <c r="G280" s="4"/>
      <c r="O280" s="4"/>
    </row>
    <row r="281">
      <c r="G281" s="4"/>
      <c r="O281" s="4"/>
    </row>
    <row r="282">
      <c r="G282" s="4"/>
      <c r="O282" s="4"/>
    </row>
    <row r="283">
      <c r="G283" s="4"/>
      <c r="O283" s="4"/>
    </row>
    <row r="284">
      <c r="G284" s="4"/>
      <c r="O284" s="4"/>
    </row>
    <row r="285">
      <c r="G285" s="4"/>
      <c r="O285" s="4"/>
    </row>
    <row r="286">
      <c r="G286" s="4"/>
      <c r="O286" s="4"/>
    </row>
    <row r="287">
      <c r="G287" s="4"/>
      <c r="O287" s="4"/>
    </row>
    <row r="288">
      <c r="G288" s="4"/>
      <c r="O288" s="4"/>
    </row>
    <row r="289">
      <c r="G289" s="4"/>
      <c r="O289" s="4"/>
    </row>
    <row r="290">
      <c r="G290" s="4"/>
      <c r="O290" s="4"/>
    </row>
    <row r="291">
      <c r="G291" s="4"/>
      <c r="O291" s="4"/>
    </row>
    <row r="292">
      <c r="G292" s="4"/>
      <c r="O292" s="4"/>
    </row>
    <row r="293">
      <c r="G293" s="4"/>
      <c r="O293" s="4"/>
    </row>
    <row r="294">
      <c r="G294" s="4"/>
      <c r="O294" s="4"/>
    </row>
    <row r="295">
      <c r="G295" s="4"/>
      <c r="O295" s="4"/>
    </row>
    <row r="296">
      <c r="G296" s="4"/>
      <c r="O296" s="4"/>
    </row>
    <row r="297">
      <c r="G297" s="4"/>
      <c r="O297" s="4"/>
    </row>
    <row r="298">
      <c r="G298" s="4"/>
      <c r="O298" s="4"/>
    </row>
    <row r="299">
      <c r="G299" s="4"/>
      <c r="O299" s="4"/>
    </row>
    <row r="300">
      <c r="G300" s="4"/>
      <c r="O300" s="4"/>
    </row>
    <row r="301">
      <c r="G301" s="4"/>
      <c r="O301" s="4"/>
    </row>
    <row r="302">
      <c r="G302" s="4"/>
      <c r="O302" s="4"/>
    </row>
    <row r="303">
      <c r="G303" s="4"/>
      <c r="O303" s="4"/>
    </row>
    <row r="304">
      <c r="G304" s="4"/>
      <c r="O304" s="4"/>
    </row>
    <row r="305">
      <c r="G305" s="4"/>
      <c r="O305" s="4"/>
    </row>
    <row r="306">
      <c r="G306" s="4"/>
      <c r="O306" s="4"/>
    </row>
    <row r="307">
      <c r="G307" s="4"/>
      <c r="O307" s="4"/>
    </row>
    <row r="308">
      <c r="G308" s="4"/>
      <c r="O308" s="4"/>
    </row>
    <row r="309">
      <c r="G309" s="4"/>
      <c r="O309" s="4"/>
    </row>
    <row r="310">
      <c r="G310" s="4"/>
      <c r="O310" s="4"/>
    </row>
    <row r="311">
      <c r="G311" s="4"/>
      <c r="O311" s="4"/>
    </row>
    <row r="312">
      <c r="G312" s="4"/>
      <c r="O312" s="4"/>
    </row>
    <row r="313">
      <c r="G313" s="4"/>
      <c r="O313" s="4"/>
    </row>
    <row r="314">
      <c r="G314" s="4"/>
      <c r="O314" s="4"/>
    </row>
    <row r="315">
      <c r="G315" s="4"/>
      <c r="O315" s="4"/>
    </row>
    <row r="316">
      <c r="G316" s="4"/>
      <c r="O316" s="4"/>
    </row>
    <row r="317">
      <c r="G317" s="4"/>
      <c r="O317" s="4"/>
    </row>
    <row r="318">
      <c r="G318" s="4"/>
      <c r="O318" s="4"/>
    </row>
    <row r="319">
      <c r="G319" s="4"/>
      <c r="O319" s="4"/>
    </row>
    <row r="320">
      <c r="G320" s="4"/>
      <c r="O320" s="4"/>
    </row>
    <row r="321">
      <c r="G321" s="4"/>
      <c r="O321" s="4"/>
    </row>
    <row r="322">
      <c r="G322" s="4"/>
      <c r="O322" s="4"/>
    </row>
    <row r="323">
      <c r="G323" s="4"/>
      <c r="O323" s="4"/>
    </row>
    <row r="324">
      <c r="G324" s="4"/>
      <c r="O324" s="4"/>
    </row>
    <row r="325">
      <c r="G325" s="4"/>
      <c r="O325" s="4"/>
    </row>
    <row r="326">
      <c r="G326" s="4"/>
      <c r="O326" s="4"/>
    </row>
    <row r="327">
      <c r="G327" s="4"/>
      <c r="O327" s="4"/>
    </row>
    <row r="328">
      <c r="G328" s="4"/>
      <c r="O328" s="4"/>
    </row>
    <row r="329">
      <c r="G329" s="4"/>
      <c r="O329" s="4"/>
    </row>
    <row r="330">
      <c r="G330" s="4"/>
      <c r="O330" s="4"/>
    </row>
    <row r="331">
      <c r="G331" s="4"/>
      <c r="O331" s="4"/>
    </row>
    <row r="332">
      <c r="G332" s="4"/>
      <c r="O332" s="4"/>
    </row>
    <row r="333">
      <c r="G333" s="4"/>
      <c r="O333" s="4"/>
    </row>
    <row r="334">
      <c r="G334" s="4"/>
      <c r="O334" s="4"/>
    </row>
    <row r="335">
      <c r="G335" s="4"/>
      <c r="O335" s="4"/>
    </row>
    <row r="336">
      <c r="G336" s="4"/>
      <c r="O336" s="4"/>
    </row>
    <row r="337">
      <c r="G337" s="4"/>
      <c r="O337" s="4"/>
    </row>
    <row r="338">
      <c r="G338" s="4"/>
      <c r="O338" s="4"/>
    </row>
    <row r="339">
      <c r="G339" s="4"/>
      <c r="O339" s="4"/>
    </row>
    <row r="340">
      <c r="G340" s="4"/>
      <c r="O340" s="4"/>
    </row>
    <row r="341">
      <c r="G341" s="4"/>
      <c r="O341" s="4"/>
    </row>
    <row r="342">
      <c r="G342" s="4"/>
      <c r="O342" s="4"/>
    </row>
    <row r="343">
      <c r="G343" s="4"/>
      <c r="O343" s="4"/>
    </row>
    <row r="344">
      <c r="G344" s="4"/>
      <c r="O344" s="4"/>
    </row>
    <row r="345">
      <c r="G345" s="4"/>
      <c r="O345" s="4"/>
    </row>
    <row r="346">
      <c r="G346" s="4"/>
      <c r="O346" s="4"/>
    </row>
    <row r="347">
      <c r="G347" s="4"/>
      <c r="O347" s="4"/>
    </row>
    <row r="348">
      <c r="G348" s="4"/>
      <c r="O348" s="4"/>
    </row>
    <row r="349">
      <c r="G349" s="4"/>
      <c r="O349" s="4"/>
    </row>
    <row r="350">
      <c r="G350" s="4"/>
      <c r="O350" s="4"/>
    </row>
    <row r="351">
      <c r="G351" s="4"/>
      <c r="O351" s="4"/>
    </row>
    <row r="352">
      <c r="G352" s="4"/>
      <c r="O352" s="4"/>
    </row>
    <row r="353">
      <c r="G353" s="4"/>
      <c r="O353" s="4"/>
    </row>
    <row r="354">
      <c r="G354" s="4"/>
      <c r="O354" s="4"/>
    </row>
    <row r="355">
      <c r="G355" s="4"/>
      <c r="O355" s="4"/>
    </row>
    <row r="356">
      <c r="G356" s="4"/>
      <c r="O356" s="4"/>
    </row>
    <row r="357">
      <c r="G357" s="4"/>
      <c r="O357" s="4"/>
    </row>
    <row r="358">
      <c r="G358" s="4"/>
      <c r="O358" s="4"/>
    </row>
    <row r="359">
      <c r="G359" s="4"/>
      <c r="O359" s="4"/>
    </row>
    <row r="360">
      <c r="G360" s="4"/>
      <c r="O360" s="4"/>
    </row>
    <row r="361">
      <c r="G361" s="4"/>
      <c r="O361" s="4"/>
    </row>
    <row r="362">
      <c r="G362" s="4"/>
      <c r="O362" s="4"/>
    </row>
    <row r="363">
      <c r="G363" s="4"/>
      <c r="O363" s="4"/>
    </row>
    <row r="364">
      <c r="G364" s="4"/>
      <c r="O364" s="4"/>
    </row>
    <row r="365">
      <c r="G365" s="4"/>
      <c r="O365" s="4"/>
    </row>
    <row r="366">
      <c r="G366" s="4"/>
      <c r="O366" s="4"/>
    </row>
    <row r="367">
      <c r="G367" s="4"/>
      <c r="O367" s="4"/>
    </row>
    <row r="368">
      <c r="G368" s="4"/>
      <c r="O368" s="4"/>
    </row>
    <row r="369">
      <c r="G369" s="4"/>
      <c r="O369" s="4"/>
    </row>
    <row r="370">
      <c r="G370" s="4"/>
      <c r="O370" s="4"/>
    </row>
    <row r="371">
      <c r="G371" s="4"/>
      <c r="O371" s="4"/>
    </row>
    <row r="372">
      <c r="G372" s="4"/>
      <c r="O372" s="4"/>
    </row>
    <row r="373">
      <c r="G373" s="4"/>
      <c r="O373" s="4"/>
    </row>
    <row r="374">
      <c r="G374" s="4"/>
      <c r="O374" s="4"/>
    </row>
    <row r="375">
      <c r="G375" s="4"/>
      <c r="O375" s="4"/>
    </row>
    <row r="376">
      <c r="G376" s="4"/>
      <c r="O376" s="4"/>
    </row>
    <row r="377">
      <c r="G377" s="4"/>
      <c r="O377" s="4"/>
    </row>
    <row r="378">
      <c r="G378" s="4"/>
      <c r="O378" s="4"/>
    </row>
    <row r="379">
      <c r="G379" s="4"/>
      <c r="O379" s="4"/>
    </row>
    <row r="380">
      <c r="G380" s="4"/>
      <c r="O380" s="4"/>
    </row>
    <row r="381">
      <c r="G381" s="4"/>
      <c r="O381" s="4"/>
    </row>
    <row r="382">
      <c r="G382" s="4"/>
      <c r="O382" s="4"/>
    </row>
    <row r="383">
      <c r="G383" s="4"/>
      <c r="O383" s="4"/>
    </row>
    <row r="384">
      <c r="G384" s="4"/>
      <c r="O384" s="4"/>
    </row>
    <row r="385">
      <c r="G385" s="4"/>
      <c r="O385" s="4"/>
    </row>
    <row r="386">
      <c r="G386" s="4"/>
      <c r="O386" s="4"/>
    </row>
    <row r="387">
      <c r="G387" s="4"/>
      <c r="O387" s="4"/>
    </row>
    <row r="388">
      <c r="G388" s="4"/>
      <c r="O388" s="4"/>
    </row>
    <row r="389">
      <c r="G389" s="4"/>
      <c r="O389" s="4"/>
    </row>
    <row r="390">
      <c r="G390" s="4"/>
      <c r="O390" s="4"/>
    </row>
    <row r="391">
      <c r="G391" s="4"/>
      <c r="O391" s="4"/>
    </row>
    <row r="392">
      <c r="G392" s="4"/>
      <c r="O392" s="4"/>
    </row>
    <row r="393">
      <c r="G393" s="4"/>
      <c r="O393" s="4"/>
    </row>
    <row r="394">
      <c r="G394" s="4"/>
      <c r="O394" s="4"/>
    </row>
    <row r="395">
      <c r="G395" s="4"/>
      <c r="O395" s="4"/>
    </row>
    <row r="396">
      <c r="G396" s="4"/>
      <c r="O396" s="4"/>
    </row>
    <row r="397">
      <c r="G397" s="4"/>
      <c r="O397" s="4"/>
    </row>
    <row r="398">
      <c r="G398" s="4"/>
      <c r="O398" s="4"/>
    </row>
    <row r="399">
      <c r="G399" s="4"/>
      <c r="O399" s="4"/>
    </row>
    <row r="400">
      <c r="G400" s="4"/>
      <c r="O400" s="4"/>
    </row>
  </sheetData>
  <mergeCells count="65">
    <mergeCell ref="Q2:Q3"/>
    <mergeCell ref="Q7:Q8"/>
    <mergeCell ref="N18:N19"/>
    <mergeCell ref="P19:P20"/>
    <mergeCell ref="N20:N21"/>
    <mergeCell ref="P41:P42"/>
    <mergeCell ref="Q42:Q43"/>
    <mergeCell ref="Q44:Q46"/>
    <mergeCell ref="N46:N48"/>
    <mergeCell ref="P46:P48"/>
    <mergeCell ref="Q47:Q49"/>
    <mergeCell ref="N55:N56"/>
    <mergeCell ref="N58:N59"/>
    <mergeCell ref="P59:P60"/>
    <mergeCell ref="Q79:Q82"/>
    <mergeCell ref="Q84:Q86"/>
    <mergeCell ref="F79:F80"/>
    <mergeCell ref="I79:I80"/>
    <mergeCell ref="P81:P82"/>
    <mergeCell ref="N82:N83"/>
    <mergeCell ref="F83:F84"/>
    <mergeCell ref="I83:I84"/>
    <mergeCell ref="P83:P84"/>
    <mergeCell ref="Q87:Q88"/>
    <mergeCell ref="Q93:Q94"/>
    <mergeCell ref="Q66:Q67"/>
    <mergeCell ref="P67:P68"/>
    <mergeCell ref="N69:N70"/>
    <mergeCell ref="N86:N88"/>
    <mergeCell ref="P87:P88"/>
    <mergeCell ref="N89:N90"/>
    <mergeCell ref="N92:N93"/>
    <mergeCell ref="F8:F9"/>
    <mergeCell ref="H8:H9"/>
    <mergeCell ref="F19:F20"/>
    <mergeCell ref="J2:J9"/>
    <mergeCell ref="N2:N4"/>
    <mergeCell ref="F3:F5"/>
    <mergeCell ref="H3:H5"/>
    <mergeCell ref="I3:I5"/>
    <mergeCell ref="F6:F7"/>
    <mergeCell ref="N7:N9"/>
    <mergeCell ref="I8:I9"/>
    <mergeCell ref="N40:N41"/>
    <mergeCell ref="N43:N45"/>
    <mergeCell ref="F44:F46"/>
    <mergeCell ref="H6:H7"/>
    <mergeCell ref="I6:I7"/>
    <mergeCell ref="J18:J23"/>
    <mergeCell ref="H19:H20"/>
    <mergeCell ref="I19:I20"/>
    <mergeCell ref="H44:H46"/>
    <mergeCell ref="I44:I46"/>
    <mergeCell ref="J53:J60"/>
    <mergeCell ref="J66:J71"/>
    <mergeCell ref="J78:J94"/>
    <mergeCell ref="F90:F91"/>
    <mergeCell ref="I90:I91"/>
    <mergeCell ref="J39:J49"/>
    <mergeCell ref="F56:F57"/>
    <mergeCell ref="H56:H57"/>
    <mergeCell ref="I56:I57"/>
    <mergeCell ref="F59:F60"/>
    <mergeCell ref="H59:H60"/>
    <mergeCell ref="I59:I6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643</v>
      </c>
      <c r="B1" s="3" t="s">
        <v>644</v>
      </c>
      <c r="C1" s="1">
        <v>57.0</v>
      </c>
      <c r="D1" s="1" t="s">
        <v>51</v>
      </c>
      <c r="E1" s="1" t="s">
        <v>95</v>
      </c>
      <c r="F1" s="1" t="s">
        <v>179</v>
      </c>
      <c r="G1" s="4">
        <v>45131.0</v>
      </c>
      <c r="H1" s="3" t="s">
        <v>645</v>
      </c>
      <c r="I1" s="1" t="s">
        <v>3283</v>
      </c>
      <c r="J1" s="1" t="s">
        <v>3279</v>
      </c>
      <c r="K1" s="1" t="s">
        <v>3253</v>
      </c>
      <c r="L1" s="1">
        <v>8451.00175847895</v>
      </c>
      <c r="M1" s="1">
        <v>135.0</v>
      </c>
      <c r="N1" s="1" t="s">
        <v>68</v>
      </c>
      <c r="O1" s="4">
        <v>45149.0</v>
      </c>
      <c r="P1" s="1" t="s">
        <v>30</v>
      </c>
      <c r="Q1" s="1" t="s">
        <v>69</v>
      </c>
      <c r="R1" s="1" t="s">
        <v>648</v>
      </c>
      <c r="S1" s="1" t="s">
        <v>649</v>
      </c>
      <c r="T1" s="1" t="s">
        <v>650</v>
      </c>
    </row>
    <row r="2">
      <c r="A2" s="3" t="s">
        <v>651</v>
      </c>
      <c r="B2" s="3" t="s">
        <v>652</v>
      </c>
      <c r="C2" s="1">
        <v>74.0</v>
      </c>
      <c r="D2" s="1" t="s">
        <v>51</v>
      </c>
      <c r="E2" s="1" t="s">
        <v>37</v>
      </c>
      <c r="G2" s="4">
        <v>44513.0</v>
      </c>
      <c r="K2" s="1" t="s">
        <v>3258</v>
      </c>
      <c r="L2" s="1">
        <v>29850.8797281837</v>
      </c>
      <c r="M2" s="1">
        <v>131.0</v>
      </c>
      <c r="N2" s="1" t="s">
        <v>43</v>
      </c>
      <c r="O2" s="4">
        <v>44537.0</v>
      </c>
      <c r="Q2" s="1" t="s">
        <v>45</v>
      </c>
      <c r="R2" s="1" t="s">
        <v>656</v>
      </c>
      <c r="S2" s="1" t="s">
        <v>657</v>
      </c>
      <c r="T2" s="1" t="s">
        <v>658</v>
      </c>
    </row>
    <row r="3">
      <c r="A3" s="3" t="s">
        <v>659</v>
      </c>
      <c r="B3" s="3" t="s">
        <v>660</v>
      </c>
      <c r="C3" s="1">
        <v>22.0</v>
      </c>
      <c r="D3" s="1" t="s">
        <v>51</v>
      </c>
      <c r="E3" s="1" t="s">
        <v>52</v>
      </c>
      <c r="G3" s="4">
        <v>45210.0</v>
      </c>
      <c r="K3" s="1" t="s">
        <v>3247</v>
      </c>
      <c r="L3" s="1">
        <v>42696.5211638991</v>
      </c>
      <c r="M3" s="1">
        <v>102.0</v>
      </c>
      <c r="N3" s="1" t="s">
        <v>29</v>
      </c>
      <c r="O3" s="4">
        <v>45226.0</v>
      </c>
      <c r="P3" s="1" t="s">
        <v>79</v>
      </c>
      <c r="Q3" s="1" t="s">
        <v>31</v>
      </c>
      <c r="R3" s="1" t="s">
        <v>664</v>
      </c>
      <c r="S3" s="1" t="s">
        <v>665</v>
      </c>
      <c r="T3" s="1" t="s">
        <v>666</v>
      </c>
    </row>
    <row r="4">
      <c r="A4" s="3" t="s">
        <v>675</v>
      </c>
      <c r="B4" s="3" t="s">
        <v>676</v>
      </c>
      <c r="C4" s="1">
        <v>57.0</v>
      </c>
      <c r="D4" s="1" t="s">
        <v>22</v>
      </c>
      <c r="E4" s="1" t="s">
        <v>204</v>
      </c>
      <c r="G4" s="4">
        <v>44521.0</v>
      </c>
      <c r="K4" s="1" t="s">
        <v>3258</v>
      </c>
      <c r="L4" s="1">
        <v>44437.4706733572</v>
      </c>
      <c r="M4" s="1">
        <v>255.0</v>
      </c>
      <c r="N4" s="1" t="s">
        <v>43</v>
      </c>
      <c r="O4" s="4">
        <v>44535.0</v>
      </c>
      <c r="Q4" s="1" t="s">
        <v>45</v>
      </c>
      <c r="R4" s="1" t="s">
        <v>680</v>
      </c>
      <c r="S4" s="1" t="s">
        <v>681</v>
      </c>
      <c r="T4" s="1" t="s">
        <v>682</v>
      </c>
    </row>
    <row r="5">
      <c r="A5" s="3" t="s">
        <v>691</v>
      </c>
      <c r="B5" s="3" t="s">
        <v>692</v>
      </c>
      <c r="C5" s="1">
        <v>20.0</v>
      </c>
      <c r="D5" s="1" t="s">
        <v>22</v>
      </c>
      <c r="E5" s="1" t="s">
        <v>63</v>
      </c>
      <c r="G5" s="4">
        <v>44169.0</v>
      </c>
      <c r="K5" s="1" t="s">
        <v>3252</v>
      </c>
      <c r="L5" s="1">
        <v>34617.7883449372</v>
      </c>
      <c r="M5" s="1">
        <v>320.0</v>
      </c>
      <c r="O5" s="4">
        <v>44173.0</v>
      </c>
      <c r="P5" s="1" t="s">
        <v>44</v>
      </c>
      <c r="Q5" s="1" t="s">
        <v>69</v>
      </c>
      <c r="R5" s="1" t="s">
        <v>696</v>
      </c>
      <c r="S5" s="1" t="s">
        <v>697</v>
      </c>
      <c r="T5" s="1" t="s">
        <v>698</v>
      </c>
    </row>
    <row r="6">
      <c r="A6" s="3" t="s">
        <v>723</v>
      </c>
      <c r="B6" s="3" t="s">
        <v>724</v>
      </c>
      <c r="C6" s="1">
        <v>26.0</v>
      </c>
      <c r="D6" s="1" t="s">
        <v>51</v>
      </c>
      <c r="E6" s="1" t="s">
        <v>23</v>
      </c>
      <c r="F6" s="1" t="s">
        <v>85</v>
      </c>
      <c r="G6" s="4">
        <v>45058.0</v>
      </c>
      <c r="H6" s="3" t="s">
        <v>741</v>
      </c>
      <c r="I6" s="1" t="s">
        <v>3281</v>
      </c>
      <c r="K6" s="1" t="s">
        <v>3255</v>
      </c>
      <c r="L6" s="1">
        <v>10283.7168581291</v>
      </c>
      <c r="M6" s="1">
        <v>273.0</v>
      </c>
      <c r="O6" s="4">
        <v>45087.0</v>
      </c>
      <c r="R6" s="1" t="s">
        <v>728</v>
      </c>
      <c r="S6" s="1" t="s">
        <v>729</v>
      </c>
      <c r="T6" s="1" t="s">
        <v>730</v>
      </c>
    </row>
    <row r="7">
      <c r="A7" s="3" t="s">
        <v>739</v>
      </c>
      <c r="B7" s="3" t="s">
        <v>740</v>
      </c>
      <c r="C7" s="1">
        <v>63.0</v>
      </c>
      <c r="D7" s="1" t="s">
        <v>22</v>
      </c>
      <c r="E7" s="1" t="s">
        <v>23</v>
      </c>
      <c r="G7" s="4">
        <v>44098.0</v>
      </c>
      <c r="K7" s="1" t="s">
        <v>3257</v>
      </c>
      <c r="L7" s="1">
        <v>34774.3511270575</v>
      </c>
      <c r="M7" s="1">
        <v>152.0</v>
      </c>
      <c r="O7" s="4">
        <v>44112.0</v>
      </c>
      <c r="P7" s="1" t="s">
        <v>79</v>
      </c>
      <c r="Q7" s="1" t="s">
        <v>45</v>
      </c>
      <c r="R7" s="1" t="s">
        <v>744</v>
      </c>
      <c r="S7" s="1" t="s">
        <v>745</v>
      </c>
      <c r="T7" s="1" t="s">
        <v>746</v>
      </c>
    </row>
    <row r="8">
      <c r="A8" s="3" t="s">
        <v>611</v>
      </c>
      <c r="B8" s="3" t="s">
        <v>612</v>
      </c>
      <c r="C8" s="1">
        <v>29.0</v>
      </c>
      <c r="D8" s="1" t="s">
        <v>51</v>
      </c>
      <c r="E8" s="1" t="s">
        <v>63</v>
      </c>
      <c r="F8" s="1" t="s">
        <v>24</v>
      </c>
      <c r="G8" s="4">
        <v>44858.0</v>
      </c>
      <c r="H8" s="3" t="s">
        <v>613</v>
      </c>
      <c r="I8" s="1" t="s">
        <v>3282</v>
      </c>
      <c r="K8" s="1" t="s">
        <v>3258</v>
      </c>
      <c r="L8" s="1">
        <v>19328.1185790799</v>
      </c>
      <c r="M8" s="1">
        <v>231.0</v>
      </c>
      <c r="N8" s="1" t="s">
        <v>29</v>
      </c>
      <c r="O8" s="4">
        <v>44872.0</v>
      </c>
      <c r="P8" s="1" t="s">
        <v>44</v>
      </c>
      <c r="Q8" s="1" t="s">
        <v>31</v>
      </c>
      <c r="R8" s="1" t="s">
        <v>616</v>
      </c>
      <c r="S8" s="1" t="s">
        <v>617</v>
      </c>
      <c r="T8" s="1" t="s">
        <v>618</v>
      </c>
    </row>
    <row r="9">
      <c r="A9" s="3" t="s">
        <v>627</v>
      </c>
      <c r="B9" s="3" t="s">
        <v>628</v>
      </c>
      <c r="C9" s="1">
        <v>24.0</v>
      </c>
      <c r="D9" s="1" t="s">
        <v>22</v>
      </c>
      <c r="E9" s="1" t="s">
        <v>95</v>
      </c>
      <c r="G9" s="4">
        <v>45288.0</v>
      </c>
      <c r="K9" s="1" t="s">
        <v>3250</v>
      </c>
      <c r="L9" s="1">
        <v>10709.6903889001</v>
      </c>
      <c r="M9" s="1">
        <v>407.0</v>
      </c>
      <c r="N9" s="1" t="s">
        <v>43</v>
      </c>
      <c r="O9" s="4">
        <v>45293.0</v>
      </c>
      <c r="P9" s="1" t="s">
        <v>30</v>
      </c>
      <c r="Q9" s="1" t="s">
        <v>69</v>
      </c>
      <c r="R9" s="1" t="s">
        <v>632</v>
      </c>
      <c r="S9" s="1" t="s">
        <v>633</v>
      </c>
      <c r="T9" s="1" t="s">
        <v>634</v>
      </c>
    </row>
    <row r="10">
      <c r="A10" s="3" t="s">
        <v>683</v>
      </c>
      <c r="B10" s="3" t="s">
        <v>684</v>
      </c>
      <c r="C10" s="1">
        <v>61.0</v>
      </c>
      <c r="D10" s="1" t="s">
        <v>22</v>
      </c>
      <c r="E10" s="1" t="s">
        <v>204</v>
      </c>
      <c r="G10" s="4">
        <v>45353.0</v>
      </c>
      <c r="K10" s="1" t="s">
        <v>3258</v>
      </c>
      <c r="L10" s="1">
        <v>29504.3874422114</v>
      </c>
      <c r="M10" s="1">
        <v>422.0</v>
      </c>
      <c r="N10" s="1" t="s">
        <v>29</v>
      </c>
      <c r="O10" s="4">
        <v>45377.0</v>
      </c>
      <c r="P10" s="1" t="s">
        <v>44</v>
      </c>
      <c r="Q10" s="1" t="s">
        <v>45</v>
      </c>
      <c r="R10" s="1" t="s">
        <v>688</v>
      </c>
      <c r="S10" s="1" t="s">
        <v>689</v>
      </c>
      <c r="T10" s="1" t="s">
        <v>690</v>
      </c>
    </row>
    <row r="11">
      <c r="A11" s="3" t="s">
        <v>731</v>
      </c>
      <c r="B11" s="3" t="s">
        <v>732</v>
      </c>
      <c r="C11" s="1">
        <v>80.0</v>
      </c>
      <c r="D11" s="1" t="s">
        <v>22</v>
      </c>
      <c r="E11" s="1" t="s">
        <v>75</v>
      </c>
      <c r="G11" s="4">
        <v>44749.0</v>
      </c>
      <c r="L11" s="1">
        <v>1586.47660143828</v>
      </c>
      <c r="M11" s="1">
        <v>395.0</v>
      </c>
      <c r="N11" s="1" t="s">
        <v>43</v>
      </c>
      <c r="O11" s="4">
        <v>44765.0</v>
      </c>
      <c r="Q11" s="1" t="s">
        <v>31</v>
      </c>
      <c r="R11" s="1" t="s">
        <v>736</v>
      </c>
      <c r="S11" s="1" t="s">
        <v>737</v>
      </c>
      <c r="T11" s="1" t="s">
        <v>738</v>
      </c>
    </row>
    <row r="12">
      <c r="A12" s="3" t="s">
        <v>635</v>
      </c>
      <c r="B12" s="3" t="s">
        <v>636</v>
      </c>
      <c r="C12" s="1">
        <v>27.0</v>
      </c>
      <c r="D12" s="1" t="s">
        <v>22</v>
      </c>
      <c r="E12" s="1" t="s">
        <v>95</v>
      </c>
      <c r="F12" s="1" t="s">
        <v>64</v>
      </c>
      <c r="G12" s="4">
        <v>44455.0</v>
      </c>
      <c r="H12" s="1" t="s">
        <v>637</v>
      </c>
      <c r="I12" s="1" t="s">
        <v>638</v>
      </c>
      <c r="K12" s="1" t="s">
        <v>3249</v>
      </c>
      <c r="L12" s="1">
        <v>45353.9907773854</v>
      </c>
      <c r="M12" s="1">
        <v>263.0</v>
      </c>
      <c r="N12" s="1" t="s">
        <v>29</v>
      </c>
      <c r="O12" s="4">
        <v>44483.0</v>
      </c>
      <c r="P12" s="1" t="s">
        <v>79</v>
      </c>
      <c r="Q12" s="1" t="s">
        <v>69</v>
      </c>
      <c r="R12" s="1" t="s">
        <v>640</v>
      </c>
      <c r="S12" s="1" t="s">
        <v>641</v>
      </c>
      <c r="T12" s="1" t="s">
        <v>642</v>
      </c>
    </row>
    <row r="13">
      <c r="A13" s="3" t="s">
        <v>667</v>
      </c>
      <c r="B13" s="3" t="s">
        <v>668</v>
      </c>
      <c r="C13" s="1">
        <v>33.0</v>
      </c>
      <c r="D13" s="1" t="s">
        <v>51</v>
      </c>
      <c r="E13" s="1" t="s">
        <v>23</v>
      </c>
      <c r="G13" s="4">
        <v>44226.0</v>
      </c>
      <c r="K13" s="1" t="s">
        <v>3253</v>
      </c>
      <c r="L13" s="1">
        <v>2305.13913953849</v>
      </c>
      <c r="M13" s="1">
        <v>249.0</v>
      </c>
      <c r="N13" s="1" t="s">
        <v>43</v>
      </c>
      <c r="O13" s="4">
        <v>44231.0</v>
      </c>
      <c r="Q13" s="1" t="s">
        <v>45</v>
      </c>
      <c r="R13" s="1" t="s">
        <v>672</v>
      </c>
      <c r="S13" s="1" t="s">
        <v>673</v>
      </c>
      <c r="T13" s="1" t="s">
        <v>674</v>
      </c>
    </row>
    <row r="14">
      <c r="A14" s="3" t="s">
        <v>707</v>
      </c>
      <c r="B14" s="3" t="s">
        <v>708</v>
      </c>
      <c r="C14" s="1">
        <v>80.0</v>
      </c>
      <c r="D14" s="1" t="s">
        <v>51</v>
      </c>
      <c r="E14" s="1" t="s">
        <v>95</v>
      </c>
      <c r="G14" s="4">
        <v>45242.0</v>
      </c>
      <c r="K14" s="1" t="s">
        <v>3258</v>
      </c>
      <c r="L14" s="1">
        <v>20257.5442829324</v>
      </c>
      <c r="M14" s="1">
        <v>255.0</v>
      </c>
      <c r="N14" s="1" t="s">
        <v>68</v>
      </c>
      <c r="O14" s="4">
        <v>45272.0</v>
      </c>
      <c r="Q14" s="1" t="s">
        <v>69</v>
      </c>
      <c r="R14" s="1" t="s">
        <v>712</v>
      </c>
      <c r="S14" s="1" t="s">
        <v>713</v>
      </c>
      <c r="T14" s="1" t="s">
        <v>714</v>
      </c>
    </row>
    <row r="15">
      <c r="A15" s="3" t="s">
        <v>699</v>
      </c>
      <c r="B15" s="3" t="s">
        <v>700</v>
      </c>
      <c r="C15" s="1">
        <v>67.0</v>
      </c>
      <c r="D15" s="1" t="s">
        <v>22</v>
      </c>
      <c r="E15" s="1" t="s">
        <v>75</v>
      </c>
      <c r="F15" s="1" t="s">
        <v>137</v>
      </c>
      <c r="G15" s="4">
        <v>44069.0</v>
      </c>
      <c r="H15" s="3" t="s">
        <v>701</v>
      </c>
      <c r="I15" s="1" t="s">
        <v>702</v>
      </c>
      <c r="L15" s="1">
        <v>46814.0111951116</v>
      </c>
      <c r="M15" s="1">
        <v>134.0</v>
      </c>
      <c r="N15" s="1" t="s">
        <v>29</v>
      </c>
      <c r="O15" s="4">
        <v>44070.0</v>
      </c>
      <c r="R15" s="1" t="s">
        <v>704</v>
      </c>
      <c r="S15" s="1" t="s">
        <v>705</v>
      </c>
      <c r="T15" s="1" t="s">
        <v>706</v>
      </c>
    </row>
    <row r="16">
      <c r="A16" s="3" t="s">
        <v>619</v>
      </c>
      <c r="B16" s="3" t="s">
        <v>620</v>
      </c>
      <c r="C16" s="1">
        <v>18.0</v>
      </c>
      <c r="D16" s="1" t="s">
        <v>22</v>
      </c>
      <c r="E16" s="1" t="s">
        <v>52</v>
      </c>
      <c r="F16" s="1" t="s">
        <v>38</v>
      </c>
      <c r="G16" s="4">
        <v>44570.0</v>
      </c>
      <c r="H16" s="3" t="s">
        <v>621</v>
      </c>
      <c r="I16" s="1" t="s">
        <v>622</v>
      </c>
      <c r="K16" s="1" t="s">
        <v>3253</v>
      </c>
      <c r="L16" s="1">
        <v>46956.5457306324</v>
      </c>
      <c r="M16" s="1">
        <v>377.0</v>
      </c>
      <c r="N16" s="1" t="s">
        <v>43</v>
      </c>
      <c r="O16" s="4">
        <v>44576.0</v>
      </c>
      <c r="P16" s="1" t="s">
        <v>57</v>
      </c>
      <c r="Q16" s="1" t="s">
        <v>45</v>
      </c>
      <c r="R16" s="1" t="s">
        <v>624</v>
      </c>
      <c r="S16" s="1" t="s">
        <v>625</v>
      </c>
      <c r="T16" s="1" t="s">
        <v>626</v>
      </c>
    </row>
    <row r="17">
      <c r="A17" s="3" t="s">
        <v>715</v>
      </c>
      <c r="B17" s="3" t="s">
        <v>716</v>
      </c>
      <c r="C17" s="1">
        <v>44.0</v>
      </c>
      <c r="D17" s="1" t="s">
        <v>22</v>
      </c>
      <c r="E17" s="1" t="s">
        <v>63</v>
      </c>
      <c r="G17" s="4">
        <v>43981.0</v>
      </c>
      <c r="K17" s="1" t="s">
        <v>3252</v>
      </c>
      <c r="L17" s="1">
        <v>22841.3638769056</v>
      </c>
      <c r="M17" s="1">
        <v>410.0</v>
      </c>
      <c r="O17" s="4">
        <v>43996.0</v>
      </c>
      <c r="R17" s="1" t="s">
        <v>720</v>
      </c>
      <c r="S17" s="1" t="s">
        <v>721</v>
      </c>
      <c r="T17" s="1" t="s">
        <v>722</v>
      </c>
    </row>
    <row r="24">
      <c r="A24" s="3" t="s">
        <v>747</v>
      </c>
      <c r="B24" s="3" t="s">
        <v>748</v>
      </c>
      <c r="C24" s="1">
        <v>58.0</v>
      </c>
      <c r="D24" s="1" t="s">
        <v>51</v>
      </c>
      <c r="E24" s="1" t="s">
        <v>23</v>
      </c>
      <c r="F24" s="1" t="s">
        <v>179</v>
      </c>
      <c r="G24" s="4">
        <v>45157.0</v>
      </c>
      <c r="H24" s="3" t="s">
        <v>749</v>
      </c>
      <c r="I24" s="1" t="s">
        <v>750</v>
      </c>
      <c r="J24" s="1" t="s">
        <v>3276</v>
      </c>
      <c r="K24" s="1" t="s">
        <v>3252</v>
      </c>
      <c r="L24" s="1">
        <v>24870.1036589338</v>
      </c>
      <c r="M24" s="1">
        <v>321.0</v>
      </c>
      <c r="N24" s="1" t="s">
        <v>43</v>
      </c>
      <c r="O24" s="4">
        <v>45163.0</v>
      </c>
      <c r="P24" s="1" t="s">
        <v>44</v>
      </c>
      <c r="Q24" s="1" t="s">
        <v>45</v>
      </c>
      <c r="R24" s="1" t="s">
        <v>752</v>
      </c>
      <c r="S24" s="1" t="s">
        <v>753</v>
      </c>
      <c r="T24" s="1" t="s">
        <v>754</v>
      </c>
    </row>
    <row r="25">
      <c r="A25" s="3" t="s">
        <v>755</v>
      </c>
      <c r="B25" s="3" t="s">
        <v>756</v>
      </c>
      <c r="C25" s="1">
        <v>38.0</v>
      </c>
      <c r="D25" s="1" t="s">
        <v>51</v>
      </c>
      <c r="E25" s="1" t="s">
        <v>37</v>
      </c>
      <c r="F25" s="1" t="s">
        <v>24</v>
      </c>
      <c r="G25" s="4">
        <v>45062.0</v>
      </c>
      <c r="H25" s="3" t="s">
        <v>757</v>
      </c>
      <c r="I25" s="1" t="s">
        <v>758</v>
      </c>
      <c r="K25" s="1" t="s">
        <v>3255</v>
      </c>
      <c r="L25" s="1">
        <v>39476.9475143799</v>
      </c>
      <c r="M25" s="1">
        <v>428.0</v>
      </c>
      <c r="N25" s="1" t="s">
        <v>68</v>
      </c>
      <c r="O25" s="4">
        <v>45078.0</v>
      </c>
      <c r="P25" s="1" t="s">
        <v>57</v>
      </c>
      <c r="Q25" s="1" t="s">
        <v>69</v>
      </c>
      <c r="R25" s="1" t="s">
        <v>760</v>
      </c>
      <c r="S25" s="1" t="s">
        <v>761</v>
      </c>
      <c r="T25" s="1" t="s">
        <v>762</v>
      </c>
    </row>
    <row r="26">
      <c r="A26" s="3" t="s">
        <v>771</v>
      </c>
      <c r="B26" s="3" t="s">
        <v>772</v>
      </c>
      <c r="C26" s="1">
        <v>49.0</v>
      </c>
      <c r="D26" s="1" t="s">
        <v>22</v>
      </c>
      <c r="E26" s="1" t="s">
        <v>204</v>
      </c>
      <c r="G26" s="4">
        <v>44729.0</v>
      </c>
      <c r="L26" s="1">
        <v>25302.1126340112</v>
      </c>
      <c r="M26" s="1">
        <v>268.0</v>
      </c>
      <c r="O26" s="4">
        <v>44740.0</v>
      </c>
      <c r="P26" s="1" t="s">
        <v>79</v>
      </c>
      <c r="R26" s="1" t="s">
        <v>776</v>
      </c>
      <c r="S26" s="1" t="s">
        <v>777</v>
      </c>
      <c r="T26" s="1" t="s">
        <v>778</v>
      </c>
    </row>
    <row r="27">
      <c r="A27" s="3" t="s">
        <v>779</v>
      </c>
      <c r="B27" s="1" t="s">
        <v>780</v>
      </c>
      <c r="C27" s="1">
        <v>80.0</v>
      </c>
      <c r="D27" s="1" t="s">
        <v>22</v>
      </c>
      <c r="E27" s="1" t="s">
        <v>37</v>
      </c>
      <c r="F27" s="1" t="s">
        <v>64</v>
      </c>
      <c r="G27" s="4">
        <v>44870.0</v>
      </c>
      <c r="H27" s="3" t="s">
        <v>781</v>
      </c>
      <c r="I27" s="1" t="s">
        <v>782</v>
      </c>
      <c r="K27" s="1" t="s">
        <v>3250</v>
      </c>
      <c r="L27" s="1">
        <v>10661.5106491327</v>
      </c>
      <c r="M27" s="1">
        <v>120.0</v>
      </c>
      <c r="N27" s="1" t="s">
        <v>43</v>
      </c>
      <c r="O27" s="4">
        <v>44890.0</v>
      </c>
      <c r="P27" s="1" t="s">
        <v>141</v>
      </c>
      <c r="R27" s="1" t="s">
        <v>784</v>
      </c>
      <c r="S27" s="1" t="s">
        <v>785</v>
      </c>
      <c r="T27" s="1" t="s">
        <v>786</v>
      </c>
    </row>
    <row r="28">
      <c r="A28" s="3" t="s">
        <v>787</v>
      </c>
      <c r="B28" s="1" t="s">
        <v>788</v>
      </c>
      <c r="C28" s="1">
        <v>35.0</v>
      </c>
      <c r="D28" s="1" t="s">
        <v>51</v>
      </c>
      <c r="E28" s="1" t="s">
        <v>204</v>
      </c>
      <c r="G28" s="4">
        <v>44449.0</v>
      </c>
      <c r="K28" s="1" t="s">
        <v>3248</v>
      </c>
      <c r="L28" s="1">
        <v>30358.1945795447</v>
      </c>
      <c r="M28" s="1">
        <v>318.0</v>
      </c>
      <c r="N28" s="1" t="s">
        <v>68</v>
      </c>
      <c r="O28" s="4">
        <v>44457.0</v>
      </c>
      <c r="P28" s="1" t="s">
        <v>44</v>
      </c>
      <c r="Q28" s="1" t="s">
        <v>45</v>
      </c>
      <c r="R28" s="1" t="s">
        <v>792</v>
      </c>
      <c r="S28" s="1" t="s">
        <v>793</v>
      </c>
      <c r="T28" s="1" t="s">
        <v>794</v>
      </c>
    </row>
    <row r="29">
      <c r="A29" s="3" t="s">
        <v>763</v>
      </c>
      <c r="B29" s="3" t="s">
        <v>764</v>
      </c>
      <c r="C29" s="1">
        <v>60.0</v>
      </c>
      <c r="D29" s="1" t="s">
        <v>22</v>
      </c>
      <c r="E29" s="1" t="s">
        <v>204</v>
      </c>
      <c r="F29" s="1" t="s">
        <v>137</v>
      </c>
      <c r="G29" s="4">
        <v>44795.0</v>
      </c>
      <c r="H29" s="3" t="s">
        <v>765</v>
      </c>
      <c r="I29" s="1" t="s">
        <v>766</v>
      </c>
      <c r="K29" s="1" t="s">
        <v>3250</v>
      </c>
      <c r="L29" s="1">
        <v>26062.434320291</v>
      </c>
      <c r="M29" s="1">
        <v>482.0</v>
      </c>
      <c r="O29" s="4">
        <v>44811.0</v>
      </c>
      <c r="P29" s="1" t="s">
        <v>30</v>
      </c>
      <c r="R29" s="1" t="s">
        <v>768</v>
      </c>
      <c r="S29" s="1" t="s">
        <v>769</v>
      </c>
      <c r="T29" s="1" t="s">
        <v>770</v>
      </c>
    </row>
    <row r="30">
      <c r="G30" s="4"/>
      <c r="O30" s="4"/>
    </row>
    <row r="31">
      <c r="G31" s="4"/>
      <c r="O31" s="4"/>
    </row>
    <row r="32">
      <c r="G32" s="4"/>
      <c r="O32" s="4"/>
    </row>
    <row r="33">
      <c r="G33" s="4"/>
      <c r="O33" s="4"/>
    </row>
    <row r="34">
      <c r="A34" s="3" t="s">
        <v>795</v>
      </c>
      <c r="B34" s="3" t="s">
        <v>796</v>
      </c>
      <c r="C34" s="1">
        <v>84.0</v>
      </c>
      <c r="D34" s="1" t="s">
        <v>22</v>
      </c>
      <c r="E34" s="1" t="s">
        <v>37</v>
      </c>
      <c r="F34" s="1" t="s">
        <v>85</v>
      </c>
      <c r="G34" s="4">
        <v>44810.0</v>
      </c>
      <c r="H34" s="3" t="s">
        <v>845</v>
      </c>
      <c r="I34" s="1" t="s">
        <v>3299</v>
      </c>
      <c r="J34" s="1" t="s">
        <v>3297</v>
      </c>
      <c r="K34" s="1" t="s">
        <v>3257</v>
      </c>
      <c r="L34" s="1">
        <v>23684.5254727448</v>
      </c>
      <c r="M34" s="1">
        <v>162.0</v>
      </c>
      <c r="N34" s="1" t="s">
        <v>29</v>
      </c>
      <c r="O34" s="4">
        <v>44831.0</v>
      </c>
      <c r="P34" s="1" t="s">
        <v>44</v>
      </c>
      <c r="Q34" s="1" t="s">
        <v>45</v>
      </c>
      <c r="R34" s="1" t="s">
        <v>800</v>
      </c>
      <c r="S34" s="1" t="s">
        <v>801</v>
      </c>
      <c r="T34" s="1" t="s">
        <v>802</v>
      </c>
    </row>
    <row r="35">
      <c r="A35" s="3" t="s">
        <v>843</v>
      </c>
      <c r="B35" s="3" t="s">
        <v>844</v>
      </c>
      <c r="C35" s="1">
        <v>18.0</v>
      </c>
      <c r="D35" s="1" t="s">
        <v>22</v>
      </c>
      <c r="E35" s="1" t="s">
        <v>204</v>
      </c>
      <c r="G35" s="4">
        <v>44852.0</v>
      </c>
      <c r="K35" s="1" t="s">
        <v>3255</v>
      </c>
      <c r="L35" s="1">
        <v>28837.6770525072</v>
      </c>
      <c r="M35" s="1">
        <v>227.0</v>
      </c>
      <c r="N35" s="1" t="s">
        <v>68</v>
      </c>
      <c r="O35" s="4">
        <v>44876.0</v>
      </c>
      <c r="P35" s="1" t="s">
        <v>57</v>
      </c>
      <c r="Q35" s="1" t="s">
        <v>69</v>
      </c>
      <c r="R35" s="1" t="s">
        <v>848</v>
      </c>
      <c r="S35" s="1" t="s">
        <v>849</v>
      </c>
      <c r="T35" s="1" t="s">
        <v>850</v>
      </c>
    </row>
    <row r="36">
      <c r="A36" s="3" t="s">
        <v>835</v>
      </c>
      <c r="B36" s="3" t="s">
        <v>836</v>
      </c>
      <c r="C36" s="1">
        <v>53.0</v>
      </c>
      <c r="D36" s="1" t="s">
        <v>22</v>
      </c>
      <c r="E36" s="1" t="s">
        <v>23</v>
      </c>
      <c r="F36" s="1" t="s">
        <v>24</v>
      </c>
      <c r="G36" s="4">
        <v>44818.0</v>
      </c>
      <c r="H36" s="3" t="s">
        <v>837</v>
      </c>
      <c r="I36" s="1" t="s">
        <v>838</v>
      </c>
      <c r="K36" s="1" t="s">
        <v>3248</v>
      </c>
      <c r="L36" s="1">
        <v>30437.001787641</v>
      </c>
      <c r="M36" s="1">
        <v>208.0</v>
      </c>
      <c r="O36" s="4">
        <v>44822.0</v>
      </c>
      <c r="Q36" s="1" t="s">
        <v>31</v>
      </c>
      <c r="R36" s="1" t="s">
        <v>840</v>
      </c>
      <c r="S36" s="1" t="s">
        <v>841</v>
      </c>
      <c r="T36" s="1" t="s">
        <v>842</v>
      </c>
    </row>
    <row r="37">
      <c r="A37" s="3" t="s">
        <v>803</v>
      </c>
      <c r="B37" s="3" t="s">
        <v>804</v>
      </c>
      <c r="C37" s="1">
        <v>76.0</v>
      </c>
      <c r="D37" s="1" t="s">
        <v>22</v>
      </c>
      <c r="E37" s="1" t="s">
        <v>37</v>
      </c>
      <c r="F37" s="1" t="s">
        <v>64</v>
      </c>
      <c r="G37" s="4">
        <v>44303.0</v>
      </c>
      <c r="H37" s="3" t="s">
        <v>805</v>
      </c>
      <c r="I37" s="1" t="s">
        <v>3300</v>
      </c>
      <c r="K37" s="1" t="s">
        <v>3247</v>
      </c>
      <c r="L37" s="1">
        <v>3908.94656794631</v>
      </c>
      <c r="M37" s="1">
        <v>428.0</v>
      </c>
      <c r="O37" s="4">
        <v>44326.0</v>
      </c>
      <c r="P37" s="1" t="s">
        <v>141</v>
      </c>
      <c r="Q37" s="1" t="s">
        <v>45</v>
      </c>
      <c r="R37" s="1" t="s">
        <v>808</v>
      </c>
      <c r="S37" s="1" t="s">
        <v>809</v>
      </c>
      <c r="T37" s="1" t="s">
        <v>810</v>
      </c>
    </row>
    <row r="38">
      <c r="A38" s="3" t="s">
        <v>819</v>
      </c>
      <c r="B38" s="3" t="s">
        <v>820</v>
      </c>
      <c r="C38" s="1">
        <v>76.0</v>
      </c>
      <c r="D38" s="1" t="s">
        <v>51</v>
      </c>
      <c r="E38" s="1" t="s">
        <v>63</v>
      </c>
      <c r="G38" s="4">
        <v>45375.0</v>
      </c>
      <c r="K38" s="1" t="s">
        <v>3249</v>
      </c>
      <c r="L38" s="1">
        <v>6312.60769101852</v>
      </c>
      <c r="M38" s="1">
        <v>226.0</v>
      </c>
      <c r="O38" s="4">
        <v>45396.0</v>
      </c>
      <c r="P38" s="1" t="s">
        <v>57</v>
      </c>
      <c r="Q38" s="1" t="s">
        <v>69</v>
      </c>
      <c r="R38" s="1" t="s">
        <v>824</v>
      </c>
      <c r="S38" s="1" t="s">
        <v>825</v>
      </c>
      <c r="T38" s="1" t="s">
        <v>826</v>
      </c>
    </row>
    <row r="39">
      <c r="A39" s="3" t="s">
        <v>827</v>
      </c>
      <c r="B39" s="3" t="s">
        <v>828</v>
      </c>
      <c r="C39" s="1">
        <v>55.0</v>
      </c>
      <c r="D39" s="1" t="s">
        <v>51</v>
      </c>
      <c r="E39" s="1" t="s">
        <v>37</v>
      </c>
      <c r="G39" s="4">
        <v>44905.0</v>
      </c>
      <c r="K39" s="1" t="s">
        <v>3248</v>
      </c>
      <c r="L39" s="1">
        <v>21772.3413986496</v>
      </c>
      <c r="M39" s="1">
        <v>459.0</v>
      </c>
      <c r="O39" s="4">
        <v>44926.0</v>
      </c>
      <c r="P39" s="1" t="s">
        <v>44</v>
      </c>
      <c r="Q39" s="1" t="s">
        <v>31</v>
      </c>
      <c r="R39" s="1" t="s">
        <v>832</v>
      </c>
      <c r="S39" s="1" t="s">
        <v>833</v>
      </c>
      <c r="T39" s="1" t="s">
        <v>834</v>
      </c>
    </row>
    <row r="40">
      <c r="A40" s="3" t="s">
        <v>811</v>
      </c>
      <c r="B40" s="3" t="s">
        <v>812</v>
      </c>
      <c r="C40" s="1">
        <v>79.0</v>
      </c>
      <c r="D40" s="1" t="s">
        <v>51</v>
      </c>
      <c r="E40" s="1" t="s">
        <v>52</v>
      </c>
      <c r="F40" s="1" t="s">
        <v>137</v>
      </c>
      <c r="G40" s="4">
        <v>43696.0</v>
      </c>
      <c r="H40" s="3" t="s">
        <v>813</v>
      </c>
      <c r="I40" s="1" t="s">
        <v>814</v>
      </c>
      <c r="K40" s="1" t="s">
        <v>3247</v>
      </c>
      <c r="L40" s="1">
        <v>25503.673806852</v>
      </c>
      <c r="M40" s="1">
        <v>144.0</v>
      </c>
      <c r="O40" s="4">
        <v>43703.0</v>
      </c>
      <c r="P40" s="1" t="s">
        <v>141</v>
      </c>
      <c r="Q40" s="1" t="s">
        <v>69</v>
      </c>
      <c r="R40" s="1" t="s">
        <v>816</v>
      </c>
      <c r="S40" s="1" t="s">
        <v>817</v>
      </c>
      <c r="T40" s="1" t="s">
        <v>818</v>
      </c>
    </row>
    <row r="41">
      <c r="G41" s="4"/>
      <c r="O41" s="4"/>
    </row>
    <row r="42">
      <c r="G42" s="4"/>
      <c r="O42" s="4"/>
    </row>
    <row r="43">
      <c r="D43" s="4"/>
      <c r="L43" s="4"/>
    </row>
    <row r="44">
      <c r="D44" s="4"/>
      <c r="L44" s="4"/>
    </row>
    <row r="45">
      <c r="D45" s="4"/>
      <c r="L45" s="4"/>
    </row>
    <row r="46">
      <c r="D46" s="4"/>
      <c r="L46" s="4"/>
    </row>
    <row r="47">
      <c r="D47" s="4"/>
      <c r="L47" s="4"/>
    </row>
    <row r="48">
      <c r="D48" s="4"/>
      <c r="L48" s="4"/>
    </row>
    <row r="49">
      <c r="D49" s="4"/>
      <c r="L49" s="4"/>
    </row>
    <row r="50">
      <c r="D50" s="4"/>
      <c r="L50" s="4"/>
    </row>
    <row r="51">
      <c r="G51" s="4"/>
      <c r="O51" s="4"/>
    </row>
    <row r="52">
      <c r="A52" s="3" t="s">
        <v>603</v>
      </c>
      <c r="B52" s="3" t="s">
        <v>604</v>
      </c>
      <c r="C52" s="1">
        <v>19.0</v>
      </c>
      <c r="D52" s="1" t="s">
        <v>51</v>
      </c>
      <c r="E52" s="1" t="s">
        <v>37</v>
      </c>
      <c r="F52" s="1" t="s">
        <v>179</v>
      </c>
      <c r="G52" s="4">
        <v>43860.0</v>
      </c>
      <c r="H52" s="3" t="s">
        <v>605</v>
      </c>
      <c r="I52" s="1" t="s">
        <v>606</v>
      </c>
      <c r="J52" s="1" t="s">
        <v>3261</v>
      </c>
      <c r="K52" s="1" t="s">
        <v>3264</v>
      </c>
      <c r="L52" s="1">
        <v>20227.8637267447</v>
      </c>
      <c r="M52" s="1">
        <v>241.0</v>
      </c>
      <c r="N52" s="1" t="s">
        <v>68</v>
      </c>
      <c r="O52" s="4">
        <v>43873.0</v>
      </c>
      <c r="P52" s="1" t="s">
        <v>79</v>
      </c>
      <c r="Q52" s="1" t="s">
        <v>31</v>
      </c>
      <c r="R52" s="1" t="s">
        <v>608</v>
      </c>
      <c r="S52" s="1" t="s">
        <v>609</v>
      </c>
      <c r="T52" s="1" t="s">
        <v>610</v>
      </c>
    </row>
    <row r="53">
      <c r="A53" s="3" t="s">
        <v>540</v>
      </c>
      <c r="B53" s="3" t="s">
        <v>541</v>
      </c>
      <c r="C53" s="1">
        <v>63.0</v>
      </c>
      <c r="D53" s="1" t="s">
        <v>22</v>
      </c>
      <c r="E53" s="1" t="s">
        <v>52</v>
      </c>
      <c r="F53" s="1" t="s">
        <v>85</v>
      </c>
      <c r="G53" s="4">
        <v>45389.0</v>
      </c>
      <c r="H53" s="3" t="s">
        <v>542</v>
      </c>
      <c r="I53" s="1" t="s">
        <v>543</v>
      </c>
      <c r="K53" s="1" t="s">
        <v>3248</v>
      </c>
      <c r="L53" s="1">
        <v>39723.1660514278</v>
      </c>
      <c r="M53" s="1">
        <v>244.0</v>
      </c>
      <c r="N53" s="1" t="s">
        <v>43</v>
      </c>
      <c r="O53" s="4">
        <v>45416.0</v>
      </c>
      <c r="P53" s="1" t="s">
        <v>44</v>
      </c>
      <c r="Q53" s="1" t="s">
        <v>45</v>
      </c>
      <c r="R53" s="1" t="s">
        <v>545</v>
      </c>
      <c r="S53" s="1" t="s">
        <v>546</v>
      </c>
      <c r="T53" s="1" t="s">
        <v>547</v>
      </c>
    </row>
    <row r="54">
      <c r="A54" s="3" t="s">
        <v>500</v>
      </c>
      <c r="B54" s="3" t="s">
        <v>501</v>
      </c>
      <c r="C54" s="1">
        <v>55.0</v>
      </c>
      <c r="D54" s="1" t="s">
        <v>51</v>
      </c>
      <c r="E54" s="1" t="s">
        <v>37</v>
      </c>
      <c r="F54" s="1" t="s">
        <v>24</v>
      </c>
      <c r="G54" s="4">
        <v>45025.0</v>
      </c>
      <c r="H54" s="3" t="s">
        <v>502</v>
      </c>
      <c r="I54" s="1" t="s">
        <v>503</v>
      </c>
      <c r="K54" s="1" t="s">
        <v>3247</v>
      </c>
      <c r="L54" s="1">
        <v>10300.6573113759</v>
      </c>
      <c r="M54" s="1">
        <v>330.0</v>
      </c>
      <c r="O54" s="4">
        <v>45037.0</v>
      </c>
      <c r="P54" s="1" t="s">
        <v>30</v>
      </c>
      <c r="Q54" s="1" t="s">
        <v>31</v>
      </c>
      <c r="R54" s="1" t="s">
        <v>505</v>
      </c>
      <c r="S54" s="1" t="s">
        <v>506</v>
      </c>
      <c r="T54" s="1" t="s">
        <v>507</v>
      </c>
    </row>
    <row r="55">
      <c r="A55" s="3" t="s">
        <v>516</v>
      </c>
      <c r="B55" s="3" t="s">
        <v>517</v>
      </c>
      <c r="C55" s="1">
        <v>40.0</v>
      </c>
      <c r="D55" s="1" t="s">
        <v>51</v>
      </c>
      <c r="E55" s="1" t="s">
        <v>95</v>
      </c>
      <c r="G55" s="4">
        <v>44217.0</v>
      </c>
      <c r="K55" s="1" t="s">
        <v>3255</v>
      </c>
      <c r="L55" s="1">
        <v>6733.99094706883</v>
      </c>
      <c r="M55" s="1">
        <v>300.0</v>
      </c>
      <c r="N55" s="1" t="s">
        <v>29</v>
      </c>
      <c r="O55" s="4">
        <v>44233.0</v>
      </c>
      <c r="P55" s="1" t="s">
        <v>44</v>
      </c>
      <c r="R55" s="1" t="s">
        <v>521</v>
      </c>
      <c r="S55" s="1" t="s">
        <v>522</v>
      </c>
      <c r="T55" s="1" t="s">
        <v>523</v>
      </c>
    </row>
    <row r="56">
      <c r="A56" s="3" t="s">
        <v>548</v>
      </c>
      <c r="B56" s="3" t="s">
        <v>549</v>
      </c>
      <c r="C56" s="1">
        <v>18.0</v>
      </c>
      <c r="D56" s="1" t="s">
        <v>22</v>
      </c>
      <c r="E56" s="1" t="s">
        <v>37</v>
      </c>
      <c r="G56" s="4">
        <v>44748.0</v>
      </c>
      <c r="K56" s="1" t="s">
        <v>3247</v>
      </c>
      <c r="L56" s="1">
        <v>48407.3862911005</v>
      </c>
      <c r="M56" s="1">
        <v>325.0</v>
      </c>
      <c r="N56" s="1" t="s">
        <v>43</v>
      </c>
      <c r="O56" s="4">
        <v>44760.0</v>
      </c>
      <c r="P56" s="1" t="s">
        <v>57</v>
      </c>
      <c r="R56" s="1" t="s">
        <v>553</v>
      </c>
      <c r="S56" s="1" t="s">
        <v>554</v>
      </c>
      <c r="T56" s="1" t="s">
        <v>555</v>
      </c>
    </row>
    <row r="57">
      <c r="A57" s="3" t="s">
        <v>572</v>
      </c>
      <c r="B57" s="3" t="s">
        <v>573</v>
      </c>
      <c r="C57" s="1">
        <v>27.0</v>
      </c>
      <c r="D57" s="1" t="s">
        <v>22</v>
      </c>
      <c r="E57" s="1" t="s">
        <v>95</v>
      </c>
      <c r="G57" s="4">
        <v>43808.0</v>
      </c>
      <c r="K57" s="1" t="s">
        <v>3264</v>
      </c>
      <c r="L57" s="1">
        <v>8320.66080328743</v>
      </c>
      <c r="M57" s="1">
        <v>468.0</v>
      </c>
      <c r="N57" s="1" t="s">
        <v>29</v>
      </c>
      <c r="O57" s="4">
        <v>43820.0</v>
      </c>
      <c r="P57" s="1" t="s">
        <v>141</v>
      </c>
      <c r="Q57" s="1" t="s">
        <v>69</v>
      </c>
      <c r="R57" s="1" t="s">
        <v>577</v>
      </c>
      <c r="S57" s="1" t="s">
        <v>578</v>
      </c>
      <c r="T57" s="1" t="s">
        <v>579</v>
      </c>
    </row>
    <row r="58">
      <c r="A58" s="3" t="s">
        <v>580</v>
      </c>
      <c r="B58" s="3" t="s">
        <v>581</v>
      </c>
      <c r="C58" s="1">
        <v>59.0</v>
      </c>
      <c r="D58" s="1" t="s">
        <v>22</v>
      </c>
      <c r="E58" s="1" t="s">
        <v>204</v>
      </c>
      <c r="F58" s="1" t="s">
        <v>64</v>
      </c>
      <c r="G58" s="4">
        <v>43790.0</v>
      </c>
      <c r="H58" s="3" t="s">
        <v>582</v>
      </c>
      <c r="I58" s="1" t="s">
        <v>598</v>
      </c>
      <c r="K58" s="1" t="s">
        <v>3264</v>
      </c>
      <c r="L58" s="1">
        <v>10107.1876510572</v>
      </c>
      <c r="M58" s="1">
        <v>368.0</v>
      </c>
      <c r="N58" s="1" t="s">
        <v>43</v>
      </c>
      <c r="O58" s="4">
        <v>43807.0</v>
      </c>
      <c r="P58" s="1" t="s">
        <v>79</v>
      </c>
      <c r="R58" s="1" t="s">
        <v>585</v>
      </c>
      <c r="S58" s="1" t="s">
        <v>586</v>
      </c>
      <c r="T58" s="1" t="s">
        <v>587</v>
      </c>
    </row>
    <row r="59">
      <c r="A59" s="3" t="s">
        <v>595</v>
      </c>
      <c r="B59" s="3" t="s">
        <v>596</v>
      </c>
      <c r="C59" s="1">
        <v>31.0</v>
      </c>
      <c r="D59" s="1" t="s">
        <v>22</v>
      </c>
      <c r="E59" s="1" t="s">
        <v>204</v>
      </c>
      <c r="G59" s="4">
        <v>45328.0</v>
      </c>
      <c r="K59" s="1" t="s">
        <v>3249</v>
      </c>
      <c r="L59" s="1">
        <v>35776.8151114537</v>
      </c>
      <c r="M59" s="1">
        <v>489.0</v>
      </c>
      <c r="O59" s="4">
        <v>45332.0</v>
      </c>
      <c r="Q59" s="1" t="s">
        <v>31</v>
      </c>
      <c r="R59" s="1" t="s">
        <v>600</v>
      </c>
      <c r="S59" s="1" t="s">
        <v>601</v>
      </c>
      <c r="T59" s="1" t="s">
        <v>602</v>
      </c>
    </row>
    <row r="60">
      <c r="A60" s="3" t="s">
        <v>508</v>
      </c>
      <c r="B60" s="3" t="s">
        <v>509</v>
      </c>
      <c r="C60" s="1">
        <v>23.0</v>
      </c>
      <c r="D60" s="1" t="s">
        <v>22</v>
      </c>
      <c r="E60" s="1" t="s">
        <v>261</v>
      </c>
      <c r="F60" s="1" t="s">
        <v>137</v>
      </c>
      <c r="G60" s="4">
        <v>44825.0</v>
      </c>
      <c r="H60" s="3" t="s">
        <v>510</v>
      </c>
      <c r="I60" s="1" t="s">
        <v>527</v>
      </c>
      <c r="K60" s="1" t="s">
        <v>3252</v>
      </c>
      <c r="L60" s="1">
        <v>37951.6649098497</v>
      </c>
      <c r="M60" s="1">
        <v>405.0</v>
      </c>
      <c r="O60" s="4">
        <v>44829.0</v>
      </c>
      <c r="P60" s="1" t="s">
        <v>44</v>
      </c>
      <c r="Q60" s="1" t="s">
        <v>45</v>
      </c>
      <c r="R60" s="1" t="s">
        <v>513</v>
      </c>
      <c r="S60" s="1" t="s">
        <v>514</v>
      </c>
      <c r="T60" s="1" t="s">
        <v>515</v>
      </c>
    </row>
    <row r="61">
      <c r="A61" s="3" t="s">
        <v>524</v>
      </c>
      <c r="B61" s="3" t="s">
        <v>525</v>
      </c>
      <c r="C61" s="1">
        <v>51.0</v>
      </c>
      <c r="D61" s="1" t="s">
        <v>22</v>
      </c>
      <c r="E61" s="1" t="s">
        <v>63</v>
      </c>
      <c r="G61" s="4">
        <v>44022.0</v>
      </c>
      <c r="K61" s="1" t="s">
        <v>3248</v>
      </c>
      <c r="L61" s="1">
        <v>17839.7456516471</v>
      </c>
      <c r="M61" s="1">
        <v>306.0</v>
      </c>
      <c r="N61" s="1" t="s">
        <v>68</v>
      </c>
      <c r="O61" s="4">
        <v>44032.0</v>
      </c>
      <c r="P61" s="1" t="s">
        <v>30</v>
      </c>
      <c r="Q61" s="1" t="s">
        <v>69</v>
      </c>
      <c r="R61" s="1" t="s">
        <v>529</v>
      </c>
      <c r="S61" s="1" t="s">
        <v>530</v>
      </c>
      <c r="T61" s="1" t="s">
        <v>531</v>
      </c>
    </row>
    <row r="62">
      <c r="A62" s="3" t="s">
        <v>556</v>
      </c>
      <c r="B62" s="3" t="s">
        <v>557</v>
      </c>
      <c r="C62" s="1">
        <v>23.0</v>
      </c>
      <c r="D62" s="1" t="s">
        <v>51</v>
      </c>
      <c r="E62" s="1" t="s">
        <v>23</v>
      </c>
      <c r="G62" s="4">
        <v>44776.0</v>
      </c>
      <c r="K62" s="1" t="s">
        <v>3249</v>
      </c>
      <c r="L62" s="1">
        <v>5517.39364222399</v>
      </c>
      <c r="M62" s="1">
        <v>113.0</v>
      </c>
      <c r="O62" s="4">
        <v>44783.0</v>
      </c>
      <c r="P62" s="1" t="s">
        <v>57</v>
      </c>
      <c r="Q62" s="1" t="s">
        <v>45</v>
      </c>
      <c r="R62" s="1" t="s">
        <v>561</v>
      </c>
      <c r="S62" s="1" t="s">
        <v>562</v>
      </c>
      <c r="T62" s="1" t="s">
        <v>563</v>
      </c>
    </row>
    <row r="63">
      <c r="A63" s="3" t="s">
        <v>564</v>
      </c>
      <c r="B63" s="3" t="s">
        <v>565</v>
      </c>
      <c r="C63" s="1">
        <v>58.0</v>
      </c>
      <c r="D63" s="1" t="s">
        <v>22</v>
      </c>
      <c r="E63" s="1" t="s">
        <v>52</v>
      </c>
      <c r="G63" s="4">
        <v>43959.0</v>
      </c>
      <c r="K63" s="1" t="s">
        <v>3259</v>
      </c>
      <c r="L63" s="1">
        <v>19183.1688853955</v>
      </c>
      <c r="M63" s="1">
        <v>378.0</v>
      </c>
      <c r="N63" s="1" t="s">
        <v>43</v>
      </c>
      <c r="O63" s="4">
        <v>43983.0</v>
      </c>
      <c r="Q63" s="1" t="s">
        <v>69</v>
      </c>
      <c r="R63" s="1" t="s">
        <v>569</v>
      </c>
      <c r="S63" s="1" t="s">
        <v>570</v>
      </c>
      <c r="T63" s="1" t="s">
        <v>571</v>
      </c>
    </row>
    <row r="64">
      <c r="A64" s="3" t="s">
        <v>588</v>
      </c>
      <c r="B64" s="3" t="s">
        <v>311</v>
      </c>
      <c r="C64" s="1">
        <v>27.0</v>
      </c>
      <c r="D64" s="1" t="s">
        <v>22</v>
      </c>
      <c r="E64" s="1" t="s">
        <v>23</v>
      </c>
      <c r="G64" s="4">
        <v>44933.0</v>
      </c>
      <c r="K64" s="1" t="s">
        <v>3252</v>
      </c>
      <c r="L64" s="1">
        <v>49402.2983725271</v>
      </c>
      <c r="M64" s="1">
        <v>263.0</v>
      </c>
      <c r="N64" s="1" t="s">
        <v>68</v>
      </c>
      <c r="O64" s="4">
        <v>44953.0</v>
      </c>
      <c r="P64" s="1" t="s">
        <v>141</v>
      </c>
      <c r="Q64" s="1" t="s">
        <v>45</v>
      </c>
      <c r="R64" s="1" t="s">
        <v>592</v>
      </c>
      <c r="S64" s="1" t="s">
        <v>593</v>
      </c>
      <c r="T64" s="1" t="s">
        <v>594</v>
      </c>
    </row>
    <row r="65">
      <c r="A65" s="3" t="s">
        <v>532</v>
      </c>
      <c r="B65" s="3" t="s">
        <v>533</v>
      </c>
      <c r="C65" s="1">
        <v>83.0</v>
      </c>
      <c r="D65" s="1" t="s">
        <v>22</v>
      </c>
      <c r="E65" s="1" t="s">
        <v>75</v>
      </c>
      <c r="F65" s="1" t="s">
        <v>38</v>
      </c>
      <c r="G65" s="4">
        <v>43775.0</v>
      </c>
      <c r="H65" s="3" t="s">
        <v>534</v>
      </c>
      <c r="I65" s="1" t="s">
        <v>535</v>
      </c>
      <c r="K65" s="1" t="s">
        <v>3249</v>
      </c>
      <c r="L65" s="1">
        <v>24637.0900640332</v>
      </c>
      <c r="M65" s="1">
        <v>333.0</v>
      </c>
      <c r="O65" s="4">
        <v>43791.0</v>
      </c>
      <c r="P65" s="1" t="s">
        <v>30</v>
      </c>
      <c r="R65" s="1" t="s">
        <v>537</v>
      </c>
      <c r="S65" s="1" t="s">
        <v>538</v>
      </c>
      <c r="T65" s="1" t="s">
        <v>539</v>
      </c>
    </row>
  </sheetData>
  <mergeCells count="69">
    <mergeCell ref="P5:P6"/>
    <mergeCell ref="Q5:Q6"/>
    <mergeCell ref="H1:H5"/>
    <mergeCell ref="H6:H7"/>
    <mergeCell ref="F6:F7"/>
    <mergeCell ref="F8:F11"/>
    <mergeCell ref="P3:P4"/>
    <mergeCell ref="P10:P11"/>
    <mergeCell ref="F12:F14"/>
    <mergeCell ref="H12:H14"/>
    <mergeCell ref="P1:P2"/>
    <mergeCell ref="P12:P15"/>
    <mergeCell ref="Q14:Q15"/>
    <mergeCell ref="P16:P17"/>
    <mergeCell ref="Q16:Q17"/>
    <mergeCell ref="F1:F5"/>
    <mergeCell ref="F16:F17"/>
    <mergeCell ref="H25:H26"/>
    <mergeCell ref="H27:H28"/>
    <mergeCell ref="H34:H35"/>
    <mergeCell ref="I34:I35"/>
    <mergeCell ref="J34:J40"/>
    <mergeCell ref="N35:N40"/>
    <mergeCell ref="P35:P36"/>
    <mergeCell ref="P58:P59"/>
    <mergeCell ref="N61:N62"/>
    <mergeCell ref="P62:P63"/>
    <mergeCell ref="N64:N65"/>
    <mergeCell ref="H37:H39"/>
    <mergeCell ref="I37:I39"/>
    <mergeCell ref="J52:J65"/>
    <mergeCell ref="I54:I57"/>
    <mergeCell ref="Q54:Q56"/>
    <mergeCell ref="Q57:Q58"/>
    <mergeCell ref="I60:I64"/>
    <mergeCell ref="Q64:Q65"/>
    <mergeCell ref="I1:I5"/>
    <mergeCell ref="J1:J17"/>
    <mergeCell ref="N4:N7"/>
    <mergeCell ref="I6:I7"/>
    <mergeCell ref="K10:K11"/>
    <mergeCell ref="I12:I14"/>
    <mergeCell ref="K14:K15"/>
    <mergeCell ref="N16:N17"/>
    <mergeCell ref="I25:I26"/>
    <mergeCell ref="K25:K26"/>
    <mergeCell ref="N25:N26"/>
    <mergeCell ref="Q25:Q27"/>
    <mergeCell ref="N28:N29"/>
    <mergeCell ref="Q28:Q29"/>
    <mergeCell ref="H8:H11"/>
    <mergeCell ref="I8:I11"/>
    <mergeCell ref="H16:H17"/>
    <mergeCell ref="I16:I17"/>
    <mergeCell ref="J24:J29"/>
    <mergeCell ref="F25:F26"/>
    <mergeCell ref="F27:F28"/>
    <mergeCell ref="I27:I28"/>
    <mergeCell ref="F34:F35"/>
    <mergeCell ref="F37:F39"/>
    <mergeCell ref="F54:F57"/>
    <mergeCell ref="F58:F59"/>
    <mergeCell ref="F60:F64"/>
    <mergeCell ref="H54:H57"/>
    <mergeCell ref="H58:H59"/>
    <mergeCell ref="N53:N54"/>
    <mergeCell ref="N58:N60"/>
    <mergeCell ref="I58:I59"/>
    <mergeCell ref="H60:H6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17.63"/>
    <col customWidth="1" min="3" max="3" width="10.13"/>
    <col customWidth="1" min="4" max="4" width="12.63"/>
    <col customWidth="1" min="5" max="5" width="15.0"/>
    <col customWidth="1" min="6" max="6" width="19.88"/>
    <col customWidth="1" min="7" max="7" width="18.0"/>
    <col customWidth="1" min="8" max="9" width="20.63"/>
    <col customWidth="1" min="10" max="14" width="27.63"/>
    <col customWidth="1" min="15" max="15" width="16.38"/>
    <col customWidth="1" min="16" max="16" width="11.63"/>
    <col customWidth="1" min="17" max="17" width="11.88"/>
    <col customWidth="1" min="18" max="18" width="12.75"/>
    <col customWidth="1" min="19" max="19" width="12.5"/>
    <col customWidth="1" min="20" max="20" width="10.38"/>
    <col customWidth="1" min="21" max="21" width="10.13"/>
    <col customWidth="1" min="22" max="22" width="14.0"/>
    <col customWidth="1" min="24" max="24" width="17.1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2" t="s">
        <v>8</v>
      </c>
      <c r="J1" s="12" t="s">
        <v>3237</v>
      </c>
      <c r="K1" s="12" t="s">
        <v>9</v>
      </c>
      <c r="L1" s="12" t="s">
        <v>3235</v>
      </c>
      <c r="M1" s="12" t="s">
        <v>3234</v>
      </c>
      <c r="N1" s="12" t="s">
        <v>3233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  <c r="Y1" s="14"/>
      <c r="Z1" s="14"/>
      <c r="AA1" s="14"/>
      <c r="AB1" s="14"/>
      <c r="AC1" s="14"/>
      <c r="AD1" s="14"/>
      <c r="AE1" s="14"/>
      <c r="AF1" s="14"/>
    </row>
    <row r="2">
      <c r="A2" s="3" t="s">
        <v>388</v>
      </c>
      <c r="B2" s="1" t="s">
        <v>389</v>
      </c>
      <c r="C2" s="1">
        <v>49.0</v>
      </c>
      <c r="D2" s="1" t="s">
        <v>51</v>
      </c>
      <c r="E2" s="1" t="s">
        <v>52</v>
      </c>
      <c r="F2" s="1" t="s">
        <v>85</v>
      </c>
      <c r="G2" s="4">
        <v>44736.0</v>
      </c>
      <c r="H2" s="3" t="s">
        <v>390</v>
      </c>
      <c r="I2" s="1" t="s">
        <v>391</v>
      </c>
      <c r="J2" s="1" t="s">
        <v>3245</v>
      </c>
      <c r="K2" s="1" t="s">
        <v>3244</v>
      </c>
      <c r="L2" s="1" t="s">
        <v>3243</v>
      </c>
      <c r="M2" s="1" t="s">
        <v>3242</v>
      </c>
      <c r="N2" s="1" t="s">
        <v>3241</v>
      </c>
      <c r="O2" s="1" t="s">
        <v>3255</v>
      </c>
      <c r="P2" s="1">
        <v>25966.3286102209</v>
      </c>
      <c r="Q2" s="1">
        <v>418.0</v>
      </c>
      <c r="R2" s="1" t="s">
        <v>68</v>
      </c>
      <c r="S2" s="4">
        <v>44760.0</v>
      </c>
      <c r="T2" s="1" t="s">
        <v>30</v>
      </c>
      <c r="U2" s="1" t="s">
        <v>31</v>
      </c>
      <c r="V2" s="1" t="s">
        <v>393</v>
      </c>
      <c r="W2" s="1" t="s">
        <v>394</v>
      </c>
      <c r="X2" s="1" t="s">
        <v>395</v>
      </c>
    </row>
    <row r="3">
      <c r="A3" s="3" t="s">
        <v>452</v>
      </c>
      <c r="B3" s="3" t="s">
        <v>453</v>
      </c>
      <c r="C3" s="1">
        <v>30.0</v>
      </c>
      <c r="D3" s="1" t="s">
        <v>22</v>
      </c>
      <c r="E3" s="1" t="s">
        <v>95</v>
      </c>
      <c r="F3" s="1" t="s">
        <v>137</v>
      </c>
      <c r="G3" s="4">
        <v>45387.0</v>
      </c>
      <c r="H3" s="3" t="s">
        <v>374</v>
      </c>
      <c r="I3" s="1" t="s">
        <v>375</v>
      </c>
      <c r="J3" s="1" t="s">
        <v>3245</v>
      </c>
      <c r="K3" s="1" t="s">
        <v>3244</v>
      </c>
      <c r="O3" s="1" t="s">
        <v>3255</v>
      </c>
      <c r="P3" s="1">
        <v>30590.5418063406</v>
      </c>
      <c r="Q3" s="1">
        <v>456.0</v>
      </c>
      <c r="R3" s="1" t="s">
        <v>43</v>
      </c>
      <c r="S3" s="4">
        <v>45404.0</v>
      </c>
      <c r="T3" s="1" t="s">
        <v>30</v>
      </c>
      <c r="U3" s="1" t="s">
        <v>45</v>
      </c>
      <c r="V3" s="1" t="s">
        <v>457</v>
      </c>
      <c r="W3" s="1" t="s">
        <v>458</v>
      </c>
      <c r="X3" s="1" t="s">
        <v>459</v>
      </c>
    </row>
    <row r="4">
      <c r="A4" s="3" t="s">
        <v>468</v>
      </c>
      <c r="B4" s="3" t="s">
        <v>469</v>
      </c>
      <c r="C4" s="1">
        <v>67.0</v>
      </c>
      <c r="D4" s="1" t="s">
        <v>51</v>
      </c>
      <c r="E4" s="1" t="s">
        <v>75</v>
      </c>
      <c r="F4" s="1" t="s">
        <v>24</v>
      </c>
      <c r="G4" s="4">
        <v>44863.0</v>
      </c>
      <c r="H4" s="3" t="s">
        <v>406</v>
      </c>
      <c r="I4" s="1" t="s">
        <v>407</v>
      </c>
      <c r="J4" s="1" t="s">
        <v>3245</v>
      </c>
      <c r="K4" s="1" t="s">
        <v>3244</v>
      </c>
      <c r="O4" s="1" t="s">
        <v>3252</v>
      </c>
      <c r="P4" s="1">
        <v>21879.5319110635</v>
      </c>
      <c r="Q4" s="1">
        <v>492.0</v>
      </c>
      <c r="R4" s="1" t="s">
        <v>29</v>
      </c>
      <c r="S4" s="4">
        <v>44885.0</v>
      </c>
      <c r="T4" s="1" t="s">
        <v>79</v>
      </c>
      <c r="U4" s="1" t="s">
        <v>45</v>
      </c>
      <c r="V4" s="1" t="s">
        <v>473</v>
      </c>
      <c r="W4" s="1" t="s">
        <v>474</v>
      </c>
      <c r="X4" s="1" t="s">
        <v>475</v>
      </c>
    </row>
    <row r="5">
      <c r="A5" s="3" t="s">
        <v>476</v>
      </c>
      <c r="B5" s="3" t="s">
        <v>477</v>
      </c>
      <c r="C5" s="1">
        <v>24.0</v>
      </c>
      <c r="D5" s="1" t="s">
        <v>51</v>
      </c>
      <c r="E5" s="1" t="s">
        <v>52</v>
      </c>
      <c r="F5" s="1" t="s">
        <v>38</v>
      </c>
      <c r="G5" s="4">
        <v>44659.0</v>
      </c>
      <c r="H5" s="3" t="s">
        <v>366</v>
      </c>
      <c r="I5" s="1" t="s">
        <v>367</v>
      </c>
      <c r="J5" s="1" t="s">
        <v>3245</v>
      </c>
      <c r="K5" s="1" t="s">
        <v>3244</v>
      </c>
      <c r="O5" s="1" t="s">
        <v>3247</v>
      </c>
      <c r="P5" s="1">
        <v>6767.63439654494</v>
      </c>
      <c r="Q5" s="1">
        <v>180.0</v>
      </c>
      <c r="R5" s="1" t="s">
        <v>68</v>
      </c>
      <c r="S5" s="4">
        <v>44664.0</v>
      </c>
      <c r="T5" s="1" t="s">
        <v>141</v>
      </c>
      <c r="U5" s="1" t="s">
        <v>69</v>
      </c>
      <c r="V5" s="1" t="s">
        <v>481</v>
      </c>
      <c r="W5" s="1" t="s">
        <v>482</v>
      </c>
      <c r="X5" s="1" t="s">
        <v>483</v>
      </c>
    </row>
    <row r="6">
      <c r="A6" s="3" t="s">
        <v>396</v>
      </c>
      <c r="B6" s="3" t="s">
        <v>397</v>
      </c>
      <c r="C6" s="1">
        <v>26.0</v>
      </c>
      <c r="D6" s="1" t="s">
        <v>51</v>
      </c>
      <c r="E6" s="1" t="s">
        <v>75</v>
      </c>
      <c r="F6" s="1" t="s">
        <v>38</v>
      </c>
      <c r="G6" s="4">
        <v>44356.0</v>
      </c>
      <c r="H6" s="3" t="s">
        <v>366</v>
      </c>
      <c r="I6" s="1" t="s">
        <v>367</v>
      </c>
      <c r="J6" s="1" t="s">
        <v>3245</v>
      </c>
      <c r="K6" s="1" t="s">
        <v>3244</v>
      </c>
      <c r="O6" s="1" t="s">
        <v>3248</v>
      </c>
      <c r="P6" s="1">
        <v>21784.4450707236</v>
      </c>
      <c r="Q6" s="1">
        <v>410.0</v>
      </c>
      <c r="R6" s="1" t="s">
        <v>29</v>
      </c>
      <c r="S6" s="4">
        <v>44378.0</v>
      </c>
      <c r="T6" s="1" t="s">
        <v>30</v>
      </c>
      <c r="U6" s="1" t="s">
        <v>31</v>
      </c>
      <c r="V6" s="1" t="s">
        <v>401</v>
      </c>
      <c r="W6" s="1" t="s">
        <v>402</v>
      </c>
      <c r="X6" s="1" t="s">
        <v>403</v>
      </c>
    </row>
    <row r="7">
      <c r="A7" s="3" t="s">
        <v>484</v>
      </c>
      <c r="B7" s="3" t="s">
        <v>485</v>
      </c>
      <c r="C7" s="1">
        <v>84.0</v>
      </c>
      <c r="D7" s="1" t="s">
        <v>51</v>
      </c>
      <c r="E7" s="1" t="s">
        <v>23</v>
      </c>
      <c r="F7" s="1" t="s">
        <v>85</v>
      </c>
      <c r="G7" s="4">
        <v>45155.0</v>
      </c>
      <c r="H7" s="3" t="s">
        <v>390</v>
      </c>
      <c r="I7" s="1" t="s">
        <v>391</v>
      </c>
      <c r="J7" s="1" t="s">
        <v>3245</v>
      </c>
      <c r="K7" s="1" t="s">
        <v>3244</v>
      </c>
      <c r="O7" s="1" t="s">
        <v>3249</v>
      </c>
      <c r="P7" s="1">
        <v>19973.4629261595</v>
      </c>
      <c r="Q7" s="1">
        <v>250.0</v>
      </c>
      <c r="R7" s="1" t="s">
        <v>68</v>
      </c>
      <c r="S7" s="4">
        <v>45180.0</v>
      </c>
      <c r="T7" s="1" t="s">
        <v>44</v>
      </c>
      <c r="U7" s="1" t="s">
        <v>45</v>
      </c>
      <c r="V7" s="1" t="s">
        <v>489</v>
      </c>
      <c r="W7" s="1" t="s">
        <v>490</v>
      </c>
      <c r="X7" s="1" t="s">
        <v>491</v>
      </c>
    </row>
    <row r="8">
      <c r="A8" s="3" t="s">
        <v>460</v>
      </c>
      <c r="B8" s="3" t="s">
        <v>461</v>
      </c>
      <c r="C8" s="1">
        <v>42.0</v>
      </c>
      <c r="D8" s="1" t="s">
        <v>51</v>
      </c>
      <c r="E8" s="1" t="s">
        <v>52</v>
      </c>
      <c r="F8" s="1" t="s">
        <v>24</v>
      </c>
      <c r="G8" s="4">
        <v>43631.0</v>
      </c>
      <c r="H8" s="3" t="s">
        <v>406</v>
      </c>
      <c r="I8" s="1" t="s">
        <v>407</v>
      </c>
      <c r="J8" s="1" t="s">
        <v>3245</v>
      </c>
      <c r="K8" s="1" t="s">
        <v>3244</v>
      </c>
      <c r="O8" s="1" t="s">
        <v>3249</v>
      </c>
      <c r="P8" s="1">
        <v>14681.0163601259</v>
      </c>
      <c r="Q8" s="1">
        <v>234.0</v>
      </c>
      <c r="R8" s="1" t="s">
        <v>43</v>
      </c>
      <c r="S8" s="4">
        <v>43651.0</v>
      </c>
      <c r="T8" s="1" t="s">
        <v>44</v>
      </c>
      <c r="U8" s="1" t="s">
        <v>69</v>
      </c>
      <c r="V8" s="1" t="s">
        <v>465</v>
      </c>
      <c r="W8" s="1" t="s">
        <v>466</v>
      </c>
      <c r="X8" s="1" t="s">
        <v>467</v>
      </c>
    </row>
    <row r="9">
      <c r="A9" s="3" t="s">
        <v>436</v>
      </c>
      <c r="B9" s="3" t="s">
        <v>437</v>
      </c>
      <c r="C9" s="1">
        <v>22.0</v>
      </c>
      <c r="D9" s="1" t="s">
        <v>22</v>
      </c>
      <c r="E9" s="1" t="s">
        <v>63</v>
      </c>
      <c r="F9" s="1" t="s">
        <v>137</v>
      </c>
      <c r="G9" s="4">
        <v>45178.0</v>
      </c>
      <c r="H9" s="3" t="s">
        <v>374</v>
      </c>
      <c r="I9" s="1" t="s">
        <v>375</v>
      </c>
      <c r="J9" s="1" t="s">
        <v>3245</v>
      </c>
      <c r="K9" s="1" t="s">
        <v>3244</v>
      </c>
      <c r="O9" s="1" t="s">
        <v>3249</v>
      </c>
      <c r="P9" s="1">
        <v>28051.4994839463</v>
      </c>
      <c r="Q9" s="1">
        <v>157.0</v>
      </c>
      <c r="R9" s="1" t="s">
        <v>29</v>
      </c>
      <c r="S9" s="4">
        <v>45192.0</v>
      </c>
      <c r="T9" s="1" t="s">
        <v>44</v>
      </c>
      <c r="U9" s="1" t="s">
        <v>69</v>
      </c>
      <c r="V9" s="1" t="s">
        <v>441</v>
      </c>
      <c r="W9" s="1" t="s">
        <v>442</v>
      </c>
      <c r="X9" s="1" t="s">
        <v>443</v>
      </c>
    </row>
    <row r="10">
      <c r="A10" s="3" t="s">
        <v>364</v>
      </c>
      <c r="B10" s="3" t="s">
        <v>365</v>
      </c>
      <c r="C10" s="1">
        <v>57.0</v>
      </c>
      <c r="D10" s="1" t="s">
        <v>51</v>
      </c>
      <c r="E10" s="1" t="s">
        <v>23</v>
      </c>
      <c r="F10" s="1" t="s">
        <v>38</v>
      </c>
      <c r="G10" s="4">
        <v>44213.0</v>
      </c>
      <c r="H10" s="3" t="s">
        <v>366</v>
      </c>
      <c r="I10" s="1" t="s">
        <v>367</v>
      </c>
      <c r="J10" s="1" t="s">
        <v>3245</v>
      </c>
      <c r="K10" s="1" t="s">
        <v>3244</v>
      </c>
      <c r="O10" s="1" t="s">
        <v>3249</v>
      </c>
      <c r="P10" s="1">
        <v>32973.9408329662</v>
      </c>
      <c r="Q10" s="1">
        <v>272.0</v>
      </c>
      <c r="R10" s="1" t="s">
        <v>29</v>
      </c>
      <c r="S10" s="4">
        <v>44225.0</v>
      </c>
      <c r="T10" s="1" t="s">
        <v>79</v>
      </c>
      <c r="U10" s="1" t="s">
        <v>69</v>
      </c>
      <c r="V10" s="1" t="s">
        <v>369</v>
      </c>
      <c r="W10" s="1" t="s">
        <v>370</v>
      </c>
      <c r="X10" s="1" t="s">
        <v>371</v>
      </c>
    </row>
    <row r="11">
      <c r="A11" s="3" t="s">
        <v>492</v>
      </c>
      <c r="B11" s="1" t="s">
        <v>493</v>
      </c>
      <c r="C11" s="1">
        <v>73.0</v>
      </c>
      <c r="D11" s="1" t="s">
        <v>51</v>
      </c>
      <c r="E11" s="1" t="s">
        <v>52</v>
      </c>
      <c r="F11" s="1" t="s">
        <v>137</v>
      </c>
      <c r="G11" s="4">
        <v>45235.0</v>
      </c>
      <c r="H11" s="3" t="s">
        <v>374</v>
      </c>
      <c r="I11" s="1" t="s">
        <v>375</v>
      </c>
      <c r="J11" s="1" t="s">
        <v>3245</v>
      </c>
      <c r="K11" s="1" t="s">
        <v>3244</v>
      </c>
      <c r="O11" s="1" t="s">
        <v>3257</v>
      </c>
      <c r="P11" s="1">
        <v>14362.3144875023</v>
      </c>
      <c r="Q11" s="1">
        <v>296.0</v>
      </c>
      <c r="R11" s="1" t="s">
        <v>43</v>
      </c>
      <c r="S11" s="4">
        <v>45237.0</v>
      </c>
      <c r="T11" s="1" t="s">
        <v>30</v>
      </c>
      <c r="U11" s="1" t="s">
        <v>45</v>
      </c>
      <c r="V11" s="1" t="s">
        <v>497</v>
      </c>
      <c r="W11" s="1" t="s">
        <v>498</v>
      </c>
      <c r="X11" s="1" t="s">
        <v>499</v>
      </c>
    </row>
    <row r="12">
      <c r="A12" s="3" t="s">
        <v>404</v>
      </c>
      <c r="B12" s="3" t="s">
        <v>405</v>
      </c>
      <c r="C12" s="1">
        <v>81.0</v>
      </c>
      <c r="D12" s="1" t="s">
        <v>51</v>
      </c>
      <c r="E12" s="1" t="s">
        <v>95</v>
      </c>
      <c r="F12" s="1" t="s">
        <v>24</v>
      </c>
      <c r="G12" s="4">
        <v>44066.0</v>
      </c>
      <c r="H12" s="3" t="s">
        <v>406</v>
      </c>
      <c r="I12" s="1" t="s">
        <v>407</v>
      </c>
      <c r="J12" s="1" t="s">
        <v>3245</v>
      </c>
      <c r="K12" s="1" t="s">
        <v>3244</v>
      </c>
      <c r="O12" s="1" t="s">
        <v>3253</v>
      </c>
      <c r="P12" s="1">
        <v>42684.5588845502</v>
      </c>
      <c r="Q12" s="1">
        <v>328.0</v>
      </c>
      <c r="R12" s="1" t="s">
        <v>29</v>
      </c>
      <c r="S12" s="4">
        <v>44082.0</v>
      </c>
      <c r="T12" s="1" t="s">
        <v>79</v>
      </c>
      <c r="U12" s="1" t="s">
        <v>69</v>
      </c>
      <c r="V12" s="1" t="s">
        <v>409</v>
      </c>
      <c r="W12" s="1" t="s">
        <v>410</v>
      </c>
      <c r="X12" s="1" t="s">
        <v>411</v>
      </c>
    </row>
    <row r="13">
      <c r="A13" s="3" t="s">
        <v>372</v>
      </c>
      <c r="B13" s="3" t="s">
        <v>373</v>
      </c>
      <c r="C13" s="1">
        <v>74.0</v>
      </c>
      <c r="D13" s="1" t="s">
        <v>51</v>
      </c>
      <c r="E13" s="1" t="s">
        <v>23</v>
      </c>
      <c r="F13" s="1" t="s">
        <v>137</v>
      </c>
      <c r="G13" s="4">
        <v>44454.0</v>
      </c>
      <c r="H13" s="3" t="s">
        <v>374</v>
      </c>
      <c r="I13" s="1" t="s">
        <v>375</v>
      </c>
      <c r="J13" s="1" t="s">
        <v>3245</v>
      </c>
      <c r="K13" s="1" t="s">
        <v>3244</v>
      </c>
      <c r="O13" s="1" t="s">
        <v>3253</v>
      </c>
      <c r="P13" s="1">
        <v>49943.2784987872</v>
      </c>
      <c r="Q13" s="1">
        <v>478.0</v>
      </c>
      <c r="R13" s="1" t="s">
        <v>43</v>
      </c>
      <c r="S13" s="4">
        <v>44474.0</v>
      </c>
      <c r="T13" s="1" t="s">
        <v>141</v>
      </c>
      <c r="U13" s="1" t="s">
        <v>31</v>
      </c>
      <c r="V13" s="1" t="s">
        <v>377</v>
      </c>
      <c r="W13" s="1" t="s">
        <v>378</v>
      </c>
      <c r="X13" s="1" t="s">
        <v>379</v>
      </c>
    </row>
    <row r="14">
      <c r="A14" s="3" t="s">
        <v>444</v>
      </c>
      <c r="B14" s="3" t="s">
        <v>445</v>
      </c>
      <c r="C14" s="1">
        <v>77.0</v>
      </c>
      <c r="D14" s="1" t="s">
        <v>51</v>
      </c>
      <c r="E14" s="1" t="s">
        <v>63</v>
      </c>
      <c r="F14" s="1" t="s">
        <v>85</v>
      </c>
      <c r="G14" s="4">
        <v>43665.0</v>
      </c>
      <c r="H14" s="3" t="s">
        <v>390</v>
      </c>
      <c r="I14" s="1" t="s">
        <v>391</v>
      </c>
      <c r="J14" s="1" t="s">
        <v>3245</v>
      </c>
      <c r="K14" s="1" t="s">
        <v>3244</v>
      </c>
      <c r="O14" s="1" t="s">
        <v>3250</v>
      </c>
      <c r="P14" s="1">
        <v>16320.2324472718</v>
      </c>
      <c r="Q14" s="1">
        <v>138.0</v>
      </c>
      <c r="R14" s="1" t="s">
        <v>29</v>
      </c>
      <c r="S14" s="4">
        <v>43675.0</v>
      </c>
      <c r="T14" s="1" t="s">
        <v>44</v>
      </c>
      <c r="U14" s="1" t="s">
        <v>69</v>
      </c>
      <c r="V14" s="1" t="s">
        <v>449</v>
      </c>
      <c r="W14" s="1" t="s">
        <v>450</v>
      </c>
      <c r="X14" s="1" t="s">
        <v>451</v>
      </c>
    </row>
    <row r="15">
      <c r="A15" s="3" t="s">
        <v>412</v>
      </c>
      <c r="B15" s="3" t="s">
        <v>413</v>
      </c>
      <c r="C15" s="1">
        <v>65.0</v>
      </c>
      <c r="D15" s="1" t="s">
        <v>22</v>
      </c>
      <c r="E15" s="1" t="s">
        <v>63</v>
      </c>
      <c r="F15" s="1" t="s">
        <v>24</v>
      </c>
      <c r="G15" s="4">
        <v>44846.0</v>
      </c>
      <c r="H15" s="1" t="s">
        <v>406</v>
      </c>
      <c r="I15" s="1" t="s">
        <v>407</v>
      </c>
      <c r="J15" s="1" t="s">
        <v>3245</v>
      </c>
      <c r="K15" s="1" t="s">
        <v>3244</v>
      </c>
      <c r="O15" s="1" t="s">
        <v>3250</v>
      </c>
      <c r="P15" s="1">
        <v>45585.8865599394</v>
      </c>
      <c r="Q15" s="1">
        <v>300.0</v>
      </c>
      <c r="R15" s="1" t="s">
        <v>43</v>
      </c>
      <c r="S15" s="4">
        <v>44867.0</v>
      </c>
      <c r="T15" s="1" t="s">
        <v>79</v>
      </c>
      <c r="U15" s="1" t="s">
        <v>31</v>
      </c>
      <c r="V15" s="1" t="s">
        <v>417</v>
      </c>
      <c r="W15" s="1" t="s">
        <v>418</v>
      </c>
      <c r="X15" s="1" t="s">
        <v>419</v>
      </c>
    </row>
    <row r="16">
      <c r="A16" s="3" t="s">
        <v>428</v>
      </c>
      <c r="B16" s="3" t="s">
        <v>429</v>
      </c>
      <c r="C16" s="1">
        <v>58.0</v>
      </c>
      <c r="D16" s="1" t="s">
        <v>22</v>
      </c>
      <c r="E16" s="1" t="s">
        <v>52</v>
      </c>
      <c r="F16" s="1" t="s">
        <v>64</v>
      </c>
      <c r="G16" s="4">
        <v>43955.0</v>
      </c>
      <c r="H16" s="3" t="s">
        <v>430</v>
      </c>
      <c r="I16" s="1" t="s">
        <v>431</v>
      </c>
      <c r="J16" s="1" t="s">
        <v>3245</v>
      </c>
      <c r="K16" s="1" t="s">
        <v>3244</v>
      </c>
      <c r="O16" s="1" t="s">
        <v>3250</v>
      </c>
      <c r="P16" s="1">
        <v>36992.2736882838</v>
      </c>
      <c r="Q16" s="1">
        <v>413.0</v>
      </c>
      <c r="R16" s="1" t="s">
        <v>29</v>
      </c>
      <c r="S16" s="4">
        <v>43964.0</v>
      </c>
      <c r="T16" s="1" t="s">
        <v>57</v>
      </c>
      <c r="U16" s="1" t="s">
        <v>31</v>
      </c>
      <c r="V16" s="1" t="s">
        <v>433</v>
      </c>
      <c r="W16" s="1" t="s">
        <v>434</v>
      </c>
      <c r="X16" s="1" t="s">
        <v>435</v>
      </c>
    </row>
    <row r="17">
      <c r="A17" s="3" t="s">
        <v>380</v>
      </c>
      <c r="B17" s="3" t="s">
        <v>381</v>
      </c>
      <c r="C17" s="1">
        <v>81.0</v>
      </c>
      <c r="D17" s="1" t="s">
        <v>22</v>
      </c>
      <c r="E17" s="1" t="s">
        <v>37</v>
      </c>
      <c r="F17" s="1" t="s">
        <v>137</v>
      </c>
      <c r="G17" s="4">
        <v>43857.0</v>
      </c>
      <c r="H17" s="3" t="s">
        <v>374</v>
      </c>
      <c r="I17" s="1" t="s">
        <v>375</v>
      </c>
      <c r="J17" s="1" t="s">
        <v>3245</v>
      </c>
      <c r="K17" s="1" t="s">
        <v>3244</v>
      </c>
      <c r="O17" s="1" t="s">
        <v>3258</v>
      </c>
      <c r="P17" s="1">
        <v>35633.9554543878</v>
      </c>
      <c r="Q17" s="1">
        <v>196.0</v>
      </c>
      <c r="R17" s="1" t="s">
        <v>29</v>
      </c>
      <c r="S17" s="4">
        <v>43870.0</v>
      </c>
      <c r="T17" s="1" t="s">
        <v>57</v>
      </c>
      <c r="U17" s="1" t="s">
        <v>31</v>
      </c>
      <c r="V17" s="1" t="s">
        <v>385</v>
      </c>
      <c r="W17" s="1" t="s">
        <v>386</v>
      </c>
      <c r="X17" s="1" t="s">
        <v>387</v>
      </c>
    </row>
    <row r="18">
      <c r="A18" s="3" t="s">
        <v>420</v>
      </c>
      <c r="B18" s="3" t="s">
        <v>421</v>
      </c>
      <c r="C18" s="1">
        <v>31.0</v>
      </c>
      <c r="D18" s="1" t="s">
        <v>51</v>
      </c>
      <c r="E18" s="1" t="s">
        <v>63</v>
      </c>
      <c r="F18" s="1" t="s">
        <v>137</v>
      </c>
      <c r="G18" s="4">
        <v>44531.0</v>
      </c>
      <c r="H18" s="3" t="s">
        <v>374</v>
      </c>
      <c r="I18" s="1" t="s">
        <v>375</v>
      </c>
      <c r="J18" s="1" t="s">
        <v>3245</v>
      </c>
      <c r="K18" s="1" t="s">
        <v>3244</v>
      </c>
      <c r="O18" s="1" t="s">
        <v>3259</v>
      </c>
      <c r="P18" s="1">
        <v>29615.4418636461</v>
      </c>
      <c r="Q18" s="1">
        <v>211.0</v>
      </c>
      <c r="R18" s="1" t="s">
        <v>68</v>
      </c>
      <c r="S18" s="4">
        <v>44539.0</v>
      </c>
      <c r="T18" s="1" t="s">
        <v>30</v>
      </c>
      <c r="U18" s="1" t="s">
        <v>31</v>
      </c>
      <c r="V18" s="1" t="s">
        <v>425</v>
      </c>
      <c r="W18" s="1" t="s">
        <v>426</v>
      </c>
      <c r="X18" s="1" t="s">
        <v>427</v>
      </c>
    </row>
    <row r="19">
      <c r="A19" s="3" t="s">
        <v>603</v>
      </c>
      <c r="B19" s="3" t="s">
        <v>604</v>
      </c>
      <c r="C19" s="1">
        <v>19.0</v>
      </c>
      <c r="D19" s="1" t="s">
        <v>51</v>
      </c>
      <c r="E19" s="1" t="s">
        <v>37</v>
      </c>
      <c r="F19" s="1" t="s">
        <v>179</v>
      </c>
      <c r="G19" s="4">
        <v>43860.0</v>
      </c>
      <c r="H19" s="3" t="s">
        <v>605</v>
      </c>
      <c r="I19" s="1" t="s">
        <v>606</v>
      </c>
      <c r="J19" s="1" t="s">
        <v>3262</v>
      </c>
      <c r="K19" s="1" t="s">
        <v>3261</v>
      </c>
      <c r="L19" s="1" t="s">
        <v>3260</v>
      </c>
      <c r="O19" s="1" t="s">
        <v>3264</v>
      </c>
      <c r="P19" s="1">
        <v>20227.8637267447</v>
      </c>
      <c r="Q19" s="1">
        <v>241.0</v>
      </c>
      <c r="R19" s="1" t="s">
        <v>68</v>
      </c>
      <c r="S19" s="4">
        <v>43873.0</v>
      </c>
      <c r="T19" s="1" t="s">
        <v>79</v>
      </c>
      <c r="U19" s="1" t="s">
        <v>31</v>
      </c>
      <c r="V19" s="1" t="s">
        <v>608</v>
      </c>
      <c r="W19" s="1" t="s">
        <v>609</v>
      </c>
      <c r="X19" s="1" t="s">
        <v>610</v>
      </c>
    </row>
    <row r="20">
      <c r="A20" s="3" t="s">
        <v>572</v>
      </c>
      <c r="B20" s="3" t="s">
        <v>573</v>
      </c>
      <c r="C20" s="1">
        <v>27.0</v>
      </c>
      <c r="D20" s="1" t="s">
        <v>22</v>
      </c>
      <c r="E20" s="1" t="s">
        <v>95</v>
      </c>
      <c r="F20" s="1" t="s">
        <v>24</v>
      </c>
      <c r="G20" s="4">
        <v>43808.0</v>
      </c>
      <c r="H20" s="3" t="s">
        <v>502</v>
      </c>
      <c r="I20" s="1" t="s">
        <v>503</v>
      </c>
      <c r="J20" s="1" t="s">
        <v>3262</v>
      </c>
      <c r="K20" s="1" t="s">
        <v>3261</v>
      </c>
      <c r="O20" s="1" t="s">
        <v>3264</v>
      </c>
      <c r="P20" s="1">
        <v>8320.66080328743</v>
      </c>
      <c r="Q20" s="1">
        <v>468.0</v>
      </c>
      <c r="R20" s="1" t="s">
        <v>29</v>
      </c>
      <c r="S20" s="4">
        <v>43820.0</v>
      </c>
      <c r="T20" s="1" t="s">
        <v>141</v>
      </c>
      <c r="U20" s="1" t="s">
        <v>69</v>
      </c>
      <c r="V20" s="1" t="s">
        <v>577</v>
      </c>
      <c r="W20" s="1" t="s">
        <v>578</v>
      </c>
      <c r="X20" s="1" t="s">
        <v>579</v>
      </c>
    </row>
    <row r="21">
      <c r="A21" s="3" t="s">
        <v>580</v>
      </c>
      <c r="B21" s="3" t="s">
        <v>581</v>
      </c>
      <c r="C21" s="1">
        <v>59.0</v>
      </c>
      <c r="D21" s="1" t="s">
        <v>22</v>
      </c>
      <c r="E21" s="1" t="s">
        <v>204</v>
      </c>
      <c r="F21" s="1" t="s">
        <v>64</v>
      </c>
      <c r="G21" s="4">
        <v>43790.0</v>
      </c>
      <c r="H21" s="3" t="s">
        <v>582</v>
      </c>
      <c r="I21" s="1" t="s">
        <v>598</v>
      </c>
      <c r="J21" s="1" t="s">
        <v>3262</v>
      </c>
      <c r="K21" s="1" t="s">
        <v>3261</v>
      </c>
      <c r="O21" s="1" t="s">
        <v>3264</v>
      </c>
      <c r="P21" s="1">
        <v>10107.1876510572</v>
      </c>
      <c r="Q21" s="1">
        <v>368.0</v>
      </c>
      <c r="R21" s="1" t="s">
        <v>43</v>
      </c>
      <c r="S21" s="4">
        <v>43807.0</v>
      </c>
      <c r="T21" s="1" t="s">
        <v>79</v>
      </c>
      <c r="U21" s="1" t="s">
        <v>69</v>
      </c>
      <c r="V21" s="1" t="s">
        <v>585</v>
      </c>
      <c r="W21" s="1" t="s">
        <v>586</v>
      </c>
      <c r="X21" s="1" t="s">
        <v>587</v>
      </c>
    </row>
    <row r="22">
      <c r="A22" s="3" t="s">
        <v>516</v>
      </c>
      <c r="B22" s="3" t="s">
        <v>517</v>
      </c>
      <c r="C22" s="1">
        <v>40.0</v>
      </c>
      <c r="D22" s="1" t="s">
        <v>51</v>
      </c>
      <c r="E22" s="1" t="s">
        <v>95</v>
      </c>
      <c r="F22" s="1" t="s">
        <v>24</v>
      </c>
      <c r="G22" s="4">
        <v>44217.0</v>
      </c>
      <c r="H22" s="3" t="s">
        <v>502</v>
      </c>
      <c r="I22" s="1" t="s">
        <v>503</v>
      </c>
      <c r="J22" s="1" t="s">
        <v>3262</v>
      </c>
      <c r="K22" s="1" t="s">
        <v>3261</v>
      </c>
      <c r="O22" s="1" t="s">
        <v>3255</v>
      </c>
      <c r="P22" s="1">
        <v>6733.99094706883</v>
      </c>
      <c r="Q22" s="1">
        <v>300.0</v>
      </c>
      <c r="R22" s="1" t="s">
        <v>29</v>
      </c>
      <c r="S22" s="4">
        <v>44233.0</v>
      </c>
      <c r="T22" s="1" t="s">
        <v>44</v>
      </c>
      <c r="U22" s="1" t="s">
        <v>31</v>
      </c>
      <c r="V22" s="1" t="s">
        <v>521</v>
      </c>
      <c r="W22" s="1" t="s">
        <v>522</v>
      </c>
      <c r="X22" s="1" t="s">
        <v>523</v>
      </c>
    </row>
    <row r="23">
      <c r="A23" s="3" t="s">
        <v>508</v>
      </c>
      <c r="B23" s="3" t="s">
        <v>509</v>
      </c>
      <c r="C23" s="1">
        <v>23.0</v>
      </c>
      <c r="D23" s="1" t="s">
        <v>22</v>
      </c>
      <c r="E23" s="1" t="s">
        <v>261</v>
      </c>
      <c r="F23" s="1" t="s">
        <v>137</v>
      </c>
      <c r="G23" s="4">
        <v>44825.0</v>
      </c>
      <c r="H23" s="3" t="s">
        <v>510</v>
      </c>
      <c r="I23" s="1" t="s">
        <v>527</v>
      </c>
      <c r="J23" s="1" t="s">
        <v>3262</v>
      </c>
      <c r="K23" s="1" t="s">
        <v>3261</v>
      </c>
      <c r="O23" s="1" t="s">
        <v>3252</v>
      </c>
      <c r="P23" s="1">
        <v>37951.6649098497</v>
      </c>
      <c r="Q23" s="1">
        <v>405.0</v>
      </c>
      <c r="R23" s="1" t="s">
        <v>43</v>
      </c>
      <c r="S23" s="4">
        <v>44829.0</v>
      </c>
      <c r="T23" s="1" t="s">
        <v>44</v>
      </c>
      <c r="U23" s="1" t="s">
        <v>45</v>
      </c>
      <c r="V23" s="1" t="s">
        <v>513</v>
      </c>
      <c r="W23" s="1" t="s">
        <v>514</v>
      </c>
      <c r="X23" s="1" t="s">
        <v>515</v>
      </c>
    </row>
    <row r="24">
      <c r="A24" s="3" t="s">
        <v>588</v>
      </c>
      <c r="B24" s="3" t="s">
        <v>311</v>
      </c>
      <c r="C24" s="1">
        <v>27.0</v>
      </c>
      <c r="D24" s="1" t="s">
        <v>22</v>
      </c>
      <c r="E24" s="1" t="s">
        <v>23</v>
      </c>
      <c r="F24" s="1" t="s">
        <v>137</v>
      </c>
      <c r="G24" s="4">
        <v>44933.0</v>
      </c>
      <c r="H24" s="3" t="s">
        <v>510</v>
      </c>
      <c r="I24" s="1" t="s">
        <v>527</v>
      </c>
      <c r="J24" s="1" t="s">
        <v>3262</v>
      </c>
      <c r="K24" s="1" t="s">
        <v>3261</v>
      </c>
      <c r="O24" s="1" t="s">
        <v>3252</v>
      </c>
      <c r="P24" s="1">
        <v>49402.2983725271</v>
      </c>
      <c r="Q24" s="1">
        <v>263.0</v>
      </c>
      <c r="R24" s="1" t="s">
        <v>68</v>
      </c>
      <c r="S24" s="4">
        <v>44953.0</v>
      </c>
      <c r="T24" s="1" t="s">
        <v>141</v>
      </c>
      <c r="U24" s="1" t="s">
        <v>45</v>
      </c>
      <c r="V24" s="1" t="s">
        <v>592</v>
      </c>
      <c r="W24" s="1" t="s">
        <v>593</v>
      </c>
      <c r="X24" s="1" t="s">
        <v>594</v>
      </c>
    </row>
    <row r="25">
      <c r="A25" s="3" t="s">
        <v>548</v>
      </c>
      <c r="B25" s="3" t="s">
        <v>549</v>
      </c>
      <c r="C25" s="1">
        <v>18.0</v>
      </c>
      <c r="D25" s="1" t="s">
        <v>22</v>
      </c>
      <c r="E25" s="1" t="s">
        <v>37</v>
      </c>
      <c r="F25" s="1" t="s">
        <v>24</v>
      </c>
      <c r="G25" s="4">
        <v>44748.0</v>
      </c>
      <c r="H25" s="3" t="s">
        <v>502</v>
      </c>
      <c r="I25" s="1" t="s">
        <v>503</v>
      </c>
      <c r="J25" s="1" t="s">
        <v>3262</v>
      </c>
      <c r="K25" s="1" t="s">
        <v>3261</v>
      </c>
      <c r="O25" s="1" t="s">
        <v>3247</v>
      </c>
      <c r="P25" s="1">
        <v>48407.3862911005</v>
      </c>
      <c r="Q25" s="1">
        <v>325.0</v>
      </c>
      <c r="R25" s="1" t="s">
        <v>43</v>
      </c>
      <c r="S25" s="4">
        <v>44760.0</v>
      </c>
      <c r="T25" s="1" t="s">
        <v>57</v>
      </c>
      <c r="U25" s="1" t="s">
        <v>31</v>
      </c>
      <c r="V25" s="1" t="s">
        <v>553</v>
      </c>
      <c r="W25" s="1" t="s">
        <v>554</v>
      </c>
      <c r="X25" s="1" t="s">
        <v>555</v>
      </c>
    </row>
    <row r="26">
      <c r="A26" s="3" t="s">
        <v>500</v>
      </c>
      <c r="B26" s="3" t="s">
        <v>501</v>
      </c>
      <c r="C26" s="1">
        <v>55.0</v>
      </c>
      <c r="D26" s="1" t="s">
        <v>51</v>
      </c>
      <c r="E26" s="1" t="s">
        <v>37</v>
      </c>
      <c r="F26" s="1" t="s">
        <v>24</v>
      </c>
      <c r="G26" s="4">
        <v>45025.0</v>
      </c>
      <c r="H26" s="3" t="s">
        <v>502</v>
      </c>
      <c r="I26" s="1" t="s">
        <v>503</v>
      </c>
      <c r="J26" s="1" t="s">
        <v>3262</v>
      </c>
      <c r="K26" s="1" t="s">
        <v>3261</v>
      </c>
      <c r="O26" s="1" t="s">
        <v>3247</v>
      </c>
      <c r="P26" s="1">
        <v>10300.6573113759</v>
      </c>
      <c r="Q26" s="1">
        <v>330.0</v>
      </c>
      <c r="R26" s="1" t="s">
        <v>43</v>
      </c>
      <c r="S26" s="4">
        <v>45037.0</v>
      </c>
      <c r="T26" s="1" t="s">
        <v>30</v>
      </c>
      <c r="U26" s="1" t="s">
        <v>31</v>
      </c>
      <c r="V26" s="1" t="s">
        <v>505</v>
      </c>
      <c r="W26" s="1" t="s">
        <v>506</v>
      </c>
      <c r="X26" s="1" t="s">
        <v>507</v>
      </c>
    </row>
    <row r="27">
      <c r="A27" s="3" t="s">
        <v>540</v>
      </c>
      <c r="B27" s="3" t="s">
        <v>541</v>
      </c>
      <c r="C27" s="1">
        <v>63.0</v>
      </c>
      <c r="D27" s="1" t="s">
        <v>22</v>
      </c>
      <c r="E27" s="1" t="s">
        <v>52</v>
      </c>
      <c r="F27" s="1" t="s">
        <v>85</v>
      </c>
      <c r="G27" s="4">
        <v>45389.0</v>
      </c>
      <c r="H27" s="3" t="s">
        <v>542</v>
      </c>
      <c r="I27" s="1" t="s">
        <v>543</v>
      </c>
      <c r="J27" s="1" t="s">
        <v>3262</v>
      </c>
      <c r="K27" s="1" t="s">
        <v>3261</v>
      </c>
      <c r="O27" s="1" t="s">
        <v>3248</v>
      </c>
      <c r="P27" s="1">
        <v>39723.1660514278</v>
      </c>
      <c r="Q27" s="1">
        <v>244.0</v>
      </c>
      <c r="R27" s="1" t="s">
        <v>43</v>
      </c>
      <c r="S27" s="4">
        <v>45416.0</v>
      </c>
      <c r="T27" s="1" t="s">
        <v>44</v>
      </c>
      <c r="U27" s="1" t="s">
        <v>45</v>
      </c>
      <c r="V27" s="1" t="s">
        <v>545</v>
      </c>
      <c r="W27" s="1" t="s">
        <v>546</v>
      </c>
      <c r="X27" s="1" t="s">
        <v>547</v>
      </c>
    </row>
    <row r="28">
      <c r="A28" s="3" t="s">
        <v>524</v>
      </c>
      <c r="B28" s="3" t="s">
        <v>525</v>
      </c>
      <c r="C28" s="1">
        <v>51.0</v>
      </c>
      <c r="D28" s="1" t="s">
        <v>22</v>
      </c>
      <c r="E28" s="1" t="s">
        <v>63</v>
      </c>
      <c r="F28" s="1" t="s">
        <v>137</v>
      </c>
      <c r="G28" s="4">
        <v>44022.0</v>
      </c>
      <c r="H28" s="3" t="s">
        <v>510</v>
      </c>
      <c r="I28" s="1" t="s">
        <v>527</v>
      </c>
      <c r="J28" s="1" t="s">
        <v>3262</v>
      </c>
      <c r="K28" s="1" t="s">
        <v>3261</v>
      </c>
      <c r="O28" s="1" t="s">
        <v>3248</v>
      </c>
      <c r="P28" s="1">
        <v>17839.7456516471</v>
      </c>
      <c r="Q28" s="1">
        <v>306.0</v>
      </c>
      <c r="R28" s="1" t="s">
        <v>68</v>
      </c>
      <c r="S28" s="4">
        <v>44032.0</v>
      </c>
      <c r="T28" s="1" t="s">
        <v>30</v>
      </c>
      <c r="U28" s="1" t="s">
        <v>69</v>
      </c>
      <c r="V28" s="1" t="s">
        <v>529</v>
      </c>
      <c r="W28" s="1" t="s">
        <v>530</v>
      </c>
      <c r="X28" s="1" t="s">
        <v>531</v>
      </c>
    </row>
    <row r="29">
      <c r="A29" s="3" t="s">
        <v>595</v>
      </c>
      <c r="B29" s="3" t="s">
        <v>596</v>
      </c>
      <c r="C29" s="1">
        <v>31.0</v>
      </c>
      <c r="D29" s="1" t="s">
        <v>22</v>
      </c>
      <c r="E29" s="1" t="s">
        <v>204</v>
      </c>
      <c r="F29" s="1" t="s">
        <v>64</v>
      </c>
      <c r="G29" s="4">
        <v>45328.0</v>
      </c>
      <c r="H29" s="3" t="s">
        <v>582</v>
      </c>
      <c r="I29" s="1" t="s">
        <v>598</v>
      </c>
      <c r="J29" s="1" t="s">
        <v>3262</v>
      </c>
      <c r="K29" s="1" t="s">
        <v>3261</v>
      </c>
      <c r="O29" s="1" t="s">
        <v>3249</v>
      </c>
      <c r="P29" s="1">
        <v>35776.8151114537</v>
      </c>
      <c r="Q29" s="1">
        <v>489.0</v>
      </c>
      <c r="R29" s="1" t="s">
        <v>43</v>
      </c>
      <c r="S29" s="4">
        <v>45332.0</v>
      </c>
      <c r="T29" s="1" t="s">
        <v>79</v>
      </c>
      <c r="U29" s="1" t="s">
        <v>31</v>
      </c>
      <c r="V29" s="1" t="s">
        <v>600</v>
      </c>
      <c r="W29" s="1" t="s">
        <v>601</v>
      </c>
      <c r="X29" s="1" t="s">
        <v>602</v>
      </c>
    </row>
    <row r="30">
      <c r="A30" s="3" t="s">
        <v>556</v>
      </c>
      <c r="B30" s="3" t="s">
        <v>557</v>
      </c>
      <c r="C30" s="1">
        <v>23.0</v>
      </c>
      <c r="D30" s="1" t="s">
        <v>51</v>
      </c>
      <c r="E30" s="1" t="s">
        <v>23</v>
      </c>
      <c r="F30" s="1" t="s">
        <v>137</v>
      </c>
      <c r="G30" s="4">
        <v>44776.0</v>
      </c>
      <c r="H30" s="3" t="s">
        <v>510</v>
      </c>
      <c r="I30" s="1" t="s">
        <v>527</v>
      </c>
      <c r="J30" s="1" t="s">
        <v>3262</v>
      </c>
      <c r="K30" s="1" t="s">
        <v>3261</v>
      </c>
      <c r="O30" s="1" t="s">
        <v>3249</v>
      </c>
      <c r="P30" s="1">
        <v>5517.39364222399</v>
      </c>
      <c r="Q30" s="1">
        <v>113.0</v>
      </c>
      <c r="R30" s="1" t="s">
        <v>68</v>
      </c>
      <c r="S30" s="4">
        <v>44783.0</v>
      </c>
      <c r="T30" s="1" t="s">
        <v>57</v>
      </c>
      <c r="U30" s="1" t="s">
        <v>45</v>
      </c>
      <c r="V30" s="1" t="s">
        <v>561</v>
      </c>
      <c r="W30" s="1" t="s">
        <v>562</v>
      </c>
      <c r="X30" s="1" t="s">
        <v>563</v>
      </c>
    </row>
    <row r="31">
      <c r="A31" s="3" t="s">
        <v>532</v>
      </c>
      <c r="B31" s="3" t="s">
        <v>533</v>
      </c>
      <c r="C31" s="1">
        <v>83.0</v>
      </c>
      <c r="D31" s="1" t="s">
        <v>22</v>
      </c>
      <c r="E31" s="1" t="s">
        <v>75</v>
      </c>
      <c r="F31" s="1" t="s">
        <v>38</v>
      </c>
      <c r="G31" s="4">
        <v>43775.0</v>
      </c>
      <c r="H31" s="3" t="s">
        <v>534</v>
      </c>
      <c r="I31" s="1" t="s">
        <v>535</v>
      </c>
      <c r="J31" s="1" t="s">
        <v>3262</v>
      </c>
      <c r="K31" s="1" t="s">
        <v>3261</v>
      </c>
      <c r="O31" s="1" t="s">
        <v>3249</v>
      </c>
      <c r="P31" s="1">
        <v>24637.0900640332</v>
      </c>
      <c r="Q31" s="1">
        <v>333.0</v>
      </c>
      <c r="R31" s="1" t="s">
        <v>68</v>
      </c>
      <c r="S31" s="4">
        <v>43791.0</v>
      </c>
      <c r="T31" s="1" t="s">
        <v>30</v>
      </c>
      <c r="U31" s="1" t="s">
        <v>45</v>
      </c>
      <c r="V31" s="1" t="s">
        <v>537</v>
      </c>
      <c r="W31" s="1" t="s">
        <v>538</v>
      </c>
      <c r="X31" s="1" t="s">
        <v>539</v>
      </c>
    </row>
    <row r="32">
      <c r="A32" s="3" t="s">
        <v>564</v>
      </c>
      <c r="B32" s="3" t="s">
        <v>565</v>
      </c>
      <c r="C32" s="1">
        <v>58.0</v>
      </c>
      <c r="D32" s="1" t="s">
        <v>22</v>
      </c>
      <c r="E32" s="1" t="s">
        <v>52</v>
      </c>
      <c r="F32" s="1" t="s">
        <v>137</v>
      </c>
      <c r="G32" s="4">
        <v>43959.0</v>
      </c>
      <c r="H32" s="3" t="s">
        <v>510</v>
      </c>
      <c r="I32" s="1" t="s">
        <v>527</v>
      </c>
      <c r="J32" s="1" t="s">
        <v>3262</v>
      </c>
      <c r="K32" s="1" t="s">
        <v>3261</v>
      </c>
      <c r="O32" s="1" t="s">
        <v>3259</v>
      </c>
      <c r="P32" s="1">
        <v>19183.1688853955</v>
      </c>
      <c r="Q32" s="1">
        <v>378.0</v>
      </c>
      <c r="R32" s="1" t="s">
        <v>43</v>
      </c>
      <c r="S32" s="4">
        <v>43983.0</v>
      </c>
      <c r="T32" s="1" t="s">
        <v>57</v>
      </c>
      <c r="U32" s="1" t="s">
        <v>69</v>
      </c>
      <c r="V32" s="1" t="s">
        <v>569</v>
      </c>
      <c r="W32" s="1" t="s">
        <v>570</v>
      </c>
      <c r="X32" s="1" t="s">
        <v>571</v>
      </c>
    </row>
    <row r="33">
      <c r="A33" s="3" t="s">
        <v>259</v>
      </c>
      <c r="B33" s="3" t="s">
        <v>260</v>
      </c>
      <c r="C33" s="1">
        <v>51.0</v>
      </c>
      <c r="D33" s="1" t="s">
        <v>51</v>
      </c>
      <c r="E33" s="1" t="s">
        <v>261</v>
      </c>
      <c r="F33" s="1" t="s">
        <v>85</v>
      </c>
      <c r="G33" s="4">
        <v>45283.0</v>
      </c>
      <c r="H33" s="3" t="s">
        <v>262</v>
      </c>
      <c r="I33" s="1" t="s">
        <v>263</v>
      </c>
      <c r="J33" s="1" t="s">
        <v>3269</v>
      </c>
      <c r="K33" s="1" t="s">
        <v>3268</v>
      </c>
      <c r="L33" s="1" t="s">
        <v>3267</v>
      </c>
      <c r="M33" s="1" t="s">
        <v>3266</v>
      </c>
      <c r="N33" s="1" t="s">
        <v>3265</v>
      </c>
      <c r="O33" s="1" t="s">
        <v>3264</v>
      </c>
      <c r="P33" s="1">
        <v>26786.5295553112</v>
      </c>
      <c r="Q33" s="1">
        <v>401.0</v>
      </c>
      <c r="R33" s="1" t="s">
        <v>68</v>
      </c>
      <c r="S33" s="4">
        <v>45310.0</v>
      </c>
      <c r="T33" s="1" t="s">
        <v>44</v>
      </c>
      <c r="U33" s="1" t="s">
        <v>31</v>
      </c>
      <c r="V33" s="1" t="s">
        <v>265</v>
      </c>
      <c r="W33" s="1" t="s">
        <v>266</v>
      </c>
      <c r="X33" s="1" t="s">
        <v>267</v>
      </c>
    </row>
    <row r="34">
      <c r="A34" s="3" t="s">
        <v>308</v>
      </c>
      <c r="B34" s="3" t="s">
        <v>309</v>
      </c>
      <c r="C34" s="1">
        <v>78.0</v>
      </c>
      <c r="D34" s="1" t="s">
        <v>22</v>
      </c>
      <c r="E34" s="1" t="s">
        <v>95</v>
      </c>
      <c r="F34" s="1" t="s">
        <v>179</v>
      </c>
      <c r="G34" s="4">
        <v>45064.0</v>
      </c>
      <c r="H34" s="3" t="s">
        <v>302</v>
      </c>
      <c r="I34" s="1" t="s">
        <v>303</v>
      </c>
      <c r="J34" s="1" t="s">
        <v>3269</v>
      </c>
      <c r="K34" s="1" t="s">
        <v>3268</v>
      </c>
      <c r="O34" s="1" t="s">
        <v>3252</v>
      </c>
      <c r="P34" s="1">
        <v>17993.2262000155</v>
      </c>
      <c r="Q34" s="1">
        <v>245.0</v>
      </c>
      <c r="R34" s="1" t="s">
        <v>68</v>
      </c>
      <c r="S34" s="4">
        <v>45092.0</v>
      </c>
      <c r="T34" s="1" t="s">
        <v>79</v>
      </c>
      <c r="U34" s="1" t="s">
        <v>31</v>
      </c>
      <c r="V34" s="1" t="s">
        <v>313</v>
      </c>
      <c r="W34" s="1" t="s">
        <v>314</v>
      </c>
      <c r="X34" s="1" t="s">
        <v>315</v>
      </c>
    </row>
    <row r="35">
      <c r="A35" s="3" t="s">
        <v>276</v>
      </c>
      <c r="B35" s="3" t="s">
        <v>277</v>
      </c>
      <c r="C35" s="1">
        <v>38.0</v>
      </c>
      <c r="D35" s="1" t="s">
        <v>51</v>
      </c>
      <c r="E35" s="1" t="s">
        <v>261</v>
      </c>
      <c r="F35" s="1" t="s">
        <v>137</v>
      </c>
      <c r="G35" s="4">
        <v>44199.0</v>
      </c>
      <c r="H35" s="3" t="s">
        <v>278</v>
      </c>
      <c r="I35" s="1" t="s">
        <v>279</v>
      </c>
      <c r="J35" s="1" t="s">
        <v>3269</v>
      </c>
      <c r="K35" s="1" t="s">
        <v>3268</v>
      </c>
      <c r="O35" s="1" t="s">
        <v>3257</v>
      </c>
      <c r="P35" s="1">
        <v>32643.2993532771</v>
      </c>
      <c r="Q35" s="1">
        <v>223.0</v>
      </c>
      <c r="R35" s="1" t="s">
        <v>43</v>
      </c>
      <c r="S35" s="4">
        <v>44212.0</v>
      </c>
      <c r="T35" s="1" t="s">
        <v>79</v>
      </c>
      <c r="U35" s="1" t="s">
        <v>31</v>
      </c>
      <c r="V35" s="1" t="s">
        <v>281</v>
      </c>
      <c r="W35" s="1" t="s">
        <v>282</v>
      </c>
      <c r="X35" s="1" t="s">
        <v>283</v>
      </c>
    </row>
    <row r="36">
      <c r="A36" s="3" t="s">
        <v>268</v>
      </c>
      <c r="B36" s="1" t="s">
        <v>269</v>
      </c>
      <c r="C36" s="1">
        <v>34.0</v>
      </c>
      <c r="D36" s="1" t="s">
        <v>51</v>
      </c>
      <c r="E36" s="1" t="s">
        <v>37</v>
      </c>
      <c r="F36" s="1" t="s">
        <v>64</v>
      </c>
      <c r="G36" s="4">
        <v>44733.0</v>
      </c>
      <c r="H36" s="3" t="s">
        <v>270</v>
      </c>
      <c r="I36" s="1" t="s">
        <v>271</v>
      </c>
      <c r="J36" s="1" t="s">
        <v>3269</v>
      </c>
      <c r="K36" s="1" t="s">
        <v>3268</v>
      </c>
      <c r="O36" s="1" t="s">
        <v>3253</v>
      </c>
      <c r="P36" s="1">
        <v>18834.8013411783</v>
      </c>
      <c r="Q36" s="1">
        <v>157.0</v>
      </c>
      <c r="R36" s="1" t="s">
        <v>43</v>
      </c>
      <c r="S36" s="4">
        <v>44742.0</v>
      </c>
      <c r="T36" s="1" t="s">
        <v>141</v>
      </c>
      <c r="U36" s="1" t="s">
        <v>69</v>
      </c>
      <c r="V36" s="1" t="s">
        <v>273</v>
      </c>
      <c r="W36" s="1" t="s">
        <v>274</v>
      </c>
      <c r="X36" s="1" t="s">
        <v>275</v>
      </c>
    </row>
    <row r="37">
      <c r="A37" s="3" t="s">
        <v>292</v>
      </c>
      <c r="B37" s="3" t="s">
        <v>293</v>
      </c>
      <c r="C37" s="1">
        <v>34.0</v>
      </c>
      <c r="D37" s="1" t="s">
        <v>22</v>
      </c>
      <c r="E37" s="1" t="s">
        <v>23</v>
      </c>
      <c r="F37" s="1" t="s">
        <v>85</v>
      </c>
      <c r="G37" s="4">
        <v>43695.0</v>
      </c>
      <c r="H37" s="1" t="s">
        <v>262</v>
      </c>
      <c r="I37" s="1" t="s">
        <v>263</v>
      </c>
      <c r="J37" s="1" t="s">
        <v>3269</v>
      </c>
      <c r="K37" s="1" t="s">
        <v>3268</v>
      </c>
      <c r="O37" s="1" t="s">
        <v>3250</v>
      </c>
      <c r="P37" s="1">
        <v>47909.1288098749</v>
      </c>
      <c r="Q37" s="1">
        <v>371.0</v>
      </c>
      <c r="R37" s="1" t="s">
        <v>29</v>
      </c>
      <c r="S37" s="4">
        <v>43709.0</v>
      </c>
      <c r="T37" s="1" t="s">
        <v>44</v>
      </c>
      <c r="U37" s="1" t="s">
        <v>45</v>
      </c>
      <c r="V37" s="1" t="s">
        <v>297</v>
      </c>
      <c r="W37" s="1" t="s">
        <v>298</v>
      </c>
      <c r="X37" s="1" t="s">
        <v>299</v>
      </c>
    </row>
    <row r="38">
      <c r="A38" s="3" t="s">
        <v>284</v>
      </c>
      <c r="B38" s="3" t="s">
        <v>285</v>
      </c>
      <c r="C38" s="1">
        <v>63.0</v>
      </c>
      <c r="D38" s="1" t="s">
        <v>51</v>
      </c>
      <c r="E38" s="1" t="s">
        <v>204</v>
      </c>
      <c r="F38" s="1" t="s">
        <v>137</v>
      </c>
      <c r="G38" s="4">
        <v>45202.0</v>
      </c>
      <c r="H38" s="3" t="s">
        <v>278</v>
      </c>
      <c r="I38" s="1" t="s">
        <v>279</v>
      </c>
      <c r="J38" s="1" t="s">
        <v>3269</v>
      </c>
      <c r="K38" s="1" t="s">
        <v>3268</v>
      </c>
      <c r="O38" s="1" t="s">
        <v>3258</v>
      </c>
      <c r="P38" s="1">
        <v>5767.01105381601</v>
      </c>
      <c r="Q38" s="1">
        <v>293.0</v>
      </c>
      <c r="R38" s="1" t="s">
        <v>68</v>
      </c>
      <c r="S38" s="4">
        <v>45211.0</v>
      </c>
      <c r="T38" s="1" t="s">
        <v>30</v>
      </c>
      <c r="U38" s="1" t="s">
        <v>69</v>
      </c>
      <c r="V38" s="1" t="s">
        <v>289</v>
      </c>
      <c r="W38" s="1" t="s">
        <v>290</v>
      </c>
      <c r="X38" s="1" t="s">
        <v>291</v>
      </c>
    </row>
    <row r="39">
      <c r="A39" s="3" t="s">
        <v>251</v>
      </c>
      <c r="B39" s="3" t="s">
        <v>252</v>
      </c>
      <c r="C39" s="1">
        <v>73.0</v>
      </c>
      <c r="D39" s="1" t="s">
        <v>22</v>
      </c>
      <c r="E39" s="1" t="s">
        <v>75</v>
      </c>
      <c r="F39" s="1" t="s">
        <v>38</v>
      </c>
      <c r="G39" s="4">
        <v>43966.0</v>
      </c>
      <c r="H39" s="3" t="s">
        <v>253</v>
      </c>
      <c r="I39" s="1" t="s">
        <v>254</v>
      </c>
      <c r="J39" s="1" t="s">
        <v>3269</v>
      </c>
      <c r="K39" s="1" t="s">
        <v>3268</v>
      </c>
      <c r="O39" s="1" t="s">
        <v>3258</v>
      </c>
      <c r="P39" s="1">
        <v>19746.8320076043</v>
      </c>
      <c r="Q39" s="1">
        <v>162.0</v>
      </c>
      <c r="R39" s="1" t="s">
        <v>29</v>
      </c>
      <c r="S39" s="4">
        <v>43971.0</v>
      </c>
      <c r="T39" s="1" t="s">
        <v>57</v>
      </c>
      <c r="U39" s="1" t="s">
        <v>69</v>
      </c>
      <c r="V39" s="1" t="s">
        <v>256</v>
      </c>
      <c r="W39" s="1" t="s">
        <v>257</v>
      </c>
      <c r="X39" s="1" t="s">
        <v>258</v>
      </c>
    </row>
    <row r="40">
      <c r="A40" s="3" t="s">
        <v>300</v>
      </c>
      <c r="B40" s="3" t="s">
        <v>301</v>
      </c>
      <c r="C40" s="1">
        <v>23.0</v>
      </c>
      <c r="D40" s="1" t="s">
        <v>51</v>
      </c>
      <c r="E40" s="1" t="s">
        <v>37</v>
      </c>
      <c r="F40" s="1" t="s">
        <v>179</v>
      </c>
      <c r="G40" s="4">
        <v>43772.0</v>
      </c>
      <c r="H40" s="3" t="s">
        <v>302</v>
      </c>
      <c r="I40" s="1" t="s">
        <v>303</v>
      </c>
      <c r="J40" s="1" t="s">
        <v>3269</v>
      </c>
      <c r="K40" s="1" t="s">
        <v>3268</v>
      </c>
      <c r="O40" s="1" t="s">
        <v>3259</v>
      </c>
      <c r="P40" s="1">
        <v>25835.3235946882</v>
      </c>
      <c r="Q40" s="1">
        <v>108.0</v>
      </c>
      <c r="R40" s="1" t="s">
        <v>29</v>
      </c>
      <c r="S40" s="4">
        <v>43798.0</v>
      </c>
      <c r="T40" s="1" t="s">
        <v>79</v>
      </c>
      <c r="U40" s="1" t="s">
        <v>69</v>
      </c>
      <c r="V40" s="1" t="s">
        <v>305</v>
      </c>
      <c r="W40" s="1" t="s">
        <v>306</v>
      </c>
      <c r="X40" s="1" t="s">
        <v>307</v>
      </c>
    </row>
    <row r="41">
      <c r="A41" s="3" t="s">
        <v>235</v>
      </c>
      <c r="B41" s="1" t="s">
        <v>236</v>
      </c>
      <c r="C41" s="1">
        <v>59.0</v>
      </c>
      <c r="D41" s="1" t="s">
        <v>22</v>
      </c>
      <c r="E41" s="1" t="s">
        <v>37</v>
      </c>
      <c r="F41" s="1" t="s">
        <v>85</v>
      </c>
      <c r="G41" s="4">
        <v>44410.0</v>
      </c>
      <c r="H41" s="1" t="s">
        <v>205</v>
      </c>
      <c r="I41" s="1" t="s">
        <v>206</v>
      </c>
      <c r="J41" s="1" t="s">
        <v>3272</v>
      </c>
      <c r="K41" s="1" t="s">
        <v>3271</v>
      </c>
      <c r="L41" s="1" t="s">
        <v>3270</v>
      </c>
      <c r="O41" s="1" t="s">
        <v>3264</v>
      </c>
      <c r="P41" s="1">
        <v>25250.0524282161</v>
      </c>
      <c r="Q41" s="1">
        <v>119.0</v>
      </c>
      <c r="R41" s="1" t="s">
        <v>29</v>
      </c>
      <c r="S41" s="4">
        <v>44420.0</v>
      </c>
      <c r="T41" s="1" t="s">
        <v>141</v>
      </c>
      <c r="U41" s="1" t="s">
        <v>45</v>
      </c>
      <c r="V41" s="1" t="s">
        <v>240</v>
      </c>
      <c r="W41" s="1" t="s">
        <v>241</v>
      </c>
      <c r="X41" s="1" t="s">
        <v>242</v>
      </c>
    </row>
    <row r="42">
      <c r="A42" s="3" t="s">
        <v>161</v>
      </c>
      <c r="B42" s="3" t="s">
        <v>162</v>
      </c>
      <c r="C42" s="1">
        <v>44.0</v>
      </c>
      <c r="D42" s="1" t="s">
        <v>51</v>
      </c>
      <c r="E42" s="1" t="s">
        <v>75</v>
      </c>
      <c r="F42" s="1" t="s">
        <v>24</v>
      </c>
      <c r="G42" s="4">
        <v>44477.0</v>
      </c>
      <c r="H42" s="3" t="s">
        <v>163</v>
      </c>
      <c r="I42" s="1" t="s">
        <v>164</v>
      </c>
      <c r="J42" s="1" t="s">
        <v>3272</v>
      </c>
      <c r="K42" s="1" t="s">
        <v>3271</v>
      </c>
      <c r="O42" s="1" t="s">
        <v>3264</v>
      </c>
      <c r="P42" s="1">
        <v>40701.5992273087</v>
      </c>
      <c r="Q42" s="1">
        <v>182.0</v>
      </c>
      <c r="R42" s="1" t="s">
        <v>29</v>
      </c>
      <c r="S42" s="4">
        <v>44482.0</v>
      </c>
      <c r="T42" s="1" t="s">
        <v>30</v>
      </c>
      <c r="U42" s="1" t="s">
        <v>31</v>
      </c>
      <c r="V42" s="1" t="s">
        <v>166</v>
      </c>
      <c r="W42" s="1" t="s">
        <v>167</v>
      </c>
      <c r="X42" s="1" t="s">
        <v>168</v>
      </c>
    </row>
    <row r="43">
      <c r="A43" s="3" t="s">
        <v>169</v>
      </c>
      <c r="B43" s="1" t="s">
        <v>170</v>
      </c>
      <c r="C43" s="1">
        <v>46.0</v>
      </c>
      <c r="D43" s="1" t="s">
        <v>51</v>
      </c>
      <c r="E43" s="1" t="s">
        <v>95</v>
      </c>
      <c r="F43" s="1" t="s">
        <v>38</v>
      </c>
      <c r="G43" s="4">
        <v>44927.0</v>
      </c>
      <c r="H43" s="3" t="s">
        <v>171</v>
      </c>
      <c r="I43" s="1" t="s">
        <v>172</v>
      </c>
      <c r="J43" s="1" t="s">
        <v>3272</v>
      </c>
      <c r="K43" s="1" t="s">
        <v>3271</v>
      </c>
      <c r="O43" s="1" t="s">
        <v>3255</v>
      </c>
      <c r="P43" s="1">
        <v>12263.3574250213</v>
      </c>
      <c r="Q43" s="1">
        <v>465.0</v>
      </c>
      <c r="R43" s="1" t="s">
        <v>68</v>
      </c>
      <c r="S43" s="4">
        <v>44937.0</v>
      </c>
      <c r="T43" s="1" t="s">
        <v>57</v>
      </c>
      <c r="U43" s="1" t="s">
        <v>45</v>
      </c>
      <c r="V43" s="1" t="s">
        <v>174</v>
      </c>
      <c r="W43" s="1" t="s">
        <v>175</v>
      </c>
      <c r="X43" s="1" t="s">
        <v>176</v>
      </c>
    </row>
    <row r="44">
      <c r="A44" s="3" t="s">
        <v>177</v>
      </c>
      <c r="B44" s="3" t="s">
        <v>178</v>
      </c>
      <c r="C44" s="1">
        <v>63.0</v>
      </c>
      <c r="D44" s="1" t="s">
        <v>51</v>
      </c>
      <c r="E44" s="1" t="s">
        <v>37</v>
      </c>
      <c r="F44" s="1" t="s">
        <v>179</v>
      </c>
      <c r="G44" s="4">
        <v>44005.0</v>
      </c>
      <c r="H44" s="3" t="s">
        <v>180</v>
      </c>
      <c r="I44" s="1" t="s">
        <v>181</v>
      </c>
      <c r="J44" s="1" t="s">
        <v>3272</v>
      </c>
      <c r="K44" s="1" t="s">
        <v>3271</v>
      </c>
      <c r="O44" s="1" t="s">
        <v>3252</v>
      </c>
      <c r="P44" s="1">
        <v>24499.8479037365</v>
      </c>
      <c r="Q44" s="1">
        <v>114.0</v>
      </c>
      <c r="R44" s="1" t="s">
        <v>68</v>
      </c>
      <c r="S44" s="4">
        <v>44026.0</v>
      </c>
      <c r="T44" s="1" t="s">
        <v>30</v>
      </c>
      <c r="U44" s="1" t="s">
        <v>31</v>
      </c>
      <c r="V44" s="1" t="s">
        <v>183</v>
      </c>
      <c r="W44" s="1" t="s">
        <v>184</v>
      </c>
      <c r="X44" s="1" t="s">
        <v>185</v>
      </c>
    </row>
    <row r="45">
      <c r="A45" s="3" t="s">
        <v>194</v>
      </c>
      <c r="B45" s="3" t="s">
        <v>195</v>
      </c>
      <c r="C45" s="1">
        <v>34.0</v>
      </c>
      <c r="D45" s="1" t="s">
        <v>51</v>
      </c>
      <c r="E45" s="1" t="s">
        <v>52</v>
      </c>
      <c r="F45" s="1" t="s">
        <v>137</v>
      </c>
      <c r="G45" s="4">
        <v>44259.0</v>
      </c>
      <c r="H45" s="3" t="s">
        <v>196</v>
      </c>
      <c r="I45" s="1" t="s">
        <v>197</v>
      </c>
      <c r="J45" s="1" t="s">
        <v>3272</v>
      </c>
      <c r="K45" s="1" t="s">
        <v>3271</v>
      </c>
      <c r="O45" s="1" t="s">
        <v>3247</v>
      </c>
      <c r="P45" s="1">
        <v>18843.0230178341</v>
      </c>
      <c r="Q45" s="1">
        <v>260.0</v>
      </c>
      <c r="R45" s="1" t="s">
        <v>68</v>
      </c>
      <c r="S45" s="4">
        <v>44269.0</v>
      </c>
      <c r="T45" s="1" t="s">
        <v>57</v>
      </c>
      <c r="U45" s="1" t="s">
        <v>69</v>
      </c>
      <c r="V45" s="1" t="s">
        <v>199</v>
      </c>
      <c r="W45" s="1" t="s">
        <v>200</v>
      </c>
      <c r="X45" s="1" t="s">
        <v>201</v>
      </c>
    </row>
    <row r="46">
      <c r="A46" s="3" t="s">
        <v>219</v>
      </c>
      <c r="B46" s="3" t="s">
        <v>220</v>
      </c>
      <c r="C46" s="1">
        <v>48.0</v>
      </c>
      <c r="D46" s="1" t="s">
        <v>22</v>
      </c>
      <c r="E46" s="1" t="s">
        <v>204</v>
      </c>
      <c r="F46" s="1" t="s">
        <v>85</v>
      </c>
      <c r="G46" s="4">
        <v>43851.0</v>
      </c>
      <c r="H46" s="1" t="s">
        <v>205</v>
      </c>
      <c r="I46" s="1" t="s">
        <v>206</v>
      </c>
      <c r="J46" s="1" t="s">
        <v>3272</v>
      </c>
      <c r="K46" s="1" t="s">
        <v>3271</v>
      </c>
      <c r="O46" s="1" t="s">
        <v>3257</v>
      </c>
      <c r="P46" s="1">
        <v>17695.9116223438</v>
      </c>
      <c r="Q46" s="1">
        <v>295.0</v>
      </c>
      <c r="R46" s="1" t="s">
        <v>29</v>
      </c>
      <c r="S46" s="4">
        <v>43870.0</v>
      </c>
      <c r="T46" s="1" t="s">
        <v>141</v>
      </c>
      <c r="U46" s="1" t="s">
        <v>31</v>
      </c>
      <c r="V46" s="1" t="s">
        <v>224</v>
      </c>
      <c r="W46" s="1" t="s">
        <v>225</v>
      </c>
      <c r="X46" s="1" t="s">
        <v>226</v>
      </c>
    </row>
    <row r="47">
      <c r="A47" s="3" t="s">
        <v>227</v>
      </c>
      <c r="B47" s="3" t="s">
        <v>228</v>
      </c>
      <c r="C47" s="1">
        <v>58.0</v>
      </c>
      <c r="D47" s="1" t="s">
        <v>51</v>
      </c>
      <c r="E47" s="1" t="s">
        <v>63</v>
      </c>
      <c r="F47" s="1" t="s">
        <v>179</v>
      </c>
      <c r="G47" s="4">
        <v>44693.0</v>
      </c>
      <c r="H47" s="3" t="s">
        <v>180</v>
      </c>
      <c r="I47" s="1" t="s">
        <v>181</v>
      </c>
      <c r="J47" s="1" t="s">
        <v>3272</v>
      </c>
      <c r="K47" s="1" t="s">
        <v>3271</v>
      </c>
      <c r="O47" s="1" t="s">
        <v>3253</v>
      </c>
      <c r="P47" s="1">
        <v>5998.10290819591</v>
      </c>
      <c r="Q47" s="1">
        <v>327.0</v>
      </c>
      <c r="R47" s="1" t="s">
        <v>29</v>
      </c>
      <c r="S47" s="4">
        <v>44722.0</v>
      </c>
      <c r="T47" s="1" t="s">
        <v>141</v>
      </c>
      <c r="U47" s="1" t="s">
        <v>45</v>
      </c>
      <c r="V47" s="1" t="s">
        <v>232</v>
      </c>
      <c r="W47" s="1" t="s">
        <v>233</v>
      </c>
      <c r="X47" s="1" t="s">
        <v>234</v>
      </c>
    </row>
    <row r="48">
      <c r="A48" s="3" t="s">
        <v>211</v>
      </c>
      <c r="B48" s="3" t="s">
        <v>212</v>
      </c>
      <c r="C48" s="1">
        <v>67.0</v>
      </c>
      <c r="D48" s="1" t="s">
        <v>51</v>
      </c>
      <c r="E48" s="1" t="s">
        <v>52</v>
      </c>
      <c r="F48" s="1" t="s">
        <v>85</v>
      </c>
      <c r="G48" s="4">
        <v>45105.0</v>
      </c>
      <c r="H48" s="1" t="s">
        <v>205</v>
      </c>
      <c r="I48" s="1" t="s">
        <v>206</v>
      </c>
      <c r="J48" s="1" t="s">
        <v>3272</v>
      </c>
      <c r="K48" s="1" t="s">
        <v>3271</v>
      </c>
      <c r="O48" s="1" t="s">
        <v>3253</v>
      </c>
      <c r="P48" s="1">
        <v>42.5145885533243</v>
      </c>
      <c r="Q48" s="1">
        <v>115.0</v>
      </c>
      <c r="R48" s="1" t="s">
        <v>68</v>
      </c>
      <c r="S48" s="4">
        <v>45109.0</v>
      </c>
      <c r="T48" s="1" t="s">
        <v>57</v>
      </c>
      <c r="U48" s="1" t="s">
        <v>31</v>
      </c>
      <c r="V48" s="1" t="s">
        <v>216</v>
      </c>
      <c r="W48" s="1" t="s">
        <v>217</v>
      </c>
      <c r="X48" s="1" t="s">
        <v>218</v>
      </c>
    </row>
    <row r="49">
      <c r="A49" s="3" t="s">
        <v>243</v>
      </c>
      <c r="B49" s="3" t="s">
        <v>244</v>
      </c>
      <c r="C49" s="1">
        <v>72.0</v>
      </c>
      <c r="D49" s="1" t="s">
        <v>51</v>
      </c>
      <c r="E49" s="1" t="s">
        <v>75</v>
      </c>
      <c r="F49" s="1" t="s">
        <v>137</v>
      </c>
      <c r="G49" s="4">
        <v>43966.0</v>
      </c>
      <c r="H49" s="3" t="s">
        <v>196</v>
      </c>
      <c r="I49" s="1" t="s">
        <v>197</v>
      </c>
      <c r="J49" s="1" t="s">
        <v>3272</v>
      </c>
      <c r="K49" s="1" t="s">
        <v>3271</v>
      </c>
      <c r="O49" s="1" t="s">
        <v>3253</v>
      </c>
      <c r="P49" s="1">
        <v>33211.295419012</v>
      </c>
      <c r="Q49" s="1">
        <v>109.0</v>
      </c>
      <c r="R49" s="1" t="s">
        <v>43</v>
      </c>
      <c r="S49" s="4">
        <v>43990.0</v>
      </c>
      <c r="T49" s="1" t="s">
        <v>30</v>
      </c>
      <c r="U49" s="1" t="s">
        <v>45</v>
      </c>
      <c r="V49" s="1" t="s">
        <v>248</v>
      </c>
      <c r="W49" s="1" t="s">
        <v>249</v>
      </c>
      <c r="X49" s="1" t="s">
        <v>250</v>
      </c>
    </row>
    <row r="50">
      <c r="A50" s="3" t="s">
        <v>202</v>
      </c>
      <c r="B50" s="3" t="s">
        <v>203</v>
      </c>
      <c r="C50" s="1">
        <v>63.0</v>
      </c>
      <c r="D50" s="1" t="s">
        <v>22</v>
      </c>
      <c r="E50" s="1" t="s">
        <v>204</v>
      </c>
      <c r="F50" s="1" t="s">
        <v>85</v>
      </c>
      <c r="G50" s="4">
        <v>44880.0</v>
      </c>
      <c r="H50" s="3" t="s">
        <v>205</v>
      </c>
      <c r="I50" s="1" t="s">
        <v>206</v>
      </c>
      <c r="J50" s="1" t="s">
        <v>3272</v>
      </c>
      <c r="K50" s="1" t="s">
        <v>3271</v>
      </c>
      <c r="O50" s="1" t="s">
        <v>3250</v>
      </c>
      <c r="P50" s="1">
        <v>23762.2035790595</v>
      </c>
      <c r="Q50" s="1">
        <v>465.0</v>
      </c>
      <c r="R50" s="1" t="s">
        <v>68</v>
      </c>
      <c r="S50" s="4">
        <v>44887.0</v>
      </c>
      <c r="T50" s="1" t="s">
        <v>79</v>
      </c>
      <c r="U50" s="1" t="s">
        <v>31</v>
      </c>
      <c r="V50" s="1" t="s">
        <v>208</v>
      </c>
      <c r="W50" s="1" t="s">
        <v>209</v>
      </c>
      <c r="X50" s="1" t="s">
        <v>210</v>
      </c>
    </row>
    <row r="51">
      <c r="A51" s="3" t="s">
        <v>186</v>
      </c>
      <c r="B51" s="1" t="s">
        <v>187</v>
      </c>
      <c r="C51" s="1">
        <v>38.0</v>
      </c>
      <c r="D51" s="1" t="s">
        <v>22</v>
      </c>
      <c r="E51" s="1" t="s">
        <v>95</v>
      </c>
      <c r="F51" s="1" t="s">
        <v>38</v>
      </c>
      <c r="G51" s="4">
        <v>43898.0</v>
      </c>
      <c r="H51" s="3" t="s">
        <v>171</v>
      </c>
      <c r="I51" s="1" t="s">
        <v>172</v>
      </c>
      <c r="J51" s="1" t="s">
        <v>3272</v>
      </c>
      <c r="K51" s="1" t="s">
        <v>3271</v>
      </c>
      <c r="O51" s="1" t="s">
        <v>3250</v>
      </c>
      <c r="P51" s="1">
        <v>17440.4654441246</v>
      </c>
      <c r="Q51" s="1">
        <v>449.0</v>
      </c>
      <c r="R51" s="1" t="s">
        <v>29</v>
      </c>
      <c r="S51" s="4">
        <v>43923.0</v>
      </c>
      <c r="T51" s="1" t="s">
        <v>30</v>
      </c>
      <c r="U51" s="1" t="s">
        <v>69</v>
      </c>
      <c r="V51" s="1" t="s">
        <v>191</v>
      </c>
      <c r="W51" s="1" t="s">
        <v>192</v>
      </c>
      <c r="X51" s="1" t="s">
        <v>193</v>
      </c>
    </row>
    <row r="52">
      <c r="A52" s="3" t="s">
        <v>771</v>
      </c>
      <c r="B52" s="3" t="s">
        <v>772</v>
      </c>
      <c r="C52" s="1">
        <v>49.0</v>
      </c>
      <c r="D52" s="1" t="s">
        <v>22</v>
      </c>
      <c r="E52" s="1" t="s">
        <v>204</v>
      </c>
      <c r="F52" s="1" t="s">
        <v>24</v>
      </c>
      <c r="G52" s="4">
        <v>44729.0</v>
      </c>
      <c r="H52" s="3" t="s">
        <v>757</v>
      </c>
      <c r="I52" s="1" t="s">
        <v>758</v>
      </c>
      <c r="J52" s="1" t="s">
        <v>3277</v>
      </c>
      <c r="K52" s="1" t="s">
        <v>3276</v>
      </c>
      <c r="L52" s="1" t="s">
        <v>3275</v>
      </c>
      <c r="M52" s="1" t="s">
        <v>3274</v>
      </c>
      <c r="N52" s="1" t="s">
        <v>3273</v>
      </c>
      <c r="O52" s="1" t="s">
        <v>3255</v>
      </c>
      <c r="P52" s="1">
        <v>25302.1126340112</v>
      </c>
      <c r="Q52" s="1">
        <v>268.0</v>
      </c>
      <c r="R52" s="1" t="s">
        <v>68</v>
      </c>
      <c r="S52" s="4">
        <v>44740.0</v>
      </c>
      <c r="T52" s="1" t="s">
        <v>79</v>
      </c>
      <c r="U52" s="1" t="s">
        <v>69</v>
      </c>
      <c r="V52" s="1" t="s">
        <v>776</v>
      </c>
      <c r="W52" s="1" t="s">
        <v>777</v>
      </c>
      <c r="X52" s="1" t="s">
        <v>778</v>
      </c>
    </row>
    <row r="53">
      <c r="A53" s="3" t="s">
        <v>755</v>
      </c>
      <c r="B53" s="3" t="s">
        <v>756</v>
      </c>
      <c r="C53" s="1">
        <v>38.0</v>
      </c>
      <c r="D53" s="1" t="s">
        <v>51</v>
      </c>
      <c r="E53" s="1" t="s">
        <v>37</v>
      </c>
      <c r="F53" s="1" t="s">
        <v>24</v>
      </c>
      <c r="G53" s="4">
        <v>45062.0</v>
      </c>
      <c r="H53" s="3" t="s">
        <v>757</v>
      </c>
      <c r="I53" s="1" t="s">
        <v>758</v>
      </c>
      <c r="J53" s="1" t="s">
        <v>3277</v>
      </c>
      <c r="K53" s="1" t="s">
        <v>3276</v>
      </c>
      <c r="O53" s="1" t="s">
        <v>3255</v>
      </c>
      <c r="P53" s="1">
        <v>39476.9475143799</v>
      </c>
      <c r="Q53" s="1">
        <v>428.0</v>
      </c>
      <c r="R53" s="1" t="s">
        <v>68</v>
      </c>
      <c r="S53" s="4">
        <v>45078.0</v>
      </c>
      <c r="T53" s="1" t="s">
        <v>57</v>
      </c>
      <c r="U53" s="1" t="s">
        <v>69</v>
      </c>
      <c r="V53" s="1" t="s">
        <v>760</v>
      </c>
      <c r="W53" s="1" t="s">
        <v>761</v>
      </c>
      <c r="X53" s="1" t="s">
        <v>762</v>
      </c>
    </row>
    <row r="54">
      <c r="A54" s="3" t="s">
        <v>747</v>
      </c>
      <c r="B54" s="3" t="s">
        <v>748</v>
      </c>
      <c r="C54" s="1">
        <v>58.0</v>
      </c>
      <c r="D54" s="1" t="s">
        <v>51</v>
      </c>
      <c r="E54" s="1" t="s">
        <v>23</v>
      </c>
      <c r="F54" s="1" t="s">
        <v>179</v>
      </c>
      <c r="G54" s="4">
        <v>45157.0</v>
      </c>
      <c r="H54" s="3" t="s">
        <v>749</v>
      </c>
      <c r="I54" s="1" t="s">
        <v>750</v>
      </c>
      <c r="J54" s="1" t="s">
        <v>3277</v>
      </c>
      <c r="K54" s="1" t="s">
        <v>3276</v>
      </c>
      <c r="O54" s="1" t="s">
        <v>3252</v>
      </c>
      <c r="P54" s="1">
        <v>24870.1036589338</v>
      </c>
      <c r="Q54" s="1">
        <v>321.0</v>
      </c>
      <c r="R54" s="1" t="s">
        <v>43</v>
      </c>
      <c r="S54" s="4">
        <v>45163.0</v>
      </c>
      <c r="T54" s="1" t="s">
        <v>44</v>
      </c>
      <c r="U54" s="1" t="s">
        <v>45</v>
      </c>
      <c r="V54" s="1" t="s">
        <v>752</v>
      </c>
      <c r="W54" s="1" t="s">
        <v>753</v>
      </c>
      <c r="X54" s="1" t="s">
        <v>754</v>
      </c>
    </row>
    <row r="55">
      <c r="A55" s="3" t="s">
        <v>787</v>
      </c>
      <c r="B55" s="1" t="s">
        <v>788</v>
      </c>
      <c r="C55" s="1">
        <v>35.0</v>
      </c>
      <c r="D55" s="1" t="s">
        <v>51</v>
      </c>
      <c r="E55" s="1" t="s">
        <v>204</v>
      </c>
      <c r="F55" s="1" t="s">
        <v>64</v>
      </c>
      <c r="G55" s="4">
        <v>44449.0</v>
      </c>
      <c r="H55" s="3" t="s">
        <v>781</v>
      </c>
      <c r="I55" s="1" t="s">
        <v>782</v>
      </c>
      <c r="J55" s="1" t="s">
        <v>3277</v>
      </c>
      <c r="K55" s="1" t="s">
        <v>3276</v>
      </c>
      <c r="O55" s="1" t="s">
        <v>3248</v>
      </c>
      <c r="P55" s="1">
        <v>30358.1945795447</v>
      </c>
      <c r="Q55" s="1">
        <v>318.0</v>
      </c>
      <c r="R55" s="1" t="s">
        <v>68</v>
      </c>
      <c r="S55" s="4">
        <v>44457.0</v>
      </c>
      <c r="T55" s="1" t="s">
        <v>44</v>
      </c>
      <c r="U55" s="1" t="s">
        <v>45</v>
      </c>
      <c r="V55" s="1" t="s">
        <v>792</v>
      </c>
      <c r="W55" s="1" t="s">
        <v>793</v>
      </c>
      <c r="X55" s="1" t="s">
        <v>794</v>
      </c>
    </row>
    <row r="56">
      <c r="A56" s="3" t="s">
        <v>779</v>
      </c>
      <c r="B56" s="1" t="s">
        <v>780</v>
      </c>
      <c r="C56" s="1">
        <v>80.0</v>
      </c>
      <c r="D56" s="1" t="s">
        <v>22</v>
      </c>
      <c r="E56" s="1" t="s">
        <v>37</v>
      </c>
      <c r="F56" s="1" t="s">
        <v>64</v>
      </c>
      <c r="G56" s="4">
        <v>44870.0</v>
      </c>
      <c r="H56" s="3" t="s">
        <v>781</v>
      </c>
      <c r="I56" s="1" t="s">
        <v>782</v>
      </c>
      <c r="J56" s="1" t="s">
        <v>3277</v>
      </c>
      <c r="K56" s="1" t="s">
        <v>3276</v>
      </c>
      <c r="O56" s="1" t="s">
        <v>3250</v>
      </c>
      <c r="P56" s="1">
        <v>10661.5106491327</v>
      </c>
      <c r="Q56" s="1">
        <v>120.0</v>
      </c>
      <c r="R56" s="1" t="s">
        <v>43</v>
      </c>
      <c r="S56" s="4">
        <v>44890.0</v>
      </c>
      <c r="T56" s="1" t="s">
        <v>141</v>
      </c>
      <c r="U56" s="1" t="s">
        <v>69</v>
      </c>
      <c r="V56" s="1" t="s">
        <v>784</v>
      </c>
      <c r="W56" s="1" t="s">
        <v>785</v>
      </c>
      <c r="X56" s="1" t="s">
        <v>786</v>
      </c>
    </row>
    <row r="57">
      <c r="A57" s="3" t="s">
        <v>763</v>
      </c>
      <c r="B57" s="3" t="s">
        <v>764</v>
      </c>
      <c r="C57" s="1">
        <v>60.0</v>
      </c>
      <c r="D57" s="1" t="s">
        <v>22</v>
      </c>
      <c r="E57" s="1" t="s">
        <v>204</v>
      </c>
      <c r="F57" s="1" t="s">
        <v>137</v>
      </c>
      <c r="G57" s="4">
        <v>44795.0</v>
      </c>
      <c r="H57" s="3" t="s">
        <v>765</v>
      </c>
      <c r="I57" s="1" t="s">
        <v>766</v>
      </c>
      <c r="J57" s="1" t="s">
        <v>3277</v>
      </c>
      <c r="K57" s="1" t="s">
        <v>3276</v>
      </c>
      <c r="O57" s="1" t="s">
        <v>3250</v>
      </c>
      <c r="P57" s="1">
        <v>26062.434320291</v>
      </c>
      <c r="Q57" s="1">
        <v>482.0</v>
      </c>
      <c r="R57" s="1" t="s">
        <v>68</v>
      </c>
      <c r="S57" s="4">
        <v>44811.0</v>
      </c>
      <c r="T57" s="1" t="s">
        <v>30</v>
      </c>
      <c r="U57" s="1" t="s">
        <v>45</v>
      </c>
      <c r="V57" s="1" t="s">
        <v>768</v>
      </c>
      <c r="W57" s="1" t="s">
        <v>769</v>
      </c>
      <c r="X57" s="1" t="s">
        <v>770</v>
      </c>
    </row>
    <row r="58">
      <c r="A58" s="3" t="s">
        <v>723</v>
      </c>
      <c r="B58" s="3" t="s">
        <v>724</v>
      </c>
      <c r="C58" s="1">
        <v>26.0</v>
      </c>
      <c r="D58" s="1" t="s">
        <v>51</v>
      </c>
      <c r="E58" s="1" t="s">
        <v>23</v>
      </c>
      <c r="F58" s="1" t="s">
        <v>85</v>
      </c>
      <c r="G58" s="4">
        <v>45058.0</v>
      </c>
      <c r="H58" s="3" t="s">
        <v>741</v>
      </c>
      <c r="I58" s="1" t="s">
        <v>3281</v>
      </c>
      <c r="J58" s="1" t="s">
        <v>3280</v>
      </c>
      <c r="K58" s="1" t="s">
        <v>3279</v>
      </c>
      <c r="L58" s="1" t="s">
        <v>3278</v>
      </c>
      <c r="O58" s="1" t="s">
        <v>3255</v>
      </c>
      <c r="P58" s="1">
        <v>10283.7168581291</v>
      </c>
      <c r="Q58" s="1">
        <v>273.0</v>
      </c>
      <c r="R58" s="1" t="s">
        <v>43</v>
      </c>
      <c r="S58" s="4">
        <v>45087.0</v>
      </c>
      <c r="T58" s="1" t="s">
        <v>44</v>
      </c>
      <c r="U58" s="1" t="s">
        <v>69</v>
      </c>
      <c r="V58" s="1" t="s">
        <v>728</v>
      </c>
      <c r="W58" s="1" t="s">
        <v>729</v>
      </c>
      <c r="X58" s="1" t="s">
        <v>730</v>
      </c>
    </row>
    <row r="59">
      <c r="A59" s="3" t="s">
        <v>691</v>
      </c>
      <c r="B59" s="3" t="s">
        <v>692</v>
      </c>
      <c r="C59" s="1">
        <v>20.0</v>
      </c>
      <c r="D59" s="1" t="s">
        <v>22</v>
      </c>
      <c r="E59" s="1" t="s">
        <v>63</v>
      </c>
      <c r="F59" s="1" t="s">
        <v>179</v>
      </c>
      <c r="G59" s="4">
        <v>44169.0</v>
      </c>
      <c r="H59" s="3" t="s">
        <v>645</v>
      </c>
      <c r="I59" s="1" t="s">
        <v>3283</v>
      </c>
      <c r="J59" s="1" t="s">
        <v>3280</v>
      </c>
      <c r="K59" s="1" t="s">
        <v>3279</v>
      </c>
      <c r="O59" s="1" t="s">
        <v>3252</v>
      </c>
      <c r="P59" s="1">
        <v>34617.7883449372</v>
      </c>
      <c r="Q59" s="1">
        <v>320.0</v>
      </c>
      <c r="R59" s="1" t="s">
        <v>43</v>
      </c>
      <c r="S59" s="4">
        <v>44173.0</v>
      </c>
      <c r="T59" s="1" t="s">
        <v>44</v>
      </c>
      <c r="U59" s="1" t="s">
        <v>69</v>
      </c>
      <c r="V59" s="1" t="s">
        <v>696</v>
      </c>
      <c r="W59" s="1" t="s">
        <v>697</v>
      </c>
      <c r="X59" s="1" t="s">
        <v>698</v>
      </c>
    </row>
    <row r="60">
      <c r="A60" s="3" t="s">
        <v>715</v>
      </c>
      <c r="B60" s="3" t="s">
        <v>716</v>
      </c>
      <c r="C60" s="1">
        <v>44.0</v>
      </c>
      <c r="D60" s="1" t="s">
        <v>22</v>
      </c>
      <c r="E60" s="1" t="s">
        <v>63</v>
      </c>
      <c r="F60" s="1" t="s">
        <v>38</v>
      </c>
      <c r="G60" s="4">
        <v>43981.0</v>
      </c>
      <c r="H60" s="3" t="s">
        <v>621</v>
      </c>
      <c r="I60" s="1" t="s">
        <v>622</v>
      </c>
      <c r="J60" s="1" t="s">
        <v>3280</v>
      </c>
      <c r="K60" s="1" t="s">
        <v>3279</v>
      </c>
      <c r="O60" s="1" t="s">
        <v>3252</v>
      </c>
      <c r="P60" s="1">
        <v>22841.3638769056</v>
      </c>
      <c r="Q60" s="1">
        <v>410.0</v>
      </c>
      <c r="R60" s="1" t="s">
        <v>43</v>
      </c>
      <c r="S60" s="4">
        <v>43996.0</v>
      </c>
      <c r="T60" s="1" t="s">
        <v>57</v>
      </c>
      <c r="U60" s="1" t="s">
        <v>45</v>
      </c>
      <c r="V60" s="1" t="s">
        <v>720</v>
      </c>
      <c r="W60" s="1" t="s">
        <v>721</v>
      </c>
      <c r="X60" s="1" t="s">
        <v>722</v>
      </c>
    </row>
    <row r="61">
      <c r="A61" s="3" t="s">
        <v>659</v>
      </c>
      <c r="B61" s="3" t="s">
        <v>660</v>
      </c>
      <c r="C61" s="1">
        <v>22.0</v>
      </c>
      <c r="D61" s="1" t="s">
        <v>51</v>
      </c>
      <c r="E61" s="1" t="s">
        <v>52</v>
      </c>
      <c r="F61" s="1" t="s">
        <v>179</v>
      </c>
      <c r="G61" s="4">
        <v>45210.0</v>
      </c>
      <c r="H61" s="3" t="s">
        <v>645</v>
      </c>
      <c r="I61" s="1" t="s">
        <v>3283</v>
      </c>
      <c r="J61" s="1" t="s">
        <v>3280</v>
      </c>
      <c r="K61" s="1" t="s">
        <v>3279</v>
      </c>
      <c r="O61" s="1" t="s">
        <v>3247</v>
      </c>
      <c r="P61" s="1">
        <v>42696.5211638991</v>
      </c>
      <c r="Q61" s="1">
        <v>102.0</v>
      </c>
      <c r="R61" s="1" t="s">
        <v>29</v>
      </c>
      <c r="S61" s="4">
        <v>45226.0</v>
      </c>
      <c r="T61" s="1" t="s">
        <v>79</v>
      </c>
      <c r="U61" s="1" t="s">
        <v>31</v>
      </c>
      <c r="V61" s="1" t="s">
        <v>664</v>
      </c>
      <c r="W61" s="1" t="s">
        <v>665</v>
      </c>
      <c r="X61" s="1" t="s">
        <v>666</v>
      </c>
    </row>
    <row r="62">
      <c r="A62" s="3" t="s">
        <v>635</v>
      </c>
      <c r="B62" s="3" t="s">
        <v>636</v>
      </c>
      <c r="C62" s="1">
        <v>27.0</v>
      </c>
      <c r="D62" s="1" t="s">
        <v>22</v>
      </c>
      <c r="E62" s="1" t="s">
        <v>95</v>
      </c>
      <c r="F62" s="1" t="s">
        <v>64</v>
      </c>
      <c r="G62" s="4">
        <v>44455.0</v>
      </c>
      <c r="H62" s="1" t="s">
        <v>637</v>
      </c>
      <c r="I62" s="1" t="s">
        <v>638</v>
      </c>
      <c r="J62" s="1" t="s">
        <v>3280</v>
      </c>
      <c r="K62" s="1" t="s">
        <v>3279</v>
      </c>
      <c r="O62" s="1" t="s">
        <v>3249</v>
      </c>
      <c r="P62" s="1">
        <v>45353.9907773854</v>
      </c>
      <c r="Q62" s="1">
        <v>263.0</v>
      </c>
      <c r="R62" s="1" t="s">
        <v>29</v>
      </c>
      <c r="S62" s="4">
        <v>44483.0</v>
      </c>
      <c r="T62" s="1" t="s">
        <v>79</v>
      </c>
      <c r="U62" s="1" t="s">
        <v>69</v>
      </c>
      <c r="V62" s="1" t="s">
        <v>640</v>
      </c>
      <c r="W62" s="1" t="s">
        <v>641</v>
      </c>
      <c r="X62" s="1" t="s">
        <v>642</v>
      </c>
    </row>
    <row r="63">
      <c r="A63" s="3" t="s">
        <v>739</v>
      </c>
      <c r="B63" s="3" t="s">
        <v>740</v>
      </c>
      <c r="C63" s="1">
        <v>63.0</v>
      </c>
      <c r="D63" s="1" t="s">
        <v>22</v>
      </c>
      <c r="E63" s="1" t="s">
        <v>23</v>
      </c>
      <c r="F63" s="1" t="s">
        <v>85</v>
      </c>
      <c r="G63" s="4">
        <v>44098.0</v>
      </c>
      <c r="H63" s="3" t="s">
        <v>741</v>
      </c>
      <c r="I63" s="1" t="s">
        <v>3281</v>
      </c>
      <c r="J63" s="1" t="s">
        <v>3280</v>
      </c>
      <c r="K63" s="1" t="s">
        <v>3279</v>
      </c>
      <c r="O63" s="1" t="s">
        <v>3257</v>
      </c>
      <c r="P63" s="1">
        <v>34774.3511270575</v>
      </c>
      <c r="Q63" s="1">
        <v>152.0</v>
      </c>
      <c r="R63" s="1" t="s">
        <v>43</v>
      </c>
      <c r="S63" s="4">
        <v>44112.0</v>
      </c>
      <c r="T63" s="1" t="s">
        <v>79</v>
      </c>
      <c r="U63" s="1" t="s">
        <v>45</v>
      </c>
      <c r="V63" s="1" t="s">
        <v>744</v>
      </c>
      <c r="W63" s="1" t="s">
        <v>745</v>
      </c>
      <c r="X63" s="1" t="s">
        <v>746</v>
      </c>
    </row>
    <row r="64">
      <c r="A64" s="3" t="s">
        <v>643</v>
      </c>
      <c r="B64" s="3" t="s">
        <v>644</v>
      </c>
      <c r="C64" s="1">
        <v>57.0</v>
      </c>
      <c r="D64" s="1" t="s">
        <v>51</v>
      </c>
      <c r="E64" s="1" t="s">
        <v>95</v>
      </c>
      <c r="F64" s="1" t="s">
        <v>179</v>
      </c>
      <c r="G64" s="4">
        <v>45131.0</v>
      </c>
      <c r="H64" s="3" t="s">
        <v>645</v>
      </c>
      <c r="I64" s="1" t="s">
        <v>3283</v>
      </c>
      <c r="J64" s="1" t="s">
        <v>3280</v>
      </c>
      <c r="K64" s="1" t="s">
        <v>3279</v>
      </c>
      <c r="O64" s="1" t="s">
        <v>3253</v>
      </c>
      <c r="P64" s="1">
        <v>8451.00175847895</v>
      </c>
      <c r="Q64" s="1">
        <v>135.0</v>
      </c>
      <c r="R64" s="1" t="s">
        <v>68</v>
      </c>
      <c r="S64" s="4">
        <v>45149.0</v>
      </c>
      <c r="T64" s="1" t="s">
        <v>30</v>
      </c>
      <c r="U64" s="1" t="s">
        <v>69</v>
      </c>
      <c r="V64" s="1" t="s">
        <v>648</v>
      </c>
      <c r="W64" s="1" t="s">
        <v>649</v>
      </c>
      <c r="X64" s="1" t="s">
        <v>650</v>
      </c>
    </row>
    <row r="65">
      <c r="A65" s="3" t="s">
        <v>667</v>
      </c>
      <c r="B65" s="3" t="s">
        <v>668</v>
      </c>
      <c r="C65" s="1">
        <v>33.0</v>
      </c>
      <c r="D65" s="1" t="s">
        <v>51</v>
      </c>
      <c r="E65" s="1" t="s">
        <v>23</v>
      </c>
      <c r="F65" s="1" t="s">
        <v>64</v>
      </c>
      <c r="G65" s="4">
        <v>44226.0</v>
      </c>
      <c r="H65" s="1" t="s">
        <v>637</v>
      </c>
      <c r="I65" s="1" t="s">
        <v>638</v>
      </c>
      <c r="J65" s="1" t="s">
        <v>3280</v>
      </c>
      <c r="K65" s="1" t="s">
        <v>3279</v>
      </c>
      <c r="O65" s="1" t="s">
        <v>3253</v>
      </c>
      <c r="P65" s="1">
        <v>2305.13913953849</v>
      </c>
      <c r="Q65" s="1">
        <v>249.0</v>
      </c>
      <c r="R65" s="1" t="s">
        <v>43</v>
      </c>
      <c r="S65" s="4">
        <v>44231.0</v>
      </c>
      <c r="T65" s="1" t="s">
        <v>79</v>
      </c>
      <c r="U65" s="1" t="s">
        <v>45</v>
      </c>
      <c r="V65" s="1" t="s">
        <v>672</v>
      </c>
      <c r="W65" s="1" t="s">
        <v>673</v>
      </c>
      <c r="X65" s="1" t="s">
        <v>674</v>
      </c>
    </row>
    <row r="66">
      <c r="A66" s="3" t="s">
        <v>619</v>
      </c>
      <c r="B66" s="3" t="s">
        <v>620</v>
      </c>
      <c r="C66" s="1">
        <v>18.0</v>
      </c>
      <c r="D66" s="1" t="s">
        <v>22</v>
      </c>
      <c r="E66" s="1" t="s">
        <v>52</v>
      </c>
      <c r="F66" s="1" t="s">
        <v>38</v>
      </c>
      <c r="G66" s="4">
        <v>44570.0</v>
      </c>
      <c r="H66" s="3" t="s">
        <v>621</v>
      </c>
      <c r="I66" s="1" t="s">
        <v>622</v>
      </c>
      <c r="J66" s="1" t="s">
        <v>3280</v>
      </c>
      <c r="K66" s="1" t="s">
        <v>3279</v>
      </c>
      <c r="O66" s="1" t="s">
        <v>3253</v>
      </c>
      <c r="P66" s="1">
        <v>46956.5457306324</v>
      </c>
      <c r="Q66" s="1">
        <v>377.0</v>
      </c>
      <c r="R66" s="1" t="s">
        <v>43</v>
      </c>
      <c r="S66" s="4">
        <v>44576.0</v>
      </c>
      <c r="T66" s="1" t="s">
        <v>57</v>
      </c>
      <c r="U66" s="1" t="s">
        <v>45</v>
      </c>
      <c r="V66" s="1" t="s">
        <v>624</v>
      </c>
      <c r="W66" s="1" t="s">
        <v>625</v>
      </c>
      <c r="X66" s="1" t="s">
        <v>626</v>
      </c>
    </row>
    <row r="67">
      <c r="A67" s="3" t="s">
        <v>627</v>
      </c>
      <c r="B67" s="3" t="s">
        <v>628</v>
      </c>
      <c r="C67" s="1">
        <v>24.0</v>
      </c>
      <c r="D67" s="1" t="s">
        <v>22</v>
      </c>
      <c r="E67" s="1" t="s">
        <v>95</v>
      </c>
      <c r="F67" s="1" t="s">
        <v>24</v>
      </c>
      <c r="G67" s="4">
        <v>45288.0</v>
      </c>
      <c r="H67" s="3" t="s">
        <v>613</v>
      </c>
      <c r="I67" s="1" t="s">
        <v>3282</v>
      </c>
      <c r="J67" s="1" t="s">
        <v>3280</v>
      </c>
      <c r="K67" s="1" t="s">
        <v>3279</v>
      </c>
      <c r="O67" s="1" t="s">
        <v>3250</v>
      </c>
      <c r="P67" s="1">
        <v>10709.6903889001</v>
      </c>
      <c r="Q67" s="1">
        <v>407.0</v>
      </c>
      <c r="R67" s="1" t="s">
        <v>43</v>
      </c>
      <c r="S67" s="4">
        <v>45293.0</v>
      </c>
      <c r="T67" s="1" t="s">
        <v>30</v>
      </c>
      <c r="U67" s="1" t="s">
        <v>69</v>
      </c>
      <c r="V67" s="1" t="s">
        <v>632</v>
      </c>
      <c r="W67" s="1" t="s">
        <v>633</v>
      </c>
      <c r="X67" s="1" t="s">
        <v>634</v>
      </c>
    </row>
    <row r="68">
      <c r="A68" s="3" t="s">
        <v>651</v>
      </c>
      <c r="B68" s="3" t="s">
        <v>652</v>
      </c>
      <c r="C68" s="1">
        <v>74.0</v>
      </c>
      <c r="D68" s="1" t="s">
        <v>51</v>
      </c>
      <c r="E68" s="1" t="s">
        <v>37</v>
      </c>
      <c r="F68" s="1" t="s">
        <v>179</v>
      </c>
      <c r="G68" s="4">
        <v>44513.0</v>
      </c>
      <c r="H68" s="3" t="s">
        <v>645</v>
      </c>
      <c r="I68" s="1" t="s">
        <v>3283</v>
      </c>
      <c r="J68" s="1" t="s">
        <v>3280</v>
      </c>
      <c r="K68" s="1" t="s">
        <v>3279</v>
      </c>
      <c r="O68" s="1" t="s">
        <v>3258</v>
      </c>
      <c r="P68" s="1">
        <v>29850.8797281837</v>
      </c>
      <c r="Q68" s="1">
        <v>131.0</v>
      </c>
      <c r="R68" s="1" t="s">
        <v>43</v>
      </c>
      <c r="S68" s="4">
        <v>44537.0</v>
      </c>
      <c r="T68" s="1" t="s">
        <v>30</v>
      </c>
      <c r="U68" s="1" t="s">
        <v>45</v>
      </c>
      <c r="V68" s="1" t="s">
        <v>656</v>
      </c>
      <c r="W68" s="1" t="s">
        <v>657</v>
      </c>
      <c r="X68" s="1" t="s">
        <v>658</v>
      </c>
    </row>
    <row r="69">
      <c r="A69" s="3" t="s">
        <v>675</v>
      </c>
      <c r="B69" s="3" t="s">
        <v>676</v>
      </c>
      <c r="C69" s="1">
        <v>57.0</v>
      </c>
      <c r="D69" s="1" t="s">
        <v>22</v>
      </c>
      <c r="E69" s="1" t="s">
        <v>204</v>
      </c>
      <c r="F69" s="1" t="s">
        <v>179</v>
      </c>
      <c r="G69" s="4">
        <v>44521.0</v>
      </c>
      <c r="H69" s="3" t="s">
        <v>645</v>
      </c>
      <c r="I69" s="1" t="s">
        <v>3283</v>
      </c>
      <c r="J69" s="1" t="s">
        <v>3280</v>
      </c>
      <c r="K69" s="1" t="s">
        <v>3279</v>
      </c>
      <c r="O69" s="1" t="s">
        <v>3258</v>
      </c>
      <c r="P69" s="1">
        <v>44437.4706733572</v>
      </c>
      <c r="Q69" s="1">
        <v>255.0</v>
      </c>
      <c r="R69" s="1" t="s">
        <v>43</v>
      </c>
      <c r="S69" s="4">
        <v>44535.0</v>
      </c>
      <c r="T69" s="1" t="s">
        <v>79</v>
      </c>
      <c r="U69" s="1" t="s">
        <v>45</v>
      </c>
      <c r="V69" s="1" t="s">
        <v>680</v>
      </c>
      <c r="W69" s="1" t="s">
        <v>681</v>
      </c>
      <c r="X69" s="1" t="s">
        <v>682</v>
      </c>
    </row>
    <row r="70">
      <c r="A70" s="3" t="s">
        <v>731</v>
      </c>
      <c r="B70" s="3" t="s">
        <v>732</v>
      </c>
      <c r="C70" s="1">
        <v>80.0</v>
      </c>
      <c r="D70" s="1" t="s">
        <v>22</v>
      </c>
      <c r="E70" s="1" t="s">
        <v>75</v>
      </c>
      <c r="F70" s="1" t="s">
        <v>24</v>
      </c>
      <c r="G70" s="4">
        <v>44749.0</v>
      </c>
      <c r="H70" s="3" t="s">
        <v>613</v>
      </c>
      <c r="I70" s="1" t="s">
        <v>3282</v>
      </c>
      <c r="J70" s="1" t="s">
        <v>3280</v>
      </c>
      <c r="K70" s="1" t="s">
        <v>3279</v>
      </c>
      <c r="O70" s="1" t="s">
        <v>3258</v>
      </c>
      <c r="P70" s="1">
        <v>1586.47660143828</v>
      </c>
      <c r="Q70" s="1">
        <v>395.0</v>
      </c>
      <c r="R70" s="1" t="s">
        <v>43</v>
      </c>
      <c r="S70" s="4">
        <v>44765.0</v>
      </c>
      <c r="T70" s="1" t="s">
        <v>44</v>
      </c>
      <c r="U70" s="1" t="s">
        <v>31</v>
      </c>
      <c r="V70" s="1" t="s">
        <v>736</v>
      </c>
      <c r="W70" s="1" t="s">
        <v>737</v>
      </c>
      <c r="X70" s="1" t="s">
        <v>738</v>
      </c>
    </row>
    <row r="71">
      <c r="A71" s="3" t="s">
        <v>611</v>
      </c>
      <c r="B71" s="3" t="s">
        <v>612</v>
      </c>
      <c r="C71" s="1">
        <v>29.0</v>
      </c>
      <c r="D71" s="1" t="s">
        <v>51</v>
      </c>
      <c r="E71" s="1" t="s">
        <v>63</v>
      </c>
      <c r="F71" s="1" t="s">
        <v>24</v>
      </c>
      <c r="G71" s="4">
        <v>44858.0</v>
      </c>
      <c r="H71" s="3" t="s">
        <v>613</v>
      </c>
      <c r="I71" s="1" t="s">
        <v>3282</v>
      </c>
      <c r="J71" s="1" t="s">
        <v>3280</v>
      </c>
      <c r="K71" s="1" t="s">
        <v>3279</v>
      </c>
      <c r="O71" s="1" t="s">
        <v>3258</v>
      </c>
      <c r="P71" s="1">
        <v>19328.1185790799</v>
      </c>
      <c r="Q71" s="1">
        <v>231.0</v>
      </c>
      <c r="R71" s="1" t="s">
        <v>29</v>
      </c>
      <c r="S71" s="4">
        <v>44872.0</v>
      </c>
      <c r="T71" s="1" t="s">
        <v>44</v>
      </c>
      <c r="U71" s="1" t="s">
        <v>31</v>
      </c>
      <c r="V71" s="1" t="s">
        <v>616</v>
      </c>
      <c r="W71" s="1" t="s">
        <v>617</v>
      </c>
      <c r="X71" s="1" t="s">
        <v>618</v>
      </c>
    </row>
    <row r="72">
      <c r="A72" s="3" t="s">
        <v>683</v>
      </c>
      <c r="B72" s="3" t="s">
        <v>684</v>
      </c>
      <c r="C72" s="1">
        <v>61.0</v>
      </c>
      <c r="D72" s="1" t="s">
        <v>22</v>
      </c>
      <c r="E72" s="1" t="s">
        <v>204</v>
      </c>
      <c r="F72" s="1" t="s">
        <v>24</v>
      </c>
      <c r="G72" s="4">
        <v>45353.0</v>
      </c>
      <c r="H72" s="3" t="s">
        <v>613</v>
      </c>
      <c r="I72" s="1" t="s">
        <v>3282</v>
      </c>
      <c r="J72" s="1" t="s">
        <v>3280</v>
      </c>
      <c r="K72" s="1" t="s">
        <v>3279</v>
      </c>
      <c r="O72" s="1" t="s">
        <v>3258</v>
      </c>
      <c r="P72" s="1">
        <v>29504.3874422114</v>
      </c>
      <c r="Q72" s="1">
        <v>422.0</v>
      </c>
      <c r="R72" s="1" t="s">
        <v>29</v>
      </c>
      <c r="S72" s="4">
        <v>45377.0</v>
      </c>
      <c r="T72" s="1" t="s">
        <v>44</v>
      </c>
      <c r="U72" s="1" t="s">
        <v>45</v>
      </c>
      <c r="V72" s="1" t="s">
        <v>688</v>
      </c>
      <c r="W72" s="1" t="s">
        <v>689</v>
      </c>
      <c r="X72" s="1" t="s">
        <v>690</v>
      </c>
    </row>
    <row r="73">
      <c r="A73" s="3" t="s">
        <v>707</v>
      </c>
      <c r="B73" s="3" t="s">
        <v>708</v>
      </c>
      <c r="C73" s="1">
        <v>80.0</v>
      </c>
      <c r="D73" s="1" t="s">
        <v>51</v>
      </c>
      <c r="E73" s="1" t="s">
        <v>95</v>
      </c>
      <c r="F73" s="1" t="s">
        <v>64</v>
      </c>
      <c r="G73" s="4">
        <v>45242.0</v>
      </c>
      <c r="H73" s="1" t="s">
        <v>637</v>
      </c>
      <c r="I73" s="1" t="s">
        <v>638</v>
      </c>
      <c r="J73" s="1" t="s">
        <v>3280</v>
      </c>
      <c r="K73" s="1" t="s">
        <v>3279</v>
      </c>
      <c r="O73" s="1" t="s">
        <v>3258</v>
      </c>
      <c r="P73" s="1">
        <v>20257.5442829324</v>
      </c>
      <c r="Q73" s="1">
        <v>255.0</v>
      </c>
      <c r="R73" s="1" t="s">
        <v>68</v>
      </c>
      <c r="S73" s="4">
        <v>45272.0</v>
      </c>
      <c r="T73" s="1" t="s">
        <v>79</v>
      </c>
      <c r="U73" s="1" t="s">
        <v>69</v>
      </c>
      <c r="V73" s="1" t="s">
        <v>712</v>
      </c>
      <c r="W73" s="1" t="s">
        <v>713</v>
      </c>
      <c r="X73" s="1" t="s">
        <v>714</v>
      </c>
    </row>
    <row r="74">
      <c r="A74" s="3" t="s">
        <v>699</v>
      </c>
      <c r="B74" s="3" t="s">
        <v>700</v>
      </c>
      <c r="C74" s="1">
        <v>67.0</v>
      </c>
      <c r="D74" s="1" t="s">
        <v>22</v>
      </c>
      <c r="E74" s="1" t="s">
        <v>75</v>
      </c>
      <c r="F74" s="1" t="s">
        <v>137</v>
      </c>
      <c r="G74" s="4">
        <v>44069.0</v>
      </c>
      <c r="H74" s="3" t="s">
        <v>701</v>
      </c>
      <c r="I74" s="1" t="s">
        <v>702</v>
      </c>
      <c r="J74" s="1" t="s">
        <v>3280</v>
      </c>
      <c r="K74" s="1" t="s">
        <v>3279</v>
      </c>
      <c r="O74" s="1" t="s">
        <v>3258</v>
      </c>
      <c r="P74" s="1">
        <v>46814.0111951116</v>
      </c>
      <c r="Q74" s="1">
        <v>134.0</v>
      </c>
      <c r="R74" s="1" t="s">
        <v>29</v>
      </c>
      <c r="S74" s="4">
        <v>44070.0</v>
      </c>
      <c r="T74" s="1" t="s">
        <v>79</v>
      </c>
      <c r="U74" s="1" t="s">
        <v>69</v>
      </c>
      <c r="V74" s="1" t="s">
        <v>704</v>
      </c>
      <c r="W74" s="1" t="s">
        <v>705</v>
      </c>
      <c r="X74" s="1" t="s">
        <v>706</v>
      </c>
    </row>
    <row r="75">
      <c r="A75" s="3" t="s">
        <v>127</v>
      </c>
      <c r="B75" s="3" t="s">
        <v>128</v>
      </c>
      <c r="C75" s="1">
        <v>72.0</v>
      </c>
      <c r="D75" s="1" t="s">
        <v>22</v>
      </c>
      <c r="E75" s="1" t="s">
        <v>63</v>
      </c>
      <c r="F75" s="1" t="s">
        <v>24</v>
      </c>
      <c r="G75" s="4">
        <v>43940.0</v>
      </c>
      <c r="H75" s="3" t="s">
        <v>121</v>
      </c>
      <c r="I75" s="1" t="s">
        <v>122</v>
      </c>
      <c r="J75" s="1" t="s">
        <v>3286</v>
      </c>
      <c r="K75" s="1" t="s">
        <v>3285</v>
      </c>
      <c r="L75" s="1" t="s">
        <v>3284</v>
      </c>
      <c r="O75" s="1" t="s">
        <v>3252</v>
      </c>
      <c r="P75" s="1">
        <v>12576.7956090502</v>
      </c>
      <c r="Q75" s="1">
        <v>394.0</v>
      </c>
      <c r="R75" s="1" t="s">
        <v>29</v>
      </c>
      <c r="S75" s="4">
        <v>43943.0</v>
      </c>
      <c r="T75" s="1" t="s">
        <v>30</v>
      </c>
      <c r="U75" s="1" t="s">
        <v>31</v>
      </c>
      <c r="V75" s="1" t="s">
        <v>132</v>
      </c>
      <c r="W75" s="1" t="s">
        <v>133</v>
      </c>
      <c r="X75" s="1" t="s">
        <v>134</v>
      </c>
    </row>
    <row r="76">
      <c r="A76" s="3" t="s">
        <v>135</v>
      </c>
      <c r="B76" s="3" t="s">
        <v>136</v>
      </c>
      <c r="C76" s="1">
        <v>38.0</v>
      </c>
      <c r="D76" s="1" t="s">
        <v>51</v>
      </c>
      <c r="E76" s="1" t="s">
        <v>52</v>
      </c>
      <c r="F76" s="1" t="s">
        <v>137</v>
      </c>
      <c r="G76" s="4">
        <v>45151.0</v>
      </c>
      <c r="H76" s="3" t="s">
        <v>138</v>
      </c>
      <c r="I76" s="1" t="s">
        <v>139</v>
      </c>
      <c r="J76" s="1" t="s">
        <v>3286</v>
      </c>
      <c r="K76" s="1" t="s">
        <v>3285</v>
      </c>
      <c r="O76" s="1" t="s">
        <v>3248</v>
      </c>
      <c r="P76" s="1">
        <v>7999.58687960418</v>
      </c>
      <c r="Q76" s="1">
        <v>288.0</v>
      </c>
      <c r="R76" s="1" t="s">
        <v>29</v>
      </c>
      <c r="S76" s="4">
        <v>45174.0</v>
      </c>
      <c r="T76" s="1" t="s">
        <v>141</v>
      </c>
      <c r="U76" s="1" t="s">
        <v>45</v>
      </c>
      <c r="V76" s="1" t="s">
        <v>142</v>
      </c>
      <c r="W76" s="1" t="s">
        <v>143</v>
      </c>
      <c r="X76" s="1" t="s">
        <v>144</v>
      </c>
    </row>
    <row r="77">
      <c r="A77" s="3" t="s">
        <v>153</v>
      </c>
      <c r="B77" s="3" t="s">
        <v>154</v>
      </c>
      <c r="C77" s="1">
        <v>68.0</v>
      </c>
      <c r="D77" s="1" t="s">
        <v>51</v>
      </c>
      <c r="E77" s="1" t="s">
        <v>75</v>
      </c>
      <c r="F77" s="1" t="s">
        <v>85</v>
      </c>
      <c r="G77" s="4">
        <v>43973.0</v>
      </c>
      <c r="H77" s="3" t="s">
        <v>113</v>
      </c>
      <c r="I77" s="1" t="s">
        <v>114</v>
      </c>
      <c r="J77" s="1" t="s">
        <v>3286</v>
      </c>
      <c r="K77" s="1" t="s">
        <v>3285</v>
      </c>
      <c r="O77" s="1" t="s">
        <v>3249</v>
      </c>
      <c r="P77" s="1">
        <v>33207.7066337296</v>
      </c>
      <c r="Q77" s="1">
        <v>309.0</v>
      </c>
      <c r="R77" s="1" t="s">
        <v>29</v>
      </c>
      <c r="S77" s="4">
        <v>44001.0</v>
      </c>
      <c r="T77" s="1" t="s">
        <v>141</v>
      </c>
      <c r="U77" s="1" t="s">
        <v>31</v>
      </c>
      <c r="V77" s="1" t="s">
        <v>158</v>
      </c>
      <c r="W77" s="1" t="s">
        <v>159</v>
      </c>
      <c r="X77" s="1" t="s">
        <v>160</v>
      </c>
    </row>
    <row r="78">
      <c r="A78" s="3" t="s">
        <v>111</v>
      </c>
      <c r="B78" s="3" t="s">
        <v>112</v>
      </c>
      <c r="C78" s="1">
        <v>82.0</v>
      </c>
      <c r="D78" s="1" t="s">
        <v>22</v>
      </c>
      <c r="E78" s="1" t="s">
        <v>75</v>
      </c>
      <c r="F78" s="1" t="s">
        <v>85</v>
      </c>
      <c r="G78" s="4">
        <v>44013.0</v>
      </c>
      <c r="H78" s="3" t="s">
        <v>113</v>
      </c>
      <c r="I78" s="1" t="s">
        <v>114</v>
      </c>
      <c r="J78" s="1" t="s">
        <v>3286</v>
      </c>
      <c r="K78" s="1" t="s">
        <v>3285</v>
      </c>
      <c r="O78" s="1" t="s">
        <v>3249</v>
      </c>
      <c r="P78" s="1">
        <v>50119.2227915485</v>
      </c>
      <c r="Q78" s="1">
        <v>316.0</v>
      </c>
      <c r="R78" s="1" t="s">
        <v>68</v>
      </c>
      <c r="S78" s="4">
        <v>44026.0</v>
      </c>
      <c r="T78" s="1" t="s">
        <v>57</v>
      </c>
      <c r="U78" s="1" t="s">
        <v>69</v>
      </c>
      <c r="V78" s="1" t="s">
        <v>116</v>
      </c>
      <c r="W78" s="1" t="s">
        <v>117</v>
      </c>
      <c r="X78" s="1" t="s">
        <v>118</v>
      </c>
    </row>
    <row r="79">
      <c r="A79" s="3" t="s">
        <v>119</v>
      </c>
      <c r="B79" s="3" t="s">
        <v>120</v>
      </c>
      <c r="C79" s="1">
        <v>58.0</v>
      </c>
      <c r="D79" s="1" t="s">
        <v>51</v>
      </c>
      <c r="E79" s="1" t="s">
        <v>95</v>
      </c>
      <c r="F79" s="1" t="s">
        <v>24</v>
      </c>
      <c r="G79" s="4">
        <v>44339.0</v>
      </c>
      <c r="H79" s="3" t="s">
        <v>121</v>
      </c>
      <c r="I79" s="1" t="s">
        <v>122</v>
      </c>
      <c r="J79" s="1" t="s">
        <v>3286</v>
      </c>
      <c r="K79" s="1" t="s">
        <v>3285</v>
      </c>
      <c r="O79" s="1" t="s">
        <v>3257</v>
      </c>
      <c r="P79" s="1">
        <v>19784.6310622107</v>
      </c>
      <c r="Q79" s="1">
        <v>249.0</v>
      </c>
      <c r="R79" s="1" t="s">
        <v>68</v>
      </c>
      <c r="S79" s="4">
        <v>44369.0</v>
      </c>
      <c r="T79" s="1" t="s">
        <v>30</v>
      </c>
      <c r="U79" s="1" t="s">
        <v>45</v>
      </c>
      <c r="V79" s="1" t="s">
        <v>124</v>
      </c>
      <c r="W79" s="1" t="s">
        <v>125</v>
      </c>
      <c r="X79" s="1" t="s">
        <v>126</v>
      </c>
    </row>
    <row r="80">
      <c r="A80" s="3" t="s">
        <v>145</v>
      </c>
      <c r="B80" s="3" t="s">
        <v>146</v>
      </c>
      <c r="C80" s="1">
        <v>75.0</v>
      </c>
      <c r="D80" s="1" t="s">
        <v>51</v>
      </c>
      <c r="E80" s="1" t="s">
        <v>37</v>
      </c>
      <c r="F80" s="1" t="s">
        <v>64</v>
      </c>
      <c r="G80" s="4">
        <v>43811.0</v>
      </c>
      <c r="H80" s="3" t="s">
        <v>147</v>
      </c>
      <c r="I80" s="1" t="s">
        <v>148</v>
      </c>
      <c r="J80" s="1" t="s">
        <v>3286</v>
      </c>
      <c r="K80" s="1" t="s">
        <v>3285</v>
      </c>
      <c r="O80" s="1" t="s">
        <v>3259</v>
      </c>
      <c r="P80" s="1">
        <v>43282.2833577043</v>
      </c>
      <c r="Q80" s="1">
        <v>134.0</v>
      </c>
      <c r="R80" s="1" t="s">
        <v>43</v>
      </c>
      <c r="S80" s="4">
        <v>43827.0</v>
      </c>
      <c r="T80" s="1" t="s">
        <v>79</v>
      </c>
      <c r="U80" s="1" t="s">
        <v>69</v>
      </c>
      <c r="V80" s="1" t="s">
        <v>150</v>
      </c>
      <c r="W80" s="1" t="s">
        <v>151</v>
      </c>
      <c r="X80" s="1" t="s">
        <v>152</v>
      </c>
    </row>
    <row r="81">
      <c r="A81" s="3" t="s">
        <v>340</v>
      </c>
      <c r="B81" s="3" t="s">
        <v>341</v>
      </c>
      <c r="C81" s="1">
        <v>33.0</v>
      </c>
      <c r="D81" s="1" t="s">
        <v>22</v>
      </c>
      <c r="E81" s="1" t="s">
        <v>75</v>
      </c>
      <c r="F81" s="1" t="s">
        <v>64</v>
      </c>
      <c r="G81" s="4">
        <v>43752.0</v>
      </c>
      <c r="H81" s="3" t="s">
        <v>326</v>
      </c>
      <c r="I81" s="1" t="s">
        <v>327</v>
      </c>
      <c r="J81" s="1" t="s">
        <v>3289</v>
      </c>
      <c r="K81" s="1" t="s">
        <v>3288</v>
      </c>
      <c r="L81" s="1" t="s">
        <v>3287</v>
      </c>
      <c r="O81" s="1" t="s">
        <v>3252</v>
      </c>
      <c r="P81" s="1">
        <v>4397.77699541333</v>
      </c>
      <c r="Q81" s="1">
        <v>481.0</v>
      </c>
      <c r="R81" s="1" t="s">
        <v>29</v>
      </c>
      <c r="S81" s="4">
        <v>43757.0</v>
      </c>
      <c r="T81" s="1" t="s">
        <v>30</v>
      </c>
      <c r="U81" s="1" t="s">
        <v>45</v>
      </c>
      <c r="V81" s="1" t="s">
        <v>345</v>
      </c>
      <c r="W81" s="1" t="s">
        <v>346</v>
      </c>
      <c r="X81" s="1" t="s">
        <v>347</v>
      </c>
    </row>
    <row r="82">
      <c r="A82" s="3" t="s">
        <v>356</v>
      </c>
      <c r="B82" s="3" t="s">
        <v>357</v>
      </c>
      <c r="C82" s="1">
        <v>70.0</v>
      </c>
      <c r="D82" s="1" t="s">
        <v>51</v>
      </c>
      <c r="E82" s="1" t="s">
        <v>261</v>
      </c>
      <c r="F82" s="1" t="s">
        <v>64</v>
      </c>
      <c r="G82" s="4">
        <v>44632.0</v>
      </c>
      <c r="H82" s="3" t="s">
        <v>326</v>
      </c>
      <c r="I82" s="1" t="s">
        <v>327</v>
      </c>
      <c r="J82" s="1" t="s">
        <v>3289</v>
      </c>
      <c r="K82" s="1" t="s">
        <v>3288</v>
      </c>
      <c r="O82" s="1" t="s">
        <v>3252</v>
      </c>
      <c r="P82" s="1">
        <v>48290.6934073641</v>
      </c>
      <c r="Q82" s="1">
        <v>113.0</v>
      </c>
      <c r="R82" s="1" t="s">
        <v>43</v>
      </c>
      <c r="S82" s="4">
        <v>44649.0</v>
      </c>
      <c r="T82" s="1" t="s">
        <v>141</v>
      </c>
      <c r="U82" s="1" t="s">
        <v>69</v>
      </c>
      <c r="V82" s="1" t="s">
        <v>361</v>
      </c>
      <c r="W82" s="1" t="s">
        <v>362</v>
      </c>
      <c r="X82" s="1" t="s">
        <v>363</v>
      </c>
    </row>
    <row r="83">
      <c r="A83" s="3" t="s">
        <v>316</v>
      </c>
      <c r="B83" s="3" t="s">
        <v>317</v>
      </c>
      <c r="C83" s="1">
        <v>43.0</v>
      </c>
      <c r="D83" s="1" t="s">
        <v>22</v>
      </c>
      <c r="E83" s="1" t="s">
        <v>95</v>
      </c>
      <c r="F83" s="1" t="s">
        <v>24</v>
      </c>
      <c r="G83" s="4">
        <v>45070.0</v>
      </c>
      <c r="H83" s="3" t="s">
        <v>318</v>
      </c>
      <c r="I83" s="1" t="s">
        <v>319</v>
      </c>
      <c r="J83" s="1" t="s">
        <v>3289</v>
      </c>
      <c r="K83" s="1" t="s">
        <v>3288</v>
      </c>
      <c r="O83" s="1" t="s">
        <v>3248</v>
      </c>
      <c r="P83" s="1">
        <v>21185.9535303942</v>
      </c>
      <c r="Q83" s="1">
        <v>494.0</v>
      </c>
      <c r="R83" s="1" t="s">
        <v>68</v>
      </c>
      <c r="S83" s="4">
        <v>45080.0</v>
      </c>
      <c r="T83" s="1" t="s">
        <v>44</v>
      </c>
      <c r="U83" s="1" t="s">
        <v>31</v>
      </c>
      <c r="V83" s="1" t="s">
        <v>321</v>
      </c>
      <c r="W83" s="1" t="s">
        <v>322</v>
      </c>
      <c r="X83" s="1" t="s">
        <v>323</v>
      </c>
    </row>
    <row r="84">
      <c r="A84" s="3" t="s">
        <v>324</v>
      </c>
      <c r="B84" s="3" t="s">
        <v>325</v>
      </c>
      <c r="C84" s="1">
        <v>30.0</v>
      </c>
      <c r="D84" s="1" t="s">
        <v>51</v>
      </c>
      <c r="E84" s="1" t="s">
        <v>75</v>
      </c>
      <c r="F84" s="1" t="s">
        <v>64</v>
      </c>
      <c r="G84" s="4">
        <v>43847.0</v>
      </c>
      <c r="H84" s="3" t="s">
        <v>326</v>
      </c>
      <c r="I84" s="1" t="s">
        <v>327</v>
      </c>
      <c r="J84" s="1" t="s">
        <v>3289</v>
      </c>
      <c r="K84" s="1" t="s">
        <v>3288</v>
      </c>
      <c r="O84" s="1" t="s">
        <v>3249</v>
      </c>
      <c r="P84" s="1">
        <v>8408.94935429195</v>
      </c>
      <c r="Q84" s="1">
        <v>285.0</v>
      </c>
      <c r="R84" s="1" t="s">
        <v>43</v>
      </c>
      <c r="S84" s="4">
        <v>43871.0</v>
      </c>
      <c r="T84" s="1" t="s">
        <v>141</v>
      </c>
      <c r="U84" s="1" t="s">
        <v>31</v>
      </c>
      <c r="V84" s="1" t="s">
        <v>329</v>
      </c>
      <c r="W84" s="1" t="s">
        <v>330</v>
      </c>
      <c r="X84" s="1" t="s">
        <v>331</v>
      </c>
    </row>
    <row r="85">
      <c r="A85" s="3" t="s">
        <v>332</v>
      </c>
      <c r="B85" s="3" t="s">
        <v>333</v>
      </c>
      <c r="C85" s="1">
        <v>25.0</v>
      </c>
      <c r="D85" s="1" t="s">
        <v>51</v>
      </c>
      <c r="E85" s="1" t="s">
        <v>75</v>
      </c>
      <c r="F85" s="1" t="s">
        <v>85</v>
      </c>
      <c r="G85" s="4">
        <v>44203.0</v>
      </c>
      <c r="H85" s="3" t="s">
        <v>334</v>
      </c>
      <c r="I85" s="1" t="s">
        <v>335</v>
      </c>
      <c r="J85" s="1" t="s">
        <v>3289</v>
      </c>
      <c r="K85" s="1" t="s">
        <v>3288</v>
      </c>
      <c r="O85" s="1" t="s">
        <v>3253</v>
      </c>
      <c r="P85" s="1">
        <v>45453.4185456651</v>
      </c>
      <c r="Q85" s="1">
        <v>228.0</v>
      </c>
      <c r="R85" s="1" t="s">
        <v>68</v>
      </c>
      <c r="S85" s="4">
        <v>44222.0</v>
      </c>
      <c r="T85" s="1" t="s">
        <v>141</v>
      </c>
      <c r="U85" s="1" t="s">
        <v>69</v>
      </c>
      <c r="V85" s="1" t="s">
        <v>337</v>
      </c>
      <c r="W85" s="1" t="s">
        <v>338</v>
      </c>
      <c r="X85" s="1" t="s">
        <v>339</v>
      </c>
    </row>
    <row r="86">
      <c r="A86" s="3" t="s">
        <v>348</v>
      </c>
      <c r="B86" s="3" t="s">
        <v>349</v>
      </c>
      <c r="C86" s="1">
        <v>26.0</v>
      </c>
      <c r="D86" s="1" t="s">
        <v>51</v>
      </c>
      <c r="E86" s="1" t="s">
        <v>23</v>
      </c>
      <c r="F86" s="1" t="s">
        <v>137</v>
      </c>
      <c r="G86" s="4">
        <v>44549.0</v>
      </c>
      <c r="H86" s="3" t="s">
        <v>350</v>
      </c>
      <c r="I86" s="1" t="s">
        <v>351</v>
      </c>
      <c r="J86" s="1" t="s">
        <v>3289</v>
      </c>
      <c r="K86" s="1" t="s">
        <v>3288</v>
      </c>
      <c r="O86" s="1" t="s">
        <v>3253</v>
      </c>
      <c r="P86" s="1">
        <v>9380.32596752843</v>
      </c>
      <c r="Q86" s="1">
        <v>212.0</v>
      </c>
      <c r="R86" s="1" t="s">
        <v>29</v>
      </c>
      <c r="S86" s="4">
        <v>44577.0</v>
      </c>
      <c r="T86" s="1" t="s">
        <v>44</v>
      </c>
      <c r="U86" s="1" t="s">
        <v>31</v>
      </c>
      <c r="V86" s="1" t="s">
        <v>353</v>
      </c>
      <c r="W86" s="1" t="s">
        <v>354</v>
      </c>
      <c r="X86" s="1" t="s">
        <v>355</v>
      </c>
    </row>
    <row r="87">
      <c r="A87" s="3" t="s">
        <v>73</v>
      </c>
      <c r="B87" s="3" t="s">
        <v>74</v>
      </c>
      <c r="C87" s="1">
        <v>43.0</v>
      </c>
      <c r="D87" s="1" t="s">
        <v>51</v>
      </c>
      <c r="E87" s="1" t="s">
        <v>75</v>
      </c>
      <c r="F87" s="1" t="s">
        <v>24</v>
      </c>
      <c r="G87" s="4">
        <v>44823.0</v>
      </c>
      <c r="H87" s="1" t="s">
        <v>25</v>
      </c>
      <c r="I87" s="1" t="s">
        <v>3295</v>
      </c>
      <c r="J87" s="1" t="s">
        <v>3294</v>
      </c>
      <c r="K87" s="1" t="s">
        <v>3293</v>
      </c>
      <c r="L87" s="1" t="s">
        <v>3292</v>
      </c>
      <c r="M87" s="1" t="s">
        <v>3291</v>
      </c>
      <c r="N87" s="1" t="s">
        <v>3290</v>
      </c>
      <c r="O87" s="1" t="s">
        <v>3264</v>
      </c>
      <c r="P87" s="1">
        <v>14238.3178139376</v>
      </c>
      <c r="Q87" s="1">
        <v>458.0</v>
      </c>
      <c r="R87" s="1" t="s">
        <v>29</v>
      </c>
      <c r="S87" s="4">
        <v>44843.0</v>
      </c>
      <c r="T87" s="1" t="s">
        <v>79</v>
      </c>
      <c r="U87" s="1" t="s">
        <v>69</v>
      </c>
      <c r="V87" s="1" t="s">
        <v>80</v>
      </c>
      <c r="W87" s="1" t="s">
        <v>81</v>
      </c>
      <c r="X87" s="1" t="s">
        <v>82</v>
      </c>
    </row>
    <row r="88">
      <c r="A88" s="3" t="s">
        <v>61</v>
      </c>
      <c r="B88" s="3" t="s">
        <v>62</v>
      </c>
      <c r="C88" s="1">
        <v>28.0</v>
      </c>
      <c r="D88" s="1" t="s">
        <v>51</v>
      </c>
      <c r="E88" s="1" t="s">
        <v>63</v>
      </c>
      <c r="F88" s="1" t="s">
        <v>64</v>
      </c>
      <c r="G88" s="4">
        <v>44153.0</v>
      </c>
      <c r="H88" s="3" t="s">
        <v>65</v>
      </c>
      <c r="I88" s="1" t="s">
        <v>66</v>
      </c>
      <c r="J88" s="1" t="s">
        <v>3294</v>
      </c>
      <c r="K88" s="1" t="s">
        <v>3293</v>
      </c>
      <c r="O88" s="1" t="s">
        <v>3255</v>
      </c>
      <c r="P88" s="1">
        <v>37909.7824098752</v>
      </c>
      <c r="Q88" s="1">
        <v>450.0</v>
      </c>
      <c r="R88" s="1" t="s">
        <v>68</v>
      </c>
      <c r="S88" s="4">
        <v>44183.0</v>
      </c>
      <c r="T88" s="1" t="s">
        <v>44</v>
      </c>
      <c r="U88" s="1" t="s">
        <v>69</v>
      </c>
      <c r="V88" s="1" t="s">
        <v>70</v>
      </c>
      <c r="W88" s="1" t="s">
        <v>71</v>
      </c>
      <c r="X88" s="1" t="s">
        <v>72</v>
      </c>
    </row>
    <row r="89">
      <c r="A89" s="3" t="s">
        <v>20</v>
      </c>
      <c r="B89" s="3" t="s">
        <v>21</v>
      </c>
      <c r="C89" s="1">
        <v>30.0</v>
      </c>
      <c r="D89" s="1" t="s">
        <v>22</v>
      </c>
      <c r="E89" s="1" t="s">
        <v>23</v>
      </c>
      <c r="F89" s="1" t="s">
        <v>24</v>
      </c>
      <c r="G89" s="4">
        <v>45322.0</v>
      </c>
      <c r="H89" s="3" t="s">
        <v>25</v>
      </c>
      <c r="I89" s="1" t="s">
        <v>3295</v>
      </c>
      <c r="J89" s="1" t="s">
        <v>3294</v>
      </c>
      <c r="K89" s="1" t="s">
        <v>3293</v>
      </c>
      <c r="O89" s="1" t="s">
        <v>3252</v>
      </c>
      <c r="P89" s="1">
        <v>18856.2813059781</v>
      </c>
      <c r="Q89" s="1">
        <v>328.0</v>
      </c>
      <c r="R89" s="1" t="s">
        <v>29</v>
      </c>
      <c r="S89" s="4">
        <v>45324.0</v>
      </c>
      <c r="T89" s="1" t="s">
        <v>30</v>
      </c>
      <c r="U89" s="1" t="s">
        <v>31</v>
      </c>
      <c r="V89" s="1" t="s">
        <v>32</v>
      </c>
      <c r="W89" s="1" t="s">
        <v>33</v>
      </c>
      <c r="X89" s="1" t="s">
        <v>34</v>
      </c>
    </row>
    <row r="90">
      <c r="A90" s="3" t="s">
        <v>102</v>
      </c>
      <c r="B90" s="3" t="s">
        <v>103</v>
      </c>
      <c r="C90" s="1">
        <v>20.0</v>
      </c>
      <c r="D90" s="1" t="s">
        <v>51</v>
      </c>
      <c r="E90" s="1" t="s">
        <v>37</v>
      </c>
      <c r="F90" s="1" t="s">
        <v>24</v>
      </c>
      <c r="G90" s="4">
        <v>44558.0</v>
      </c>
      <c r="H90" s="1" t="s">
        <v>25</v>
      </c>
      <c r="I90" s="1" t="s">
        <v>3295</v>
      </c>
      <c r="J90" s="1" t="s">
        <v>3294</v>
      </c>
      <c r="K90" s="1" t="s">
        <v>3293</v>
      </c>
      <c r="O90" s="1" t="s">
        <v>3247</v>
      </c>
      <c r="P90" s="1">
        <v>45820.4627215945</v>
      </c>
      <c r="Q90" s="1">
        <v>277.0</v>
      </c>
      <c r="R90" s="1" t="s">
        <v>43</v>
      </c>
      <c r="S90" s="4">
        <v>44568.0</v>
      </c>
      <c r="T90" s="1" t="s">
        <v>30</v>
      </c>
      <c r="U90" s="1" t="s">
        <v>45</v>
      </c>
      <c r="V90" s="1" t="s">
        <v>108</v>
      </c>
      <c r="W90" s="1" t="s">
        <v>109</v>
      </c>
      <c r="X90" s="1" t="s">
        <v>110</v>
      </c>
    </row>
    <row r="91">
      <c r="A91" s="3" t="s">
        <v>93</v>
      </c>
      <c r="B91" s="3" t="s">
        <v>94</v>
      </c>
      <c r="C91" s="1">
        <v>21.0</v>
      </c>
      <c r="D91" s="1" t="s">
        <v>51</v>
      </c>
      <c r="E91" s="1" t="s">
        <v>95</v>
      </c>
      <c r="F91" s="1" t="s">
        <v>64</v>
      </c>
      <c r="G91" s="4">
        <v>44138.0</v>
      </c>
      <c r="H91" s="3" t="s">
        <v>65</v>
      </c>
      <c r="I91" s="1" t="s">
        <v>66</v>
      </c>
      <c r="J91" s="1" t="s">
        <v>3294</v>
      </c>
      <c r="K91" s="1" t="s">
        <v>3293</v>
      </c>
      <c r="O91" s="1" t="s">
        <v>3249</v>
      </c>
      <c r="P91" s="1">
        <v>19580.8723448609</v>
      </c>
      <c r="Q91" s="1">
        <v>389.0</v>
      </c>
      <c r="R91" s="1" t="s">
        <v>43</v>
      </c>
      <c r="S91" s="4">
        <v>44150.0</v>
      </c>
      <c r="T91" s="1" t="s">
        <v>30</v>
      </c>
      <c r="U91" s="1" t="s">
        <v>45</v>
      </c>
      <c r="V91" s="1" t="s">
        <v>99</v>
      </c>
      <c r="W91" s="1" t="s">
        <v>100</v>
      </c>
      <c r="X91" s="1" t="s">
        <v>101</v>
      </c>
    </row>
    <row r="92">
      <c r="A92" s="3" t="s">
        <v>49</v>
      </c>
      <c r="B92" s="3" t="s">
        <v>50</v>
      </c>
      <c r="C92" s="1">
        <v>76.0</v>
      </c>
      <c r="D92" s="1" t="s">
        <v>51</v>
      </c>
      <c r="E92" s="1" t="s">
        <v>52</v>
      </c>
      <c r="F92" s="1" t="s">
        <v>38</v>
      </c>
      <c r="G92" s="4">
        <v>44826.0</v>
      </c>
      <c r="H92" s="3" t="s">
        <v>39</v>
      </c>
      <c r="I92" s="1" t="s">
        <v>40</v>
      </c>
      <c r="J92" s="1" t="s">
        <v>3294</v>
      </c>
      <c r="K92" s="1" t="s">
        <v>3293</v>
      </c>
      <c r="O92" s="1" t="s">
        <v>3250</v>
      </c>
      <c r="P92" s="1">
        <v>27955.0960788424</v>
      </c>
      <c r="Q92" s="1">
        <v>205.0</v>
      </c>
      <c r="R92" s="1" t="s">
        <v>43</v>
      </c>
      <c r="S92" s="4">
        <v>44841.0</v>
      </c>
      <c r="T92" s="1" t="s">
        <v>57</v>
      </c>
      <c r="U92" s="1" t="s">
        <v>31</v>
      </c>
      <c r="V92" s="1" t="s">
        <v>58</v>
      </c>
      <c r="W92" s="1" t="s">
        <v>59</v>
      </c>
      <c r="X92" s="1" t="s">
        <v>60</v>
      </c>
    </row>
    <row r="93">
      <c r="A93" s="3" t="s">
        <v>83</v>
      </c>
      <c r="B93" s="3" t="s">
        <v>84</v>
      </c>
      <c r="C93" s="1">
        <v>36.0</v>
      </c>
      <c r="D93" s="1" t="s">
        <v>22</v>
      </c>
      <c r="E93" s="1" t="s">
        <v>37</v>
      </c>
      <c r="F93" s="1" t="s">
        <v>85</v>
      </c>
      <c r="G93" s="4">
        <v>45280.0</v>
      </c>
      <c r="H93" s="3" t="s">
        <v>86</v>
      </c>
      <c r="I93" s="1" t="s">
        <v>87</v>
      </c>
      <c r="J93" s="1" t="s">
        <v>3294</v>
      </c>
      <c r="K93" s="1" t="s">
        <v>3293</v>
      </c>
      <c r="O93" s="1" t="s">
        <v>3258</v>
      </c>
      <c r="P93" s="1">
        <v>48145.1109510418</v>
      </c>
      <c r="Q93" s="1">
        <v>389.0</v>
      </c>
      <c r="R93" s="1" t="s">
        <v>29</v>
      </c>
      <c r="S93" s="4">
        <v>45284.0</v>
      </c>
      <c r="T93" s="1" t="s">
        <v>44</v>
      </c>
      <c r="U93" s="1" t="s">
        <v>31</v>
      </c>
      <c r="V93" s="1" t="s">
        <v>90</v>
      </c>
      <c r="W93" s="1" t="s">
        <v>91</v>
      </c>
      <c r="X93" s="1" t="s">
        <v>92</v>
      </c>
    </row>
    <row r="94">
      <c r="A94" s="3" t="s">
        <v>35</v>
      </c>
      <c r="B94" s="3" t="s">
        <v>36</v>
      </c>
      <c r="C94" s="1">
        <v>62.0</v>
      </c>
      <c r="D94" s="1" t="s">
        <v>22</v>
      </c>
      <c r="E94" s="1" t="s">
        <v>37</v>
      </c>
      <c r="F94" s="1" t="s">
        <v>38</v>
      </c>
      <c r="G94" s="4">
        <v>43697.0</v>
      </c>
      <c r="H94" s="3" t="s">
        <v>39</v>
      </c>
      <c r="I94" s="1" t="s">
        <v>40</v>
      </c>
      <c r="J94" s="1" t="s">
        <v>3294</v>
      </c>
      <c r="K94" s="1" t="s">
        <v>3293</v>
      </c>
      <c r="O94" s="1" t="s">
        <v>3259</v>
      </c>
      <c r="P94" s="1">
        <v>33643.3272865778</v>
      </c>
      <c r="Q94" s="1">
        <v>265.0</v>
      </c>
      <c r="R94" s="1" t="s">
        <v>43</v>
      </c>
      <c r="S94" s="4">
        <v>43703.0</v>
      </c>
      <c r="T94" s="1" t="s">
        <v>44</v>
      </c>
      <c r="U94" s="1" t="s">
        <v>45</v>
      </c>
      <c r="V94" s="1" t="s">
        <v>46</v>
      </c>
      <c r="W94" s="1" t="s">
        <v>47</v>
      </c>
      <c r="X94" s="1" t="s">
        <v>48</v>
      </c>
    </row>
    <row r="95">
      <c r="A95" s="3" t="s">
        <v>843</v>
      </c>
      <c r="B95" s="3" t="s">
        <v>844</v>
      </c>
      <c r="C95" s="1">
        <v>18.0</v>
      </c>
      <c r="D95" s="1" t="s">
        <v>22</v>
      </c>
      <c r="E95" s="1" t="s">
        <v>204</v>
      </c>
      <c r="F95" s="1" t="s">
        <v>85</v>
      </c>
      <c r="G95" s="4">
        <v>44852.0</v>
      </c>
      <c r="H95" s="3" t="s">
        <v>845</v>
      </c>
      <c r="I95" s="1" t="s">
        <v>3299</v>
      </c>
      <c r="J95" s="1" t="s">
        <v>3298</v>
      </c>
      <c r="K95" s="1" t="s">
        <v>3297</v>
      </c>
      <c r="L95" s="1" t="s">
        <v>3296</v>
      </c>
      <c r="O95" s="1" t="s">
        <v>3255</v>
      </c>
      <c r="P95" s="1">
        <v>28837.6770525072</v>
      </c>
      <c r="Q95" s="1">
        <v>227.0</v>
      </c>
      <c r="R95" s="1" t="s">
        <v>68</v>
      </c>
      <c r="S95" s="4">
        <v>44876.0</v>
      </c>
      <c r="T95" s="1" t="s">
        <v>57</v>
      </c>
      <c r="U95" s="1" t="s">
        <v>69</v>
      </c>
      <c r="V95" s="1" t="s">
        <v>848</v>
      </c>
      <c r="W95" s="1" t="s">
        <v>849</v>
      </c>
      <c r="X95" s="1" t="s">
        <v>850</v>
      </c>
    </row>
    <row r="96">
      <c r="A96" s="3" t="s">
        <v>803</v>
      </c>
      <c r="B96" s="3" t="s">
        <v>804</v>
      </c>
      <c r="C96" s="1">
        <v>76.0</v>
      </c>
      <c r="D96" s="1" t="s">
        <v>22</v>
      </c>
      <c r="E96" s="1" t="s">
        <v>37</v>
      </c>
      <c r="F96" s="1" t="s">
        <v>64</v>
      </c>
      <c r="G96" s="4">
        <v>44303.0</v>
      </c>
      <c r="H96" s="3" t="s">
        <v>805</v>
      </c>
      <c r="I96" s="1" t="s">
        <v>3300</v>
      </c>
      <c r="J96" s="1" t="s">
        <v>3298</v>
      </c>
      <c r="K96" s="1" t="s">
        <v>3297</v>
      </c>
      <c r="O96" s="1" t="s">
        <v>3247</v>
      </c>
      <c r="P96" s="1">
        <v>3908.94656794631</v>
      </c>
      <c r="Q96" s="1">
        <v>428.0</v>
      </c>
      <c r="R96" s="1" t="s">
        <v>68</v>
      </c>
      <c r="S96" s="4">
        <v>44326.0</v>
      </c>
      <c r="T96" s="1" t="s">
        <v>141</v>
      </c>
      <c r="U96" s="1" t="s">
        <v>45</v>
      </c>
      <c r="V96" s="1" t="s">
        <v>808</v>
      </c>
      <c r="W96" s="1" t="s">
        <v>809</v>
      </c>
      <c r="X96" s="1" t="s">
        <v>810</v>
      </c>
    </row>
    <row r="97">
      <c r="A97" s="3" t="s">
        <v>811</v>
      </c>
      <c r="B97" s="3" t="s">
        <v>812</v>
      </c>
      <c r="C97" s="1">
        <v>79.0</v>
      </c>
      <c r="D97" s="1" t="s">
        <v>51</v>
      </c>
      <c r="E97" s="1" t="s">
        <v>52</v>
      </c>
      <c r="F97" s="1" t="s">
        <v>137</v>
      </c>
      <c r="G97" s="4">
        <v>43696.0</v>
      </c>
      <c r="H97" s="3" t="s">
        <v>813</v>
      </c>
      <c r="I97" s="1" t="s">
        <v>814</v>
      </c>
      <c r="J97" s="1" t="s">
        <v>3298</v>
      </c>
      <c r="K97" s="1" t="s">
        <v>3297</v>
      </c>
      <c r="O97" s="1" t="s">
        <v>3247</v>
      </c>
      <c r="P97" s="1">
        <v>25503.673806852</v>
      </c>
      <c r="Q97" s="1">
        <v>144.0</v>
      </c>
      <c r="R97" s="1" t="s">
        <v>68</v>
      </c>
      <c r="S97" s="4">
        <v>43703.0</v>
      </c>
      <c r="T97" s="1" t="s">
        <v>141</v>
      </c>
      <c r="U97" s="1" t="s">
        <v>69</v>
      </c>
      <c r="V97" s="1" t="s">
        <v>816</v>
      </c>
      <c r="W97" s="1" t="s">
        <v>817</v>
      </c>
      <c r="X97" s="1" t="s">
        <v>818</v>
      </c>
    </row>
    <row r="98">
      <c r="A98" s="3" t="s">
        <v>835</v>
      </c>
      <c r="B98" s="3" t="s">
        <v>836</v>
      </c>
      <c r="C98" s="1">
        <v>53.0</v>
      </c>
      <c r="D98" s="1" t="s">
        <v>22</v>
      </c>
      <c r="E98" s="1" t="s">
        <v>23</v>
      </c>
      <c r="F98" s="1" t="s">
        <v>24</v>
      </c>
      <c r="G98" s="4">
        <v>44818.0</v>
      </c>
      <c r="H98" s="3" t="s">
        <v>837</v>
      </c>
      <c r="I98" s="1" t="s">
        <v>838</v>
      </c>
      <c r="J98" s="1" t="s">
        <v>3298</v>
      </c>
      <c r="K98" s="1" t="s">
        <v>3297</v>
      </c>
      <c r="O98" s="1" t="s">
        <v>3248</v>
      </c>
      <c r="P98" s="1">
        <v>30437.001787641</v>
      </c>
      <c r="Q98" s="1">
        <v>208.0</v>
      </c>
      <c r="R98" s="1" t="s">
        <v>68</v>
      </c>
      <c r="S98" s="4">
        <v>44822.0</v>
      </c>
      <c r="T98" s="1" t="s">
        <v>57</v>
      </c>
      <c r="U98" s="1" t="s">
        <v>31</v>
      </c>
      <c r="V98" s="1" t="s">
        <v>840</v>
      </c>
      <c r="W98" s="1" t="s">
        <v>841</v>
      </c>
      <c r="X98" s="1" t="s">
        <v>842</v>
      </c>
    </row>
    <row r="99">
      <c r="A99" s="3" t="s">
        <v>827</v>
      </c>
      <c r="B99" s="3" t="s">
        <v>828</v>
      </c>
      <c r="C99" s="1">
        <v>55.0</v>
      </c>
      <c r="D99" s="1" t="s">
        <v>51</v>
      </c>
      <c r="E99" s="1" t="s">
        <v>37</v>
      </c>
      <c r="F99" s="1" t="s">
        <v>64</v>
      </c>
      <c r="G99" s="4">
        <v>44905.0</v>
      </c>
      <c r="H99" s="3" t="s">
        <v>805</v>
      </c>
      <c r="I99" s="1" t="s">
        <v>3300</v>
      </c>
      <c r="J99" s="1" t="s">
        <v>3298</v>
      </c>
      <c r="K99" s="1" t="s">
        <v>3297</v>
      </c>
      <c r="O99" s="1" t="s">
        <v>3248</v>
      </c>
      <c r="P99" s="1">
        <v>21772.3413986496</v>
      </c>
      <c r="Q99" s="1">
        <v>459.0</v>
      </c>
      <c r="R99" s="1" t="s">
        <v>68</v>
      </c>
      <c r="S99" s="4">
        <v>44926.0</v>
      </c>
      <c r="T99" s="1" t="s">
        <v>44</v>
      </c>
      <c r="U99" s="1" t="s">
        <v>31</v>
      </c>
      <c r="V99" s="1" t="s">
        <v>832</v>
      </c>
      <c r="W99" s="1" t="s">
        <v>833</v>
      </c>
      <c r="X99" s="1" t="s">
        <v>834</v>
      </c>
    </row>
    <row r="100">
      <c r="A100" s="3" t="s">
        <v>819</v>
      </c>
      <c r="B100" s="3" t="s">
        <v>820</v>
      </c>
      <c r="C100" s="1">
        <v>76.0</v>
      </c>
      <c r="D100" s="1" t="s">
        <v>51</v>
      </c>
      <c r="E100" s="1" t="s">
        <v>63</v>
      </c>
      <c r="F100" s="1" t="s">
        <v>64</v>
      </c>
      <c r="G100" s="4">
        <v>45375.0</v>
      </c>
      <c r="H100" s="3" t="s">
        <v>805</v>
      </c>
      <c r="I100" s="1" t="s">
        <v>3300</v>
      </c>
      <c r="J100" s="1" t="s">
        <v>3298</v>
      </c>
      <c r="K100" s="1" t="s">
        <v>3297</v>
      </c>
      <c r="O100" s="1" t="s">
        <v>3249</v>
      </c>
      <c r="P100" s="1">
        <v>6312.60769101852</v>
      </c>
      <c r="Q100" s="1">
        <v>226.0</v>
      </c>
      <c r="R100" s="1" t="s">
        <v>68</v>
      </c>
      <c r="S100" s="4">
        <v>45396.0</v>
      </c>
      <c r="T100" s="1" t="s">
        <v>57</v>
      </c>
      <c r="U100" s="1" t="s">
        <v>69</v>
      </c>
      <c r="V100" s="1" t="s">
        <v>824</v>
      </c>
      <c r="W100" s="1" t="s">
        <v>825</v>
      </c>
      <c r="X100" s="1" t="s">
        <v>826</v>
      </c>
    </row>
    <row r="101">
      <c r="A101" s="3" t="s">
        <v>795</v>
      </c>
      <c r="B101" s="3" t="s">
        <v>796</v>
      </c>
      <c r="C101" s="1">
        <v>84.0</v>
      </c>
      <c r="D101" s="1" t="s">
        <v>22</v>
      </c>
      <c r="E101" s="1" t="s">
        <v>37</v>
      </c>
      <c r="F101" s="1" t="s">
        <v>85</v>
      </c>
      <c r="G101" s="4">
        <v>44810.0</v>
      </c>
      <c r="H101" s="3" t="s">
        <v>845</v>
      </c>
      <c r="I101" s="1" t="s">
        <v>3299</v>
      </c>
      <c r="J101" s="1" t="s">
        <v>3298</v>
      </c>
      <c r="K101" s="1" t="s">
        <v>3297</v>
      </c>
      <c r="O101" s="1" t="s">
        <v>3257</v>
      </c>
      <c r="P101" s="1">
        <v>23684.5254727448</v>
      </c>
      <c r="Q101" s="1">
        <v>162.0</v>
      </c>
      <c r="R101" s="1" t="s">
        <v>29</v>
      </c>
      <c r="S101" s="4">
        <v>44831.0</v>
      </c>
      <c r="T101" s="1" t="s">
        <v>44</v>
      </c>
      <c r="U101" s="1" t="s">
        <v>45</v>
      </c>
      <c r="V101" s="1" t="s">
        <v>800</v>
      </c>
      <c r="W101" s="1" t="s">
        <v>801</v>
      </c>
      <c r="X101" s="1" t="s">
        <v>802</v>
      </c>
    </row>
    <row r="102">
      <c r="D102" s="4"/>
      <c r="P102" s="4"/>
    </row>
    <row r="103">
      <c r="D103" s="4"/>
      <c r="P103" s="4"/>
    </row>
    <row r="104">
      <c r="D104" s="4"/>
      <c r="P104" s="4"/>
    </row>
    <row r="105">
      <c r="D105" s="4"/>
      <c r="P105" s="4"/>
    </row>
    <row r="106">
      <c r="D106" s="4"/>
      <c r="P106" s="4"/>
    </row>
    <row r="107">
      <c r="D107" s="4"/>
      <c r="P107" s="4"/>
    </row>
    <row r="108">
      <c r="G108" s="4"/>
      <c r="S108" s="4"/>
    </row>
    <row r="177">
      <c r="G177" s="4"/>
      <c r="S177" s="4"/>
    </row>
    <row r="178">
      <c r="G178" s="4"/>
      <c r="S178" s="4"/>
    </row>
    <row r="179">
      <c r="G179" s="4"/>
      <c r="S179" s="4"/>
    </row>
    <row r="180">
      <c r="G180" s="4"/>
      <c r="S180" s="4"/>
    </row>
    <row r="181">
      <c r="G181" s="4"/>
      <c r="S181" s="4"/>
    </row>
    <row r="182">
      <c r="G182" s="4"/>
      <c r="S182" s="4"/>
    </row>
    <row r="183">
      <c r="G183" s="4"/>
      <c r="S183" s="4"/>
    </row>
    <row r="184">
      <c r="G184" s="4"/>
      <c r="S184" s="4"/>
    </row>
    <row r="185">
      <c r="G185" s="4"/>
      <c r="S185" s="4"/>
    </row>
    <row r="186">
      <c r="G186" s="4"/>
      <c r="S186" s="4"/>
    </row>
    <row r="187">
      <c r="G187" s="4"/>
      <c r="S187" s="4"/>
    </row>
    <row r="188">
      <c r="G188" s="4"/>
      <c r="S188" s="4"/>
    </row>
    <row r="189">
      <c r="G189" s="4"/>
      <c r="S189" s="4"/>
    </row>
    <row r="190">
      <c r="G190" s="4"/>
      <c r="S190" s="4"/>
    </row>
    <row r="191">
      <c r="G191" s="4"/>
      <c r="S191" s="4"/>
    </row>
    <row r="192">
      <c r="G192" s="4"/>
      <c r="S192" s="4"/>
    </row>
    <row r="193">
      <c r="G193" s="4"/>
      <c r="S193" s="4"/>
    </row>
    <row r="194">
      <c r="G194" s="4"/>
      <c r="S194" s="4"/>
    </row>
    <row r="195">
      <c r="G195" s="4"/>
      <c r="S195" s="4"/>
    </row>
    <row r="196">
      <c r="G196" s="4"/>
      <c r="S196" s="4"/>
    </row>
    <row r="197">
      <c r="G197" s="4"/>
      <c r="S197" s="4"/>
    </row>
    <row r="198">
      <c r="G198" s="4"/>
      <c r="S198" s="4"/>
    </row>
    <row r="199">
      <c r="G199" s="4"/>
      <c r="S199" s="4"/>
    </row>
    <row r="200">
      <c r="G200" s="4"/>
      <c r="S200" s="4"/>
    </row>
    <row r="201">
      <c r="G201" s="4"/>
      <c r="S201" s="4"/>
    </row>
    <row r="202">
      <c r="G202" s="4"/>
      <c r="S202" s="4"/>
    </row>
    <row r="203">
      <c r="G203" s="4"/>
      <c r="S203" s="4"/>
    </row>
    <row r="204">
      <c r="G204" s="4"/>
      <c r="S204" s="4"/>
    </row>
    <row r="205">
      <c r="G205" s="4"/>
      <c r="S205" s="4"/>
    </row>
    <row r="206">
      <c r="G206" s="4"/>
      <c r="S206" s="4"/>
    </row>
    <row r="207">
      <c r="G207" s="4"/>
      <c r="S207" s="4"/>
    </row>
    <row r="208">
      <c r="G208" s="4"/>
      <c r="S208" s="4"/>
    </row>
    <row r="209">
      <c r="G209" s="4"/>
      <c r="S209" s="4"/>
    </row>
    <row r="210">
      <c r="G210" s="4"/>
      <c r="S210" s="4"/>
    </row>
    <row r="211">
      <c r="G211" s="4"/>
      <c r="S211" s="4"/>
    </row>
    <row r="212">
      <c r="G212" s="4"/>
      <c r="S212" s="4"/>
    </row>
    <row r="213">
      <c r="G213" s="4"/>
      <c r="S213" s="4"/>
    </row>
    <row r="214">
      <c r="G214" s="4"/>
      <c r="S214" s="4"/>
    </row>
    <row r="215">
      <c r="G215" s="4"/>
      <c r="S215" s="4"/>
    </row>
    <row r="216">
      <c r="G216" s="4"/>
      <c r="S216" s="4"/>
    </row>
    <row r="217">
      <c r="G217" s="4"/>
      <c r="S217" s="4"/>
    </row>
    <row r="218">
      <c r="G218" s="4"/>
      <c r="S218" s="4"/>
    </row>
    <row r="219">
      <c r="G219" s="4"/>
      <c r="S219" s="4"/>
    </row>
    <row r="220">
      <c r="G220" s="4"/>
      <c r="S220" s="4"/>
    </row>
    <row r="221">
      <c r="G221" s="4"/>
      <c r="S221" s="4"/>
    </row>
    <row r="222">
      <c r="G222" s="4"/>
      <c r="S222" s="4"/>
    </row>
    <row r="223">
      <c r="G223" s="4"/>
      <c r="S223" s="4"/>
    </row>
    <row r="224">
      <c r="G224" s="4"/>
      <c r="S224" s="4"/>
    </row>
    <row r="225">
      <c r="G225" s="4"/>
      <c r="S225" s="4"/>
    </row>
    <row r="226">
      <c r="G226" s="4"/>
      <c r="S226" s="4"/>
    </row>
    <row r="227">
      <c r="G227" s="4"/>
      <c r="S227" s="4"/>
    </row>
    <row r="228">
      <c r="G228" s="4"/>
      <c r="S228" s="4"/>
    </row>
    <row r="229">
      <c r="G229" s="4"/>
      <c r="S229" s="4"/>
    </row>
    <row r="230">
      <c r="G230" s="4"/>
      <c r="S230" s="4"/>
    </row>
    <row r="231">
      <c r="G231" s="4"/>
      <c r="S231" s="4"/>
    </row>
    <row r="232">
      <c r="G232" s="4"/>
      <c r="S232" s="4"/>
    </row>
    <row r="233">
      <c r="G233" s="4"/>
      <c r="S233" s="4"/>
    </row>
    <row r="234">
      <c r="G234" s="4"/>
      <c r="S234" s="4"/>
    </row>
    <row r="235">
      <c r="G235" s="4"/>
      <c r="S235" s="4"/>
    </row>
    <row r="236">
      <c r="G236" s="4"/>
      <c r="S236" s="4"/>
    </row>
    <row r="237">
      <c r="G237" s="4"/>
      <c r="S237" s="4"/>
    </row>
    <row r="238">
      <c r="G238" s="4"/>
      <c r="S238" s="4"/>
    </row>
    <row r="239">
      <c r="G239" s="4"/>
      <c r="S239" s="4"/>
    </row>
    <row r="240">
      <c r="G240" s="4"/>
      <c r="S240" s="4"/>
    </row>
    <row r="241">
      <c r="G241" s="4"/>
      <c r="S241" s="4"/>
    </row>
    <row r="242">
      <c r="G242" s="4"/>
      <c r="S242" s="4"/>
    </row>
    <row r="243">
      <c r="G243" s="4"/>
      <c r="S243" s="4"/>
    </row>
    <row r="244">
      <c r="G244" s="4"/>
      <c r="S244" s="4"/>
    </row>
    <row r="245">
      <c r="G245" s="4"/>
      <c r="S245" s="4"/>
    </row>
    <row r="246">
      <c r="G246" s="4"/>
      <c r="S246" s="4"/>
    </row>
    <row r="247">
      <c r="G247" s="4"/>
      <c r="S247" s="4"/>
    </row>
    <row r="248">
      <c r="G248" s="4"/>
      <c r="S248" s="4"/>
    </row>
    <row r="249">
      <c r="G249" s="4"/>
      <c r="S249" s="4"/>
    </row>
    <row r="250">
      <c r="G250" s="4"/>
      <c r="S250" s="4"/>
    </row>
    <row r="251">
      <c r="G251" s="4"/>
      <c r="S251" s="4"/>
    </row>
    <row r="252">
      <c r="G252" s="4"/>
      <c r="S252" s="4"/>
    </row>
    <row r="253">
      <c r="G253" s="4"/>
      <c r="S253" s="4"/>
    </row>
    <row r="254">
      <c r="G254" s="4"/>
      <c r="S254" s="4"/>
    </row>
    <row r="255">
      <c r="G255" s="4"/>
      <c r="S255" s="4"/>
    </row>
    <row r="256">
      <c r="G256" s="4"/>
      <c r="S256" s="4"/>
    </row>
    <row r="257">
      <c r="G257" s="4"/>
      <c r="S257" s="4"/>
    </row>
    <row r="258">
      <c r="G258" s="4"/>
      <c r="S258" s="4"/>
    </row>
    <row r="259">
      <c r="G259" s="4"/>
      <c r="S259" s="4"/>
    </row>
    <row r="260">
      <c r="G260" s="4"/>
      <c r="S260" s="4"/>
    </row>
    <row r="261">
      <c r="G261" s="4"/>
      <c r="S261" s="4"/>
    </row>
    <row r="262">
      <c r="G262" s="4"/>
      <c r="S262" s="4"/>
    </row>
    <row r="263">
      <c r="G263" s="4"/>
      <c r="S263" s="4"/>
    </row>
    <row r="264">
      <c r="G264" s="4"/>
      <c r="S264" s="4"/>
    </row>
    <row r="265">
      <c r="G265" s="4"/>
      <c r="S265" s="4"/>
    </row>
    <row r="266">
      <c r="G266" s="4"/>
      <c r="S266" s="4"/>
    </row>
    <row r="267">
      <c r="G267" s="4"/>
      <c r="S267" s="4"/>
    </row>
    <row r="268">
      <c r="G268" s="4"/>
      <c r="S268" s="4"/>
    </row>
    <row r="269">
      <c r="G269" s="4"/>
      <c r="S269" s="4"/>
    </row>
    <row r="270">
      <c r="G270" s="4"/>
      <c r="S270" s="4"/>
    </row>
    <row r="271">
      <c r="G271" s="4"/>
      <c r="S271" s="4"/>
    </row>
    <row r="272">
      <c r="G272" s="4"/>
      <c r="S272" s="4"/>
    </row>
    <row r="273">
      <c r="G273" s="4"/>
      <c r="S273" s="4"/>
    </row>
    <row r="274">
      <c r="G274" s="4"/>
      <c r="S274" s="4"/>
    </row>
    <row r="275">
      <c r="G275" s="4"/>
      <c r="S275" s="4"/>
    </row>
    <row r="276">
      <c r="G276" s="4"/>
      <c r="S276" s="4"/>
    </row>
    <row r="277">
      <c r="G277" s="4"/>
      <c r="S277" s="4"/>
    </row>
    <row r="278">
      <c r="G278" s="4"/>
      <c r="S278" s="4"/>
    </row>
    <row r="279">
      <c r="G279" s="4"/>
      <c r="S279" s="4"/>
    </row>
    <row r="280">
      <c r="G280" s="4"/>
      <c r="S280" s="4"/>
    </row>
    <row r="281">
      <c r="G281" s="4"/>
      <c r="S281" s="4"/>
    </row>
    <row r="282">
      <c r="G282" s="4"/>
      <c r="S282" s="4"/>
    </row>
    <row r="283">
      <c r="G283" s="4"/>
      <c r="S283" s="4"/>
    </row>
    <row r="284">
      <c r="G284" s="4"/>
      <c r="S284" s="4"/>
    </row>
    <row r="285">
      <c r="G285" s="4"/>
      <c r="S285" s="4"/>
    </row>
    <row r="286">
      <c r="G286" s="4"/>
      <c r="S286" s="4"/>
    </row>
    <row r="287">
      <c r="G287" s="4"/>
      <c r="S287" s="4"/>
    </row>
    <row r="288">
      <c r="G288" s="4"/>
      <c r="S288" s="4"/>
    </row>
    <row r="289">
      <c r="G289" s="4"/>
      <c r="S289" s="4"/>
    </row>
    <row r="290">
      <c r="G290" s="4"/>
      <c r="S290" s="4"/>
    </row>
    <row r="291">
      <c r="G291" s="4"/>
      <c r="S291" s="4"/>
    </row>
    <row r="292">
      <c r="G292" s="4"/>
      <c r="S292" s="4"/>
    </row>
    <row r="293">
      <c r="G293" s="4"/>
      <c r="S293" s="4"/>
    </row>
    <row r="294">
      <c r="G294" s="4"/>
      <c r="S294" s="4"/>
    </row>
    <row r="295">
      <c r="G295" s="4"/>
      <c r="S295" s="4"/>
    </row>
    <row r="296">
      <c r="G296" s="4"/>
      <c r="S296" s="4"/>
    </row>
    <row r="297">
      <c r="G297" s="4"/>
      <c r="S297" s="4"/>
    </row>
    <row r="298">
      <c r="G298" s="4"/>
      <c r="S298" s="4"/>
    </row>
    <row r="299">
      <c r="G299" s="4"/>
      <c r="S299" s="4"/>
    </row>
    <row r="300">
      <c r="G300" s="4"/>
      <c r="S300" s="4"/>
    </row>
    <row r="301">
      <c r="G301" s="4"/>
      <c r="S301" s="4"/>
    </row>
    <row r="302">
      <c r="G302" s="4"/>
      <c r="S302" s="4"/>
    </row>
    <row r="303">
      <c r="G303" s="4"/>
      <c r="S303" s="4"/>
    </row>
    <row r="304">
      <c r="G304" s="4"/>
      <c r="S304" s="4"/>
    </row>
    <row r="305">
      <c r="G305" s="4"/>
      <c r="S305" s="4"/>
    </row>
    <row r="306">
      <c r="G306" s="4"/>
      <c r="S306" s="4"/>
    </row>
    <row r="307">
      <c r="G307" s="4"/>
      <c r="S307" s="4"/>
    </row>
    <row r="308">
      <c r="G308" s="4"/>
      <c r="S308" s="4"/>
    </row>
    <row r="309">
      <c r="G309" s="4"/>
      <c r="S309" s="4"/>
    </row>
    <row r="310">
      <c r="G310" s="4"/>
      <c r="S310" s="4"/>
    </row>
    <row r="311">
      <c r="G311" s="4"/>
      <c r="S311" s="4"/>
    </row>
    <row r="312">
      <c r="G312" s="4"/>
      <c r="S312" s="4"/>
    </row>
    <row r="313">
      <c r="G313" s="4"/>
      <c r="S313" s="4"/>
    </row>
    <row r="314">
      <c r="G314" s="4"/>
      <c r="S314" s="4"/>
    </row>
    <row r="315">
      <c r="G315" s="4"/>
      <c r="S315" s="4"/>
    </row>
    <row r="316">
      <c r="G316" s="4"/>
      <c r="S316" s="4"/>
    </row>
    <row r="317">
      <c r="G317" s="4"/>
      <c r="S317" s="4"/>
    </row>
    <row r="318">
      <c r="G318" s="4"/>
      <c r="S318" s="4"/>
    </row>
    <row r="319">
      <c r="G319" s="4"/>
      <c r="S319" s="4"/>
    </row>
    <row r="320">
      <c r="G320" s="4"/>
      <c r="S320" s="4"/>
    </row>
    <row r="321">
      <c r="G321" s="4"/>
      <c r="S321" s="4"/>
    </row>
    <row r="322">
      <c r="G322" s="4"/>
      <c r="S322" s="4"/>
    </row>
    <row r="323">
      <c r="G323" s="4"/>
      <c r="S323" s="4"/>
    </row>
    <row r="324">
      <c r="G324" s="4"/>
      <c r="S324" s="4"/>
    </row>
    <row r="325">
      <c r="G325" s="4"/>
      <c r="S325" s="4"/>
    </row>
    <row r="326">
      <c r="G326" s="4"/>
      <c r="S326" s="4"/>
    </row>
    <row r="327">
      <c r="G327" s="4"/>
      <c r="S327" s="4"/>
    </row>
    <row r="328">
      <c r="G328" s="4"/>
      <c r="S328" s="4"/>
    </row>
    <row r="329">
      <c r="G329" s="4"/>
      <c r="S329" s="4"/>
    </row>
    <row r="330">
      <c r="G330" s="4"/>
      <c r="S330" s="4"/>
    </row>
    <row r="331">
      <c r="G331" s="4"/>
      <c r="S331" s="4"/>
    </row>
    <row r="332">
      <c r="G332" s="4"/>
      <c r="S332" s="4"/>
    </row>
    <row r="333">
      <c r="G333" s="4"/>
      <c r="S333" s="4"/>
    </row>
    <row r="334">
      <c r="G334" s="4"/>
      <c r="S334" s="4"/>
    </row>
    <row r="335">
      <c r="G335" s="4"/>
      <c r="S335" s="4"/>
    </row>
    <row r="336">
      <c r="G336" s="4"/>
      <c r="S336" s="4"/>
    </row>
    <row r="337">
      <c r="G337" s="4"/>
      <c r="S337" s="4"/>
    </row>
    <row r="338">
      <c r="G338" s="4"/>
      <c r="S338" s="4"/>
    </row>
    <row r="339">
      <c r="G339" s="4"/>
      <c r="S339" s="4"/>
    </row>
    <row r="340">
      <c r="G340" s="4"/>
      <c r="S340" s="4"/>
    </row>
    <row r="341">
      <c r="G341" s="4"/>
      <c r="S341" s="4"/>
    </row>
    <row r="342">
      <c r="G342" s="4"/>
      <c r="S342" s="4"/>
    </row>
    <row r="343">
      <c r="G343" s="4"/>
      <c r="S343" s="4"/>
    </row>
    <row r="344">
      <c r="G344" s="4"/>
      <c r="S344" s="4"/>
    </row>
    <row r="345">
      <c r="G345" s="4"/>
      <c r="S345" s="4"/>
    </row>
    <row r="346">
      <c r="G346" s="4"/>
      <c r="S346" s="4"/>
    </row>
    <row r="347">
      <c r="G347" s="4"/>
      <c r="S347" s="4"/>
    </row>
    <row r="348">
      <c r="G348" s="4"/>
      <c r="S348" s="4"/>
    </row>
    <row r="349">
      <c r="G349" s="4"/>
      <c r="S349" s="4"/>
    </row>
    <row r="350">
      <c r="G350" s="4"/>
      <c r="S350" s="4"/>
    </row>
    <row r="351">
      <c r="G351" s="4"/>
      <c r="S351" s="4"/>
    </row>
    <row r="352">
      <c r="G352" s="4"/>
      <c r="S352" s="4"/>
    </row>
    <row r="353">
      <c r="G353" s="4"/>
      <c r="S353" s="4"/>
    </row>
    <row r="354">
      <c r="G354" s="4"/>
      <c r="S354" s="4"/>
    </row>
    <row r="355">
      <c r="G355" s="4"/>
      <c r="S355" s="4"/>
    </row>
    <row r="356">
      <c r="G356" s="4"/>
      <c r="S356" s="4"/>
    </row>
    <row r="357">
      <c r="G357" s="4"/>
      <c r="S357" s="4"/>
    </row>
    <row r="358">
      <c r="G358" s="4"/>
      <c r="S358" s="4"/>
    </row>
    <row r="359">
      <c r="G359" s="4"/>
      <c r="S359" s="4"/>
    </row>
    <row r="360">
      <c r="G360" s="4"/>
      <c r="S360" s="4"/>
    </row>
    <row r="361">
      <c r="G361" s="4"/>
      <c r="S361" s="4"/>
    </row>
    <row r="362">
      <c r="G362" s="4"/>
      <c r="S362" s="4"/>
    </row>
    <row r="363">
      <c r="G363" s="4"/>
      <c r="S363" s="4"/>
    </row>
    <row r="364">
      <c r="G364" s="4"/>
      <c r="S364" s="4"/>
    </row>
    <row r="365">
      <c r="G365" s="4"/>
      <c r="S365" s="4"/>
    </row>
    <row r="366">
      <c r="G366" s="4"/>
      <c r="S366" s="4"/>
    </row>
    <row r="367">
      <c r="G367" s="4"/>
      <c r="S367" s="4"/>
    </row>
    <row r="368">
      <c r="G368" s="4"/>
      <c r="S368" s="4"/>
    </row>
    <row r="369">
      <c r="G369" s="4"/>
      <c r="S369" s="4"/>
    </row>
    <row r="370">
      <c r="G370" s="4"/>
      <c r="S370" s="4"/>
    </row>
    <row r="371">
      <c r="G371" s="4"/>
      <c r="S371" s="4"/>
    </row>
    <row r="372">
      <c r="G372" s="4"/>
      <c r="S372" s="4"/>
    </row>
    <row r="373">
      <c r="G373" s="4"/>
      <c r="S373" s="4"/>
    </row>
    <row r="374">
      <c r="G374" s="4"/>
      <c r="S374" s="4"/>
    </row>
    <row r="375">
      <c r="G375" s="4"/>
      <c r="S375" s="4"/>
    </row>
    <row r="376">
      <c r="G376" s="4"/>
      <c r="S376" s="4"/>
    </row>
    <row r="377">
      <c r="G377" s="4"/>
      <c r="S377" s="4"/>
    </row>
    <row r="378">
      <c r="G378" s="4"/>
      <c r="S378" s="4"/>
    </row>
    <row r="379">
      <c r="G379" s="4"/>
      <c r="S379" s="4"/>
    </row>
    <row r="380">
      <c r="G380" s="4"/>
      <c r="S380" s="4"/>
    </row>
    <row r="381">
      <c r="G381" s="4"/>
      <c r="S381" s="4"/>
    </row>
    <row r="382">
      <c r="G382" s="4"/>
      <c r="S382" s="4"/>
    </row>
    <row r="383">
      <c r="G383" s="4"/>
      <c r="S383" s="4"/>
    </row>
    <row r="384">
      <c r="G384" s="4"/>
      <c r="S384" s="4"/>
    </row>
    <row r="385">
      <c r="G385" s="4"/>
      <c r="S385" s="4"/>
    </row>
    <row r="386">
      <c r="G386" s="4"/>
      <c r="S386" s="4"/>
    </row>
    <row r="387">
      <c r="G387" s="4"/>
      <c r="S387" s="4"/>
    </row>
    <row r="388">
      <c r="G388" s="4"/>
      <c r="S388" s="4"/>
    </row>
    <row r="389">
      <c r="G389" s="4"/>
      <c r="S389" s="4"/>
    </row>
    <row r="390">
      <c r="G390" s="4"/>
      <c r="S390" s="4"/>
    </row>
    <row r="391">
      <c r="G391" s="4"/>
      <c r="S391" s="4"/>
    </row>
    <row r="392">
      <c r="G392" s="4"/>
      <c r="S392" s="4"/>
    </row>
    <row r="393">
      <c r="G393" s="4"/>
      <c r="S393" s="4"/>
    </row>
    <row r="394">
      <c r="G394" s="4"/>
      <c r="S394" s="4"/>
    </row>
    <row r="395">
      <c r="G395" s="4"/>
      <c r="S395" s="4"/>
    </row>
    <row r="396">
      <c r="G396" s="4"/>
      <c r="S396" s="4"/>
    </row>
    <row r="397">
      <c r="G397" s="4"/>
      <c r="S397" s="4"/>
    </row>
    <row r="398">
      <c r="G398" s="4"/>
      <c r="S398" s="4"/>
    </row>
    <row r="399">
      <c r="G399" s="4"/>
      <c r="S399" s="4"/>
    </row>
    <row r="400">
      <c r="G400" s="4"/>
      <c r="S400" s="4"/>
    </row>
  </sheetData>
  <mergeCells count="18">
    <mergeCell ref="L2:L18"/>
    <mergeCell ref="M2:M32"/>
    <mergeCell ref="N2:N32"/>
    <mergeCell ref="L19:L32"/>
    <mergeCell ref="L33:L40"/>
    <mergeCell ref="M33:M51"/>
    <mergeCell ref="N33:N51"/>
    <mergeCell ref="M52:M86"/>
    <mergeCell ref="M87:M101"/>
    <mergeCell ref="L87:L94"/>
    <mergeCell ref="L95:L101"/>
    <mergeCell ref="L41:L51"/>
    <mergeCell ref="L52:L57"/>
    <mergeCell ref="N52:N86"/>
    <mergeCell ref="L58:L74"/>
    <mergeCell ref="L75:L80"/>
    <mergeCell ref="L81:L86"/>
    <mergeCell ref="N87:N10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6.0"/>
    <col customWidth="1" min="4" max="4" width="18.5"/>
    <col customWidth="1" min="5" max="5" width="25.0"/>
    <col customWidth="1" min="6" max="6" width="18.38"/>
    <col customWidth="1" min="7" max="7" width="19.75"/>
    <col customWidth="1" min="10" max="10" width="22.75"/>
    <col customWidth="1" min="12" max="12" width="17.88"/>
    <col customWidth="1" min="13" max="13" width="18.38"/>
    <col customWidth="1" min="15" max="15" width="23.75"/>
    <col customWidth="1" min="16" max="16" width="17.13"/>
    <col customWidth="1" min="17" max="17" width="17.63"/>
    <col customWidth="1" min="18" max="18" width="18.25"/>
    <col customWidth="1" min="19" max="19" width="24.38"/>
    <col customWidth="1" min="20" max="20" width="16.13"/>
    <col customWidth="1" min="21" max="21" width="17.5"/>
    <col customWidth="1" min="22" max="22" width="18.88"/>
    <col customWidth="1" min="24" max="24" width="13.88"/>
  </cols>
  <sheetData>
    <row r="1">
      <c r="A1" s="5" t="s">
        <v>3234</v>
      </c>
      <c r="B1" s="5" t="s">
        <v>3301</v>
      </c>
      <c r="C1" s="5" t="s">
        <v>3302</v>
      </c>
      <c r="D1" s="5" t="s">
        <v>3236</v>
      </c>
      <c r="E1" s="5" t="s">
        <v>3237</v>
      </c>
      <c r="F1" s="6" t="s">
        <v>3238</v>
      </c>
      <c r="G1" s="5" t="s">
        <v>8</v>
      </c>
      <c r="H1" s="6" t="s">
        <v>3303</v>
      </c>
      <c r="I1" s="5" t="s">
        <v>3304</v>
      </c>
      <c r="J1" s="5" t="s">
        <v>1</v>
      </c>
      <c r="K1" s="5" t="s">
        <v>3239</v>
      </c>
      <c r="L1" s="5" t="s">
        <v>3</v>
      </c>
      <c r="M1" s="5" t="s">
        <v>4</v>
      </c>
      <c r="N1" s="5" t="s">
        <v>17</v>
      </c>
      <c r="O1" s="5" t="s">
        <v>3305</v>
      </c>
      <c r="P1" s="5" t="s">
        <v>3306</v>
      </c>
      <c r="Q1" s="5" t="s">
        <v>3307</v>
      </c>
      <c r="R1" s="5" t="s">
        <v>3308</v>
      </c>
      <c r="S1" s="5" t="s">
        <v>3309</v>
      </c>
      <c r="T1" s="5" t="s">
        <v>18</v>
      </c>
      <c r="U1" s="5" t="s">
        <v>3240</v>
      </c>
      <c r="V1" s="5" t="s">
        <v>10</v>
      </c>
      <c r="W1" s="5" t="s">
        <v>19</v>
      </c>
      <c r="X1" s="5" t="s">
        <v>15</v>
      </c>
      <c r="Y1" s="5" t="s">
        <v>3310</v>
      </c>
      <c r="Z1" s="15"/>
    </row>
    <row r="2">
      <c r="A2" s="8" t="s">
        <v>3242</v>
      </c>
      <c r="B2" s="8" t="s">
        <v>3241</v>
      </c>
      <c r="C2" s="8" t="s">
        <v>3243</v>
      </c>
      <c r="D2" s="8" t="s">
        <v>3244</v>
      </c>
      <c r="E2" s="8" t="s">
        <v>3245</v>
      </c>
      <c r="F2" s="8" t="s">
        <v>3246</v>
      </c>
      <c r="G2" s="8" t="s">
        <v>367</v>
      </c>
      <c r="H2" s="9" t="s">
        <v>366</v>
      </c>
      <c r="I2" s="9" t="s">
        <v>476</v>
      </c>
      <c r="J2" s="9" t="s">
        <v>477</v>
      </c>
      <c r="K2" s="10">
        <v>39557.0</v>
      </c>
      <c r="L2" s="8" t="s">
        <v>51</v>
      </c>
      <c r="M2" s="8" t="s">
        <v>52</v>
      </c>
      <c r="N2" s="8" t="s">
        <v>482</v>
      </c>
      <c r="O2" s="10">
        <v>44659.0</v>
      </c>
      <c r="P2" s="10">
        <v>44664.0</v>
      </c>
      <c r="Q2" s="8" t="s">
        <v>68</v>
      </c>
      <c r="R2" s="8">
        <v>180.0</v>
      </c>
      <c r="S2" s="8" t="s">
        <v>38</v>
      </c>
      <c r="T2" s="8" t="s">
        <v>481</v>
      </c>
      <c r="U2" s="16">
        <v>6767.63439654494</v>
      </c>
      <c r="V2" s="8" t="s">
        <v>3247</v>
      </c>
      <c r="W2" s="8" t="s">
        <v>483</v>
      </c>
      <c r="X2" s="8" t="s">
        <v>141</v>
      </c>
      <c r="Y2" s="8" t="s">
        <v>69</v>
      </c>
    </row>
    <row r="3">
      <c r="A3" s="8" t="s">
        <v>3242</v>
      </c>
      <c r="B3" s="8" t="s">
        <v>3241</v>
      </c>
      <c r="C3" s="8" t="s">
        <v>3243</v>
      </c>
      <c r="D3" s="8" t="s">
        <v>3244</v>
      </c>
      <c r="E3" s="8" t="s">
        <v>3245</v>
      </c>
      <c r="F3" s="8" t="s">
        <v>3246</v>
      </c>
      <c r="G3" s="8" t="s">
        <v>367</v>
      </c>
      <c r="H3" s="9" t="s">
        <v>366</v>
      </c>
      <c r="I3" s="9" t="s">
        <v>396</v>
      </c>
      <c r="J3" s="9" t="s">
        <v>397</v>
      </c>
      <c r="K3" s="10">
        <v>25860.0</v>
      </c>
      <c r="L3" s="8" t="s">
        <v>51</v>
      </c>
      <c r="M3" s="8" t="s">
        <v>75</v>
      </c>
      <c r="N3" s="8" t="s">
        <v>402</v>
      </c>
      <c r="O3" s="10">
        <v>44356.0</v>
      </c>
      <c r="P3" s="10">
        <v>44378.0</v>
      </c>
      <c r="Q3" s="8" t="s">
        <v>29</v>
      </c>
      <c r="R3" s="8">
        <v>410.0</v>
      </c>
      <c r="S3" s="8" t="s">
        <v>38</v>
      </c>
      <c r="T3" s="8" t="s">
        <v>401</v>
      </c>
      <c r="U3" s="16">
        <v>21784.4450707236</v>
      </c>
      <c r="V3" s="8" t="s">
        <v>3248</v>
      </c>
      <c r="W3" s="8" t="s">
        <v>403</v>
      </c>
      <c r="X3" s="8" t="s">
        <v>30</v>
      </c>
      <c r="Y3" s="8" t="s">
        <v>31</v>
      </c>
    </row>
    <row r="4">
      <c r="A4" s="8" t="s">
        <v>3242</v>
      </c>
      <c r="B4" s="8" t="s">
        <v>3241</v>
      </c>
      <c r="C4" s="8" t="s">
        <v>3243</v>
      </c>
      <c r="D4" s="8" t="s">
        <v>3244</v>
      </c>
      <c r="E4" s="8" t="s">
        <v>3245</v>
      </c>
      <c r="F4" s="8" t="s">
        <v>3246</v>
      </c>
      <c r="G4" s="8" t="s">
        <v>367</v>
      </c>
      <c r="H4" s="9" t="s">
        <v>366</v>
      </c>
      <c r="I4" s="9" t="s">
        <v>364</v>
      </c>
      <c r="J4" s="9" t="s">
        <v>365</v>
      </c>
      <c r="K4" s="10">
        <v>21366.0</v>
      </c>
      <c r="L4" s="8" t="s">
        <v>51</v>
      </c>
      <c r="M4" s="8" t="s">
        <v>23</v>
      </c>
      <c r="N4" s="8" t="s">
        <v>370</v>
      </c>
      <c r="O4" s="10">
        <v>44213.0</v>
      </c>
      <c r="P4" s="10">
        <v>44225.0</v>
      </c>
      <c r="Q4" s="8" t="s">
        <v>29</v>
      </c>
      <c r="R4" s="8">
        <v>272.0</v>
      </c>
      <c r="S4" s="8" t="s">
        <v>38</v>
      </c>
      <c r="T4" s="8" t="s">
        <v>369</v>
      </c>
      <c r="U4" s="16">
        <v>32973.9408329662</v>
      </c>
      <c r="V4" s="8" t="s">
        <v>3249</v>
      </c>
      <c r="W4" s="8" t="s">
        <v>371</v>
      </c>
      <c r="X4" s="8" t="s">
        <v>79</v>
      </c>
      <c r="Y4" s="8" t="s">
        <v>69</v>
      </c>
    </row>
    <row r="5">
      <c r="A5" s="8" t="s">
        <v>3242</v>
      </c>
      <c r="B5" s="8" t="s">
        <v>3241</v>
      </c>
      <c r="C5" s="8" t="s">
        <v>3243</v>
      </c>
      <c r="D5" s="8" t="s">
        <v>3244</v>
      </c>
      <c r="E5" s="8" t="s">
        <v>3245</v>
      </c>
      <c r="F5" s="8" t="s">
        <v>3246</v>
      </c>
      <c r="G5" s="8" t="s">
        <v>431</v>
      </c>
      <c r="H5" s="9" t="s">
        <v>430</v>
      </c>
      <c r="I5" s="9" t="s">
        <v>428</v>
      </c>
      <c r="J5" s="9" t="s">
        <v>429</v>
      </c>
      <c r="K5" s="10">
        <v>21093.0</v>
      </c>
      <c r="L5" s="8" t="s">
        <v>22</v>
      </c>
      <c r="M5" s="8" t="s">
        <v>52</v>
      </c>
      <c r="N5" s="8" t="s">
        <v>434</v>
      </c>
      <c r="O5" s="10">
        <v>43955.0</v>
      </c>
      <c r="P5" s="10">
        <v>43964.0</v>
      </c>
      <c r="Q5" s="8" t="s">
        <v>29</v>
      </c>
      <c r="R5" s="8">
        <v>413.0</v>
      </c>
      <c r="S5" s="8" t="s">
        <v>64</v>
      </c>
      <c r="T5" s="8" t="s">
        <v>433</v>
      </c>
      <c r="U5" s="16">
        <v>36992.2736882838</v>
      </c>
      <c r="V5" s="8" t="s">
        <v>3250</v>
      </c>
      <c r="W5" s="8" t="s">
        <v>435</v>
      </c>
      <c r="X5" s="8" t="s">
        <v>57</v>
      </c>
      <c r="Y5" s="8" t="s">
        <v>31</v>
      </c>
    </row>
    <row r="6">
      <c r="A6" s="8" t="s">
        <v>3242</v>
      </c>
      <c r="B6" s="8" t="s">
        <v>3241</v>
      </c>
      <c r="C6" s="8" t="s">
        <v>3243</v>
      </c>
      <c r="D6" s="8" t="s">
        <v>3244</v>
      </c>
      <c r="E6" s="8" t="s">
        <v>3245</v>
      </c>
      <c r="F6" s="8" t="s">
        <v>3251</v>
      </c>
      <c r="G6" s="8" t="s">
        <v>407</v>
      </c>
      <c r="H6" s="9" t="s">
        <v>406</v>
      </c>
      <c r="I6" s="9" t="s">
        <v>468</v>
      </c>
      <c r="J6" s="9" t="s">
        <v>469</v>
      </c>
      <c r="K6" s="10">
        <v>35959.0</v>
      </c>
      <c r="L6" s="8" t="s">
        <v>51</v>
      </c>
      <c r="M6" s="8" t="s">
        <v>75</v>
      </c>
      <c r="N6" s="8" t="s">
        <v>474</v>
      </c>
      <c r="O6" s="10">
        <v>44863.0</v>
      </c>
      <c r="P6" s="10">
        <v>44885.0</v>
      </c>
      <c r="Q6" s="8" t="s">
        <v>29</v>
      </c>
      <c r="R6" s="8">
        <v>492.0</v>
      </c>
      <c r="S6" s="8" t="s">
        <v>24</v>
      </c>
      <c r="T6" s="8" t="s">
        <v>473</v>
      </c>
      <c r="U6" s="16">
        <v>21879.5319110635</v>
      </c>
      <c r="V6" s="8" t="s">
        <v>3252</v>
      </c>
      <c r="W6" s="8" t="s">
        <v>475</v>
      </c>
      <c r="X6" s="8" t="s">
        <v>79</v>
      </c>
      <c r="Y6" s="8" t="s">
        <v>45</v>
      </c>
    </row>
    <row r="7">
      <c r="A7" s="8" t="s">
        <v>3242</v>
      </c>
      <c r="B7" s="8" t="s">
        <v>3241</v>
      </c>
      <c r="C7" s="8" t="s">
        <v>3243</v>
      </c>
      <c r="D7" s="8" t="s">
        <v>3244</v>
      </c>
      <c r="E7" s="8" t="s">
        <v>3245</v>
      </c>
      <c r="F7" s="8" t="s">
        <v>3251</v>
      </c>
      <c r="G7" s="8" t="s">
        <v>407</v>
      </c>
      <c r="H7" s="9" t="s">
        <v>406</v>
      </c>
      <c r="I7" s="9" t="s">
        <v>460</v>
      </c>
      <c r="J7" s="9" t="s">
        <v>461</v>
      </c>
      <c r="K7" s="10">
        <v>43810.0</v>
      </c>
      <c r="L7" s="8" t="s">
        <v>51</v>
      </c>
      <c r="M7" s="8" t="s">
        <v>52</v>
      </c>
      <c r="N7" s="8" t="s">
        <v>466</v>
      </c>
      <c r="O7" s="10">
        <v>43631.0</v>
      </c>
      <c r="P7" s="10">
        <v>43651.0</v>
      </c>
      <c r="Q7" s="8" t="s">
        <v>43</v>
      </c>
      <c r="R7" s="8">
        <v>234.0</v>
      </c>
      <c r="S7" s="8" t="s">
        <v>24</v>
      </c>
      <c r="T7" s="8" t="s">
        <v>465</v>
      </c>
      <c r="U7" s="16">
        <v>14681.0163601259</v>
      </c>
      <c r="V7" s="8" t="s">
        <v>3249</v>
      </c>
      <c r="W7" s="8" t="s">
        <v>467</v>
      </c>
      <c r="X7" s="8" t="s">
        <v>44</v>
      </c>
      <c r="Y7" s="8" t="s">
        <v>69</v>
      </c>
    </row>
    <row r="8">
      <c r="A8" s="8" t="s">
        <v>3242</v>
      </c>
      <c r="B8" s="8" t="s">
        <v>3241</v>
      </c>
      <c r="C8" s="8" t="s">
        <v>3243</v>
      </c>
      <c r="D8" s="8" t="s">
        <v>3244</v>
      </c>
      <c r="E8" s="8" t="s">
        <v>3245</v>
      </c>
      <c r="F8" s="8" t="s">
        <v>3251</v>
      </c>
      <c r="G8" s="8" t="s">
        <v>407</v>
      </c>
      <c r="H8" s="9" t="s">
        <v>406</v>
      </c>
      <c r="I8" s="9" t="s">
        <v>404</v>
      </c>
      <c r="J8" s="9" t="s">
        <v>405</v>
      </c>
      <c r="K8" s="10">
        <v>27914.0</v>
      </c>
      <c r="L8" s="8" t="s">
        <v>51</v>
      </c>
      <c r="M8" s="8" t="s">
        <v>95</v>
      </c>
      <c r="N8" s="8" t="s">
        <v>410</v>
      </c>
      <c r="O8" s="10">
        <v>44066.0</v>
      </c>
      <c r="P8" s="10">
        <v>44082.0</v>
      </c>
      <c r="Q8" s="8" t="s">
        <v>29</v>
      </c>
      <c r="R8" s="8">
        <v>328.0</v>
      </c>
      <c r="S8" s="8" t="s">
        <v>24</v>
      </c>
      <c r="T8" s="8" t="s">
        <v>409</v>
      </c>
      <c r="U8" s="16">
        <v>42684.5588845502</v>
      </c>
      <c r="V8" s="8" t="s">
        <v>3253</v>
      </c>
      <c r="W8" s="8" t="s">
        <v>411</v>
      </c>
      <c r="X8" s="8" t="s">
        <v>79</v>
      </c>
      <c r="Y8" s="8" t="s">
        <v>69</v>
      </c>
    </row>
    <row r="9">
      <c r="A9" s="8" t="s">
        <v>3242</v>
      </c>
      <c r="B9" s="8" t="s">
        <v>3241</v>
      </c>
      <c r="C9" s="8" t="s">
        <v>3243</v>
      </c>
      <c r="D9" s="8" t="s">
        <v>3244</v>
      </c>
      <c r="E9" s="8" t="s">
        <v>3245</v>
      </c>
      <c r="F9" s="8" t="s">
        <v>3251</v>
      </c>
      <c r="G9" s="8" t="s">
        <v>407</v>
      </c>
      <c r="H9" s="9" t="s">
        <v>406</v>
      </c>
      <c r="I9" s="9" t="s">
        <v>412</v>
      </c>
      <c r="J9" s="9" t="s">
        <v>413</v>
      </c>
      <c r="K9" s="10">
        <v>31964.0</v>
      </c>
      <c r="L9" s="8" t="s">
        <v>22</v>
      </c>
      <c r="M9" s="8" t="s">
        <v>63</v>
      </c>
      <c r="N9" s="8" t="s">
        <v>418</v>
      </c>
      <c r="O9" s="10">
        <v>44846.0</v>
      </c>
      <c r="P9" s="10">
        <v>44867.0</v>
      </c>
      <c r="Q9" s="8" t="s">
        <v>43</v>
      </c>
      <c r="R9" s="8">
        <v>300.0</v>
      </c>
      <c r="S9" s="8" t="s">
        <v>24</v>
      </c>
      <c r="T9" s="8" t="s">
        <v>417</v>
      </c>
      <c r="U9" s="16">
        <v>45585.8865599394</v>
      </c>
      <c r="V9" s="8" t="s">
        <v>3250</v>
      </c>
      <c r="W9" s="8" t="s">
        <v>419</v>
      </c>
      <c r="X9" s="8" t="s">
        <v>79</v>
      </c>
      <c r="Y9" s="8" t="s">
        <v>31</v>
      </c>
    </row>
    <row r="10">
      <c r="A10" s="8" t="s">
        <v>3242</v>
      </c>
      <c r="B10" s="8" t="s">
        <v>3241</v>
      </c>
      <c r="C10" s="8" t="s">
        <v>3243</v>
      </c>
      <c r="D10" s="8" t="s">
        <v>3244</v>
      </c>
      <c r="E10" s="8" t="s">
        <v>3245</v>
      </c>
      <c r="F10" s="8" t="s">
        <v>3254</v>
      </c>
      <c r="G10" s="8" t="s">
        <v>391</v>
      </c>
      <c r="H10" s="9" t="s">
        <v>390</v>
      </c>
      <c r="I10" s="9" t="s">
        <v>388</v>
      </c>
      <c r="J10" s="8" t="s">
        <v>389</v>
      </c>
      <c r="K10" s="10">
        <v>43214.0</v>
      </c>
      <c r="L10" s="8" t="s">
        <v>51</v>
      </c>
      <c r="M10" s="8" t="s">
        <v>52</v>
      </c>
      <c r="N10" s="8" t="s">
        <v>394</v>
      </c>
      <c r="O10" s="10">
        <v>44736.0</v>
      </c>
      <c r="P10" s="10">
        <v>44760.0</v>
      </c>
      <c r="Q10" s="8" t="s">
        <v>68</v>
      </c>
      <c r="R10" s="8">
        <v>418.0</v>
      </c>
      <c r="S10" s="8" t="s">
        <v>85</v>
      </c>
      <c r="T10" s="8" t="s">
        <v>393</v>
      </c>
      <c r="U10" s="16">
        <v>25966.3286102209</v>
      </c>
      <c r="V10" s="8" t="s">
        <v>3255</v>
      </c>
      <c r="W10" s="8" t="s">
        <v>395</v>
      </c>
      <c r="X10" s="8" t="s">
        <v>30</v>
      </c>
      <c r="Y10" s="8" t="s">
        <v>31</v>
      </c>
    </row>
    <row r="11">
      <c r="A11" s="8" t="s">
        <v>3242</v>
      </c>
      <c r="B11" s="8" t="s">
        <v>3241</v>
      </c>
      <c r="C11" s="8" t="s">
        <v>3243</v>
      </c>
      <c r="D11" s="8" t="s">
        <v>3244</v>
      </c>
      <c r="E11" s="8" t="s">
        <v>3245</v>
      </c>
      <c r="F11" s="8" t="s">
        <v>3254</v>
      </c>
      <c r="G11" s="8" t="s">
        <v>391</v>
      </c>
      <c r="H11" s="9" t="s">
        <v>390</v>
      </c>
      <c r="I11" s="9" t="s">
        <v>484</v>
      </c>
      <c r="J11" s="9" t="s">
        <v>485</v>
      </c>
      <c r="K11" s="10">
        <v>29354.0</v>
      </c>
      <c r="L11" s="8" t="s">
        <v>51</v>
      </c>
      <c r="M11" s="8" t="s">
        <v>23</v>
      </c>
      <c r="N11" s="8" t="s">
        <v>490</v>
      </c>
      <c r="O11" s="10">
        <v>45155.0</v>
      </c>
      <c r="P11" s="10">
        <v>45180.0</v>
      </c>
      <c r="Q11" s="8" t="s">
        <v>68</v>
      </c>
      <c r="R11" s="8">
        <v>250.0</v>
      </c>
      <c r="S11" s="8" t="s">
        <v>85</v>
      </c>
      <c r="T11" s="8" t="s">
        <v>489</v>
      </c>
      <c r="U11" s="16">
        <v>19973.4629261595</v>
      </c>
      <c r="V11" s="8" t="s">
        <v>3249</v>
      </c>
      <c r="W11" s="8" t="s">
        <v>491</v>
      </c>
      <c r="X11" s="8" t="s">
        <v>44</v>
      </c>
      <c r="Y11" s="8" t="s">
        <v>45</v>
      </c>
    </row>
    <row r="12">
      <c r="A12" s="8" t="s">
        <v>3242</v>
      </c>
      <c r="B12" s="8" t="s">
        <v>3241</v>
      </c>
      <c r="C12" s="8" t="s">
        <v>3243</v>
      </c>
      <c r="D12" s="8" t="s">
        <v>3244</v>
      </c>
      <c r="E12" s="8" t="s">
        <v>3245</v>
      </c>
      <c r="F12" s="8" t="s">
        <v>3254</v>
      </c>
      <c r="G12" s="8" t="s">
        <v>391</v>
      </c>
      <c r="H12" s="9" t="s">
        <v>390</v>
      </c>
      <c r="I12" s="9" t="s">
        <v>444</v>
      </c>
      <c r="J12" s="9" t="s">
        <v>445</v>
      </c>
      <c r="K12" s="10">
        <v>26389.0</v>
      </c>
      <c r="L12" s="8" t="s">
        <v>51</v>
      </c>
      <c r="M12" s="8" t="s">
        <v>63</v>
      </c>
      <c r="N12" s="8" t="s">
        <v>450</v>
      </c>
      <c r="O12" s="10">
        <v>43665.0</v>
      </c>
      <c r="P12" s="10">
        <v>43675.0</v>
      </c>
      <c r="Q12" s="8" t="s">
        <v>29</v>
      </c>
      <c r="R12" s="8">
        <v>138.0</v>
      </c>
      <c r="S12" s="8" t="s">
        <v>85</v>
      </c>
      <c r="T12" s="8" t="s">
        <v>449</v>
      </c>
      <c r="U12" s="16">
        <v>16320.2324472718</v>
      </c>
      <c r="V12" s="8" t="s">
        <v>3250</v>
      </c>
      <c r="W12" s="8" t="s">
        <v>451</v>
      </c>
      <c r="X12" s="8" t="s">
        <v>44</v>
      </c>
      <c r="Y12" s="8" t="s">
        <v>69</v>
      </c>
    </row>
    <row r="13">
      <c r="A13" s="8" t="s">
        <v>3242</v>
      </c>
      <c r="B13" s="8" t="s">
        <v>3241</v>
      </c>
      <c r="C13" s="8" t="s">
        <v>3243</v>
      </c>
      <c r="D13" s="8" t="s">
        <v>3244</v>
      </c>
      <c r="E13" s="8" t="s">
        <v>3245</v>
      </c>
      <c r="F13" s="8" t="s">
        <v>3256</v>
      </c>
      <c r="G13" s="8" t="s">
        <v>375</v>
      </c>
      <c r="H13" s="9" t="s">
        <v>374</v>
      </c>
      <c r="I13" s="9" t="s">
        <v>452</v>
      </c>
      <c r="J13" s="9" t="s">
        <v>453</v>
      </c>
      <c r="K13" s="10">
        <v>43125.0</v>
      </c>
      <c r="L13" s="8" t="s">
        <v>22</v>
      </c>
      <c r="M13" s="8" t="s">
        <v>95</v>
      </c>
      <c r="N13" s="8" t="s">
        <v>458</v>
      </c>
      <c r="O13" s="10">
        <v>45387.0</v>
      </c>
      <c r="P13" s="10">
        <v>45404.0</v>
      </c>
      <c r="Q13" s="8" t="s">
        <v>43</v>
      </c>
      <c r="R13" s="8">
        <v>456.0</v>
      </c>
      <c r="S13" s="8" t="s">
        <v>137</v>
      </c>
      <c r="T13" s="8" t="s">
        <v>457</v>
      </c>
      <c r="U13" s="16">
        <v>30590.5418063406</v>
      </c>
      <c r="V13" s="8" t="s">
        <v>3255</v>
      </c>
      <c r="W13" s="8" t="s">
        <v>459</v>
      </c>
      <c r="X13" s="8" t="s">
        <v>30</v>
      </c>
      <c r="Y13" s="8" t="s">
        <v>45</v>
      </c>
    </row>
    <row r="14">
      <c r="A14" s="8" t="s">
        <v>3242</v>
      </c>
      <c r="B14" s="8" t="s">
        <v>3241</v>
      </c>
      <c r="C14" s="8" t="s">
        <v>3243</v>
      </c>
      <c r="D14" s="8" t="s">
        <v>3244</v>
      </c>
      <c r="E14" s="8" t="s">
        <v>3245</v>
      </c>
      <c r="F14" s="8" t="s">
        <v>3256</v>
      </c>
      <c r="G14" s="8" t="s">
        <v>375</v>
      </c>
      <c r="H14" s="9" t="s">
        <v>374</v>
      </c>
      <c r="I14" s="9" t="s">
        <v>436</v>
      </c>
      <c r="J14" s="9" t="s">
        <v>437</v>
      </c>
      <c r="K14" s="10">
        <v>26607.0</v>
      </c>
      <c r="L14" s="8" t="s">
        <v>22</v>
      </c>
      <c r="M14" s="8" t="s">
        <v>63</v>
      </c>
      <c r="N14" s="8" t="s">
        <v>442</v>
      </c>
      <c r="O14" s="10">
        <v>45178.0</v>
      </c>
      <c r="P14" s="10">
        <v>45192.0</v>
      </c>
      <c r="Q14" s="8" t="s">
        <v>29</v>
      </c>
      <c r="R14" s="8">
        <v>157.0</v>
      </c>
      <c r="S14" s="8" t="s">
        <v>137</v>
      </c>
      <c r="T14" s="8" t="s">
        <v>441</v>
      </c>
      <c r="U14" s="16">
        <v>28051.4994839463</v>
      </c>
      <c r="V14" s="8" t="s">
        <v>3249</v>
      </c>
      <c r="W14" s="8" t="s">
        <v>443</v>
      </c>
      <c r="X14" s="8" t="s">
        <v>44</v>
      </c>
      <c r="Y14" s="8" t="s">
        <v>69</v>
      </c>
    </row>
    <row r="15">
      <c r="A15" s="8" t="s">
        <v>3242</v>
      </c>
      <c r="B15" s="8" t="s">
        <v>3241</v>
      </c>
      <c r="C15" s="8" t="s">
        <v>3243</v>
      </c>
      <c r="D15" s="8" t="s">
        <v>3244</v>
      </c>
      <c r="E15" s="8" t="s">
        <v>3245</v>
      </c>
      <c r="F15" s="8" t="s">
        <v>3256</v>
      </c>
      <c r="G15" s="8" t="s">
        <v>375</v>
      </c>
      <c r="H15" s="9" t="s">
        <v>374</v>
      </c>
      <c r="I15" s="9" t="s">
        <v>492</v>
      </c>
      <c r="J15" s="8" t="s">
        <v>493</v>
      </c>
      <c r="K15" s="10">
        <v>29203.0</v>
      </c>
      <c r="L15" s="8" t="s">
        <v>51</v>
      </c>
      <c r="M15" s="8" t="s">
        <v>52</v>
      </c>
      <c r="N15" s="8" t="s">
        <v>498</v>
      </c>
      <c r="O15" s="10">
        <v>45235.0</v>
      </c>
      <c r="P15" s="10">
        <v>45237.0</v>
      </c>
      <c r="Q15" s="8" t="s">
        <v>43</v>
      </c>
      <c r="R15" s="8">
        <v>296.0</v>
      </c>
      <c r="S15" s="8" t="s">
        <v>137</v>
      </c>
      <c r="T15" s="8" t="s">
        <v>497</v>
      </c>
      <c r="U15" s="16">
        <v>14362.3144875023</v>
      </c>
      <c r="V15" s="8" t="s">
        <v>3257</v>
      </c>
      <c r="W15" s="8" t="s">
        <v>499</v>
      </c>
      <c r="X15" s="8" t="s">
        <v>30</v>
      </c>
      <c r="Y15" s="8" t="s">
        <v>45</v>
      </c>
    </row>
    <row r="16">
      <c r="A16" s="8" t="s">
        <v>3242</v>
      </c>
      <c r="B16" s="8" t="s">
        <v>3241</v>
      </c>
      <c r="C16" s="8" t="s">
        <v>3243</v>
      </c>
      <c r="D16" s="8" t="s">
        <v>3244</v>
      </c>
      <c r="E16" s="8" t="s">
        <v>3245</v>
      </c>
      <c r="F16" s="8" t="s">
        <v>3256</v>
      </c>
      <c r="G16" s="8" t="s">
        <v>375</v>
      </c>
      <c r="H16" s="9" t="s">
        <v>374</v>
      </c>
      <c r="I16" s="9" t="s">
        <v>372</v>
      </c>
      <c r="J16" s="9" t="s">
        <v>373</v>
      </c>
      <c r="K16" s="10">
        <v>25634.0</v>
      </c>
      <c r="L16" s="8" t="s">
        <v>51</v>
      </c>
      <c r="M16" s="8" t="s">
        <v>23</v>
      </c>
      <c r="N16" s="8" t="s">
        <v>378</v>
      </c>
      <c r="O16" s="10">
        <v>44454.0</v>
      </c>
      <c r="P16" s="10">
        <v>44474.0</v>
      </c>
      <c r="Q16" s="8" t="s">
        <v>43</v>
      </c>
      <c r="R16" s="8">
        <v>478.0</v>
      </c>
      <c r="S16" s="8" t="s">
        <v>137</v>
      </c>
      <c r="T16" s="8" t="s">
        <v>377</v>
      </c>
      <c r="U16" s="16">
        <v>49943.2784987872</v>
      </c>
      <c r="V16" s="8" t="s">
        <v>3253</v>
      </c>
      <c r="W16" s="8" t="s">
        <v>379</v>
      </c>
      <c r="X16" s="8" t="s">
        <v>141</v>
      </c>
      <c r="Y16" s="8" t="s">
        <v>31</v>
      </c>
    </row>
    <row r="17">
      <c r="A17" s="8" t="s">
        <v>3242</v>
      </c>
      <c r="B17" s="8" t="s">
        <v>3241</v>
      </c>
      <c r="C17" s="8" t="s">
        <v>3243</v>
      </c>
      <c r="D17" s="8" t="s">
        <v>3244</v>
      </c>
      <c r="E17" s="8" t="s">
        <v>3245</v>
      </c>
      <c r="F17" s="8" t="s">
        <v>3256</v>
      </c>
      <c r="G17" s="8" t="s">
        <v>375</v>
      </c>
      <c r="H17" s="9" t="s">
        <v>374</v>
      </c>
      <c r="I17" s="9" t="s">
        <v>380</v>
      </c>
      <c r="J17" s="9" t="s">
        <v>381</v>
      </c>
      <c r="K17" s="10">
        <v>31685.0</v>
      </c>
      <c r="L17" s="8" t="s">
        <v>22</v>
      </c>
      <c r="M17" s="8" t="s">
        <v>37</v>
      </c>
      <c r="N17" s="8" t="s">
        <v>386</v>
      </c>
      <c r="O17" s="10">
        <v>43857.0</v>
      </c>
      <c r="P17" s="10">
        <v>43870.0</v>
      </c>
      <c r="Q17" s="8" t="s">
        <v>29</v>
      </c>
      <c r="R17" s="8">
        <v>196.0</v>
      </c>
      <c r="S17" s="8" t="s">
        <v>137</v>
      </c>
      <c r="T17" s="8" t="s">
        <v>385</v>
      </c>
      <c r="U17" s="16">
        <v>35633.9554543878</v>
      </c>
      <c r="V17" s="8" t="s">
        <v>3258</v>
      </c>
      <c r="W17" s="8" t="s">
        <v>387</v>
      </c>
      <c r="X17" s="8" t="s">
        <v>57</v>
      </c>
      <c r="Y17" s="8" t="s">
        <v>31</v>
      </c>
    </row>
    <row r="18">
      <c r="A18" s="8" t="s">
        <v>3242</v>
      </c>
      <c r="B18" s="8" t="s">
        <v>3241</v>
      </c>
      <c r="C18" s="8" t="s">
        <v>3243</v>
      </c>
      <c r="D18" s="8" t="s">
        <v>3244</v>
      </c>
      <c r="E18" s="8" t="s">
        <v>3245</v>
      </c>
      <c r="F18" s="8" t="s">
        <v>3256</v>
      </c>
      <c r="G18" s="8" t="s">
        <v>375</v>
      </c>
      <c r="H18" s="9" t="s">
        <v>374</v>
      </c>
      <c r="I18" s="9" t="s">
        <v>420</v>
      </c>
      <c r="J18" s="9" t="s">
        <v>421</v>
      </c>
      <c r="K18" s="10">
        <v>27241.0</v>
      </c>
      <c r="L18" s="8" t="s">
        <v>51</v>
      </c>
      <c r="M18" s="8" t="s">
        <v>63</v>
      </c>
      <c r="N18" s="8" t="s">
        <v>426</v>
      </c>
      <c r="O18" s="10">
        <v>44531.0</v>
      </c>
      <c r="P18" s="10">
        <v>44539.0</v>
      </c>
      <c r="Q18" s="8" t="s">
        <v>68</v>
      </c>
      <c r="R18" s="8">
        <v>211.0</v>
      </c>
      <c r="S18" s="8" t="s">
        <v>137</v>
      </c>
      <c r="T18" s="8" t="s">
        <v>425</v>
      </c>
      <c r="U18" s="16">
        <v>29615.4418636461</v>
      </c>
      <c r="V18" s="8" t="s">
        <v>3259</v>
      </c>
      <c r="W18" s="8" t="s">
        <v>427</v>
      </c>
      <c r="X18" s="8" t="s">
        <v>30</v>
      </c>
      <c r="Y18" s="8" t="s">
        <v>31</v>
      </c>
    </row>
    <row r="19">
      <c r="A19" s="8" t="s">
        <v>3242</v>
      </c>
      <c r="B19" s="8" t="s">
        <v>3241</v>
      </c>
      <c r="C19" s="8" t="s">
        <v>3260</v>
      </c>
      <c r="D19" s="8" t="s">
        <v>3261</v>
      </c>
      <c r="E19" s="8" t="s">
        <v>3262</v>
      </c>
      <c r="F19" s="8" t="s">
        <v>3254</v>
      </c>
      <c r="G19" s="8" t="s">
        <v>543</v>
      </c>
      <c r="H19" s="9" t="s">
        <v>542</v>
      </c>
      <c r="I19" s="9" t="s">
        <v>540</v>
      </c>
      <c r="J19" s="9" t="s">
        <v>541</v>
      </c>
      <c r="K19" s="10">
        <v>26095.0</v>
      </c>
      <c r="L19" s="8" t="s">
        <v>22</v>
      </c>
      <c r="M19" s="8" t="s">
        <v>52</v>
      </c>
      <c r="N19" s="8" t="s">
        <v>546</v>
      </c>
      <c r="O19" s="10">
        <v>45389.0</v>
      </c>
      <c r="P19" s="10">
        <v>45416.0</v>
      </c>
      <c r="Q19" s="8" t="s">
        <v>43</v>
      </c>
      <c r="R19" s="8">
        <v>244.0</v>
      </c>
      <c r="S19" s="8" t="s">
        <v>85</v>
      </c>
      <c r="T19" s="8" t="s">
        <v>545</v>
      </c>
      <c r="U19" s="16">
        <v>39723.1660514278</v>
      </c>
      <c r="V19" s="8" t="s">
        <v>3248</v>
      </c>
      <c r="W19" s="8" t="s">
        <v>547</v>
      </c>
      <c r="X19" s="8" t="s">
        <v>44</v>
      </c>
      <c r="Y19" s="8" t="s">
        <v>45</v>
      </c>
    </row>
    <row r="20">
      <c r="A20" s="8" t="s">
        <v>3242</v>
      </c>
      <c r="B20" s="8" t="s">
        <v>3241</v>
      </c>
      <c r="C20" s="8" t="s">
        <v>3260</v>
      </c>
      <c r="D20" s="8" t="s">
        <v>3261</v>
      </c>
      <c r="E20" s="8" t="s">
        <v>3262</v>
      </c>
      <c r="F20" s="8" t="s">
        <v>3263</v>
      </c>
      <c r="G20" s="8" t="s">
        <v>606</v>
      </c>
      <c r="H20" s="9" t="s">
        <v>605</v>
      </c>
      <c r="I20" s="9" t="s">
        <v>603</v>
      </c>
      <c r="J20" s="9" t="s">
        <v>604</v>
      </c>
      <c r="K20" s="10">
        <v>22054.0</v>
      </c>
      <c r="L20" s="8" t="s">
        <v>51</v>
      </c>
      <c r="M20" s="8" t="s">
        <v>37</v>
      </c>
      <c r="N20" s="8" t="s">
        <v>609</v>
      </c>
      <c r="O20" s="10">
        <v>43860.0</v>
      </c>
      <c r="P20" s="10">
        <v>43873.0</v>
      </c>
      <c r="Q20" s="8" t="s">
        <v>68</v>
      </c>
      <c r="R20" s="8">
        <v>241.0</v>
      </c>
      <c r="S20" s="8" t="s">
        <v>179</v>
      </c>
      <c r="T20" s="8" t="s">
        <v>608</v>
      </c>
      <c r="U20" s="16">
        <v>20227.8637267447</v>
      </c>
      <c r="V20" s="8" t="s">
        <v>3264</v>
      </c>
      <c r="W20" s="8" t="s">
        <v>610</v>
      </c>
      <c r="X20" s="8" t="s">
        <v>79</v>
      </c>
      <c r="Y20" s="8" t="s">
        <v>31</v>
      </c>
    </row>
    <row r="21">
      <c r="A21" s="8" t="s">
        <v>3242</v>
      </c>
      <c r="B21" s="8" t="s">
        <v>3241</v>
      </c>
      <c r="C21" s="8" t="s">
        <v>3260</v>
      </c>
      <c r="D21" s="8" t="s">
        <v>3261</v>
      </c>
      <c r="E21" s="8" t="s">
        <v>3262</v>
      </c>
      <c r="F21" s="8" t="s">
        <v>3256</v>
      </c>
      <c r="G21" s="8" t="s">
        <v>527</v>
      </c>
      <c r="H21" s="9" t="s">
        <v>510</v>
      </c>
      <c r="I21" s="9" t="s">
        <v>508</v>
      </c>
      <c r="J21" s="9" t="s">
        <v>509</v>
      </c>
      <c r="K21" s="10">
        <v>28433.0</v>
      </c>
      <c r="L21" s="8" t="s">
        <v>22</v>
      </c>
      <c r="M21" s="8" t="s">
        <v>261</v>
      </c>
      <c r="N21" s="8" t="s">
        <v>514</v>
      </c>
      <c r="O21" s="10">
        <v>44825.0</v>
      </c>
      <c r="P21" s="10">
        <v>44829.0</v>
      </c>
      <c r="Q21" s="8" t="s">
        <v>43</v>
      </c>
      <c r="R21" s="8">
        <v>405.0</v>
      </c>
      <c r="S21" s="8" t="s">
        <v>137</v>
      </c>
      <c r="T21" s="8" t="s">
        <v>513</v>
      </c>
      <c r="U21" s="16">
        <v>37951.6649098497</v>
      </c>
      <c r="V21" s="8" t="s">
        <v>3252</v>
      </c>
      <c r="W21" s="8" t="s">
        <v>515</v>
      </c>
      <c r="X21" s="8" t="s">
        <v>44</v>
      </c>
      <c r="Y21" s="8" t="s">
        <v>45</v>
      </c>
    </row>
    <row r="22">
      <c r="A22" s="8" t="s">
        <v>3242</v>
      </c>
      <c r="B22" s="8" t="s">
        <v>3241</v>
      </c>
      <c r="C22" s="8" t="s">
        <v>3260</v>
      </c>
      <c r="D22" s="8" t="s">
        <v>3261</v>
      </c>
      <c r="E22" s="8" t="s">
        <v>3262</v>
      </c>
      <c r="F22" s="8" t="s">
        <v>3256</v>
      </c>
      <c r="G22" s="8" t="s">
        <v>527</v>
      </c>
      <c r="H22" s="9" t="s">
        <v>510</v>
      </c>
      <c r="I22" s="9" t="s">
        <v>588</v>
      </c>
      <c r="J22" s="9" t="s">
        <v>311</v>
      </c>
      <c r="K22" s="10">
        <v>36543.0</v>
      </c>
      <c r="L22" s="8" t="s">
        <v>22</v>
      </c>
      <c r="M22" s="8" t="s">
        <v>23</v>
      </c>
      <c r="N22" s="8" t="s">
        <v>593</v>
      </c>
      <c r="O22" s="10">
        <v>44933.0</v>
      </c>
      <c r="P22" s="10">
        <v>44953.0</v>
      </c>
      <c r="Q22" s="8" t="s">
        <v>68</v>
      </c>
      <c r="R22" s="8">
        <v>263.0</v>
      </c>
      <c r="S22" s="8" t="s">
        <v>137</v>
      </c>
      <c r="T22" s="8" t="s">
        <v>592</v>
      </c>
      <c r="U22" s="16">
        <v>49402.2983725271</v>
      </c>
      <c r="V22" s="8" t="s">
        <v>3252</v>
      </c>
      <c r="W22" s="8" t="s">
        <v>594</v>
      </c>
      <c r="X22" s="8" t="s">
        <v>141</v>
      </c>
      <c r="Y22" s="8" t="s">
        <v>45</v>
      </c>
    </row>
    <row r="23">
      <c r="A23" s="8" t="s">
        <v>3242</v>
      </c>
      <c r="B23" s="8" t="s">
        <v>3241</v>
      </c>
      <c r="C23" s="8" t="s">
        <v>3260</v>
      </c>
      <c r="D23" s="8" t="s">
        <v>3261</v>
      </c>
      <c r="E23" s="8" t="s">
        <v>3262</v>
      </c>
      <c r="F23" s="8" t="s">
        <v>3256</v>
      </c>
      <c r="G23" s="8" t="s">
        <v>527</v>
      </c>
      <c r="H23" s="9" t="s">
        <v>510</v>
      </c>
      <c r="I23" s="9" t="s">
        <v>524</v>
      </c>
      <c r="J23" s="9" t="s">
        <v>525</v>
      </c>
      <c r="K23" s="10">
        <v>21859.0</v>
      </c>
      <c r="L23" s="8" t="s">
        <v>22</v>
      </c>
      <c r="M23" s="8" t="s">
        <v>63</v>
      </c>
      <c r="N23" s="8" t="s">
        <v>530</v>
      </c>
      <c r="O23" s="10">
        <v>44022.0</v>
      </c>
      <c r="P23" s="10">
        <v>44032.0</v>
      </c>
      <c r="Q23" s="8" t="s">
        <v>68</v>
      </c>
      <c r="R23" s="8">
        <v>306.0</v>
      </c>
      <c r="S23" s="8" t="s">
        <v>137</v>
      </c>
      <c r="T23" s="8" t="s">
        <v>529</v>
      </c>
      <c r="U23" s="16">
        <v>17839.7456516471</v>
      </c>
      <c r="V23" s="8" t="s">
        <v>3248</v>
      </c>
      <c r="W23" s="8" t="s">
        <v>531</v>
      </c>
      <c r="X23" s="8" t="s">
        <v>30</v>
      </c>
      <c r="Y23" s="8" t="s">
        <v>69</v>
      </c>
    </row>
    <row r="24">
      <c r="A24" s="8" t="s">
        <v>3242</v>
      </c>
      <c r="B24" s="8" t="s">
        <v>3241</v>
      </c>
      <c r="C24" s="8" t="s">
        <v>3260</v>
      </c>
      <c r="D24" s="8" t="s">
        <v>3261</v>
      </c>
      <c r="E24" s="8" t="s">
        <v>3262</v>
      </c>
      <c r="F24" s="8" t="s">
        <v>3256</v>
      </c>
      <c r="G24" s="8" t="s">
        <v>527</v>
      </c>
      <c r="H24" s="9" t="s">
        <v>510</v>
      </c>
      <c r="I24" s="9" t="s">
        <v>556</v>
      </c>
      <c r="J24" s="9" t="s">
        <v>557</v>
      </c>
      <c r="K24" s="10">
        <v>34439.0</v>
      </c>
      <c r="L24" s="8" t="s">
        <v>51</v>
      </c>
      <c r="M24" s="8" t="s">
        <v>23</v>
      </c>
      <c r="N24" s="8" t="s">
        <v>562</v>
      </c>
      <c r="O24" s="10">
        <v>44776.0</v>
      </c>
      <c r="P24" s="10">
        <v>44783.0</v>
      </c>
      <c r="Q24" s="8" t="s">
        <v>68</v>
      </c>
      <c r="R24" s="8">
        <v>113.0</v>
      </c>
      <c r="S24" s="8" t="s">
        <v>137</v>
      </c>
      <c r="T24" s="8" t="s">
        <v>561</v>
      </c>
      <c r="U24" s="16">
        <v>5517.39364222399</v>
      </c>
      <c r="V24" s="8" t="s">
        <v>3249</v>
      </c>
      <c r="W24" s="8" t="s">
        <v>563</v>
      </c>
      <c r="X24" s="8" t="s">
        <v>57</v>
      </c>
      <c r="Y24" s="8" t="s">
        <v>45</v>
      </c>
    </row>
    <row r="25">
      <c r="A25" s="8" t="s">
        <v>3242</v>
      </c>
      <c r="B25" s="8" t="s">
        <v>3241</v>
      </c>
      <c r="C25" s="8" t="s">
        <v>3260</v>
      </c>
      <c r="D25" s="8" t="s">
        <v>3261</v>
      </c>
      <c r="E25" s="8" t="s">
        <v>3262</v>
      </c>
      <c r="F25" s="8" t="s">
        <v>3256</v>
      </c>
      <c r="G25" s="8" t="s">
        <v>527</v>
      </c>
      <c r="H25" s="9" t="s">
        <v>510</v>
      </c>
      <c r="I25" s="9" t="s">
        <v>564</v>
      </c>
      <c r="J25" s="9" t="s">
        <v>565</v>
      </c>
      <c r="K25" s="10">
        <v>29334.0</v>
      </c>
      <c r="L25" s="8" t="s">
        <v>22</v>
      </c>
      <c r="M25" s="8" t="s">
        <v>52</v>
      </c>
      <c r="N25" s="8" t="s">
        <v>570</v>
      </c>
      <c r="O25" s="10">
        <v>43959.0</v>
      </c>
      <c r="P25" s="10">
        <v>43983.0</v>
      </c>
      <c r="Q25" s="8" t="s">
        <v>43</v>
      </c>
      <c r="R25" s="8">
        <v>378.0</v>
      </c>
      <c r="S25" s="8" t="s">
        <v>137</v>
      </c>
      <c r="T25" s="8" t="s">
        <v>569</v>
      </c>
      <c r="U25" s="16">
        <v>19183.1688853955</v>
      </c>
      <c r="V25" s="8" t="s">
        <v>3259</v>
      </c>
      <c r="W25" s="8" t="s">
        <v>571</v>
      </c>
      <c r="X25" s="8" t="s">
        <v>57</v>
      </c>
      <c r="Y25" s="8" t="s">
        <v>69</v>
      </c>
    </row>
    <row r="26">
      <c r="A26" s="8" t="s">
        <v>3242</v>
      </c>
      <c r="B26" s="8" t="s">
        <v>3241</v>
      </c>
      <c r="C26" s="8" t="s">
        <v>3260</v>
      </c>
      <c r="D26" s="8" t="s">
        <v>3261</v>
      </c>
      <c r="E26" s="8" t="s">
        <v>3262</v>
      </c>
      <c r="F26" s="8" t="s">
        <v>3246</v>
      </c>
      <c r="G26" s="8" t="s">
        <v>598</v>
      </c>
      <c r="H26" s="9" t="s">
        <v>582</v>
      </c>
      <c r="I26" s="9" t="s">
        <v>580</v>
      </c>
      <c r="J26" s="9" t="s">
        <v>581</v>
      </c>
      <c r="K26" s="10">
        <v>34353.0</v>
      </c>
      <c r="L26" s="8" t="s">
        <v>22</v>
      </c>
      <c r="M26" s="8" t="s">
        <v>204</v>
      </c>
      <c r="N26" s="8" t="s">
        <v>586</v>
      </c>
      <c r="O26" s="10">
        <v>43790.0</v>
      </c>
      <c r="P26" s="10">
        <v>43807.0</v>
      </c>
      <c r="Q26" s="8" t="s">
        <v>43</v>
      </c>
      <c r="R26" s="8">
        <v>368.0</v>
      </c>
      <c r="S26" s="8" t="s">
        <v>64</v>
      </c>
      <c r="T26" s="8" t="s">
        <v>585</v>
      </c>
      <c r="U26" s="16">
        <v>10107.1876510572</v>
      </c>
      <c r="V26" s="8" t="s">
        <v>3264</v>
      </c>
      <c r="W26" s="8" t="s">
        <v>587</v>
      </c>
      <c r="X26" s="8" t="s">
        <v>79</v>
      </c>
      <c r="Y26" s="8" t="s">
        <v>69</v>
      </c>
    </row>
    <row r="27">
      <c r="A27" s="8" t="s">
        <v>3242</v>
      </c>
      <c r="B27" s="8" t="s">
        <v>3241</v>
      </c>
      <c r="C27" s="8" t="s">
        <v>3260</v>
      </c>
      <c r="D27" s="8" t="s">
        <v>3261</v>
      </c>
      <c r="E27" s="8" t="s">
        <v>3262</v>
      </c>
      <c r="F27" s="8" t="s">
        <v>3246</v>
      </c>
      <c r="G27" s="8" t="s">
        <v>598</v>
      </c>
      <c r="H27" s="9" t="s">
        <v>582</v>
      </c>
      <c r="I27" s="9" t="s">
        <v>595</v>
      </c>
      <c r="J27" s="9" t="s">
        <v>596</v>
      </c>
      <c r="K27" s="10">
        <v>20785.0</v>
      </c>
      <c r="L27" s="8" t="s">
        <v>22</v>
      </c>
      <c r="M27" s="8" t="s">
        <v>204</v>
      </c>
      <c r="N27" s="8" t="s">
        <v>601</v>
      </c>
      <c r="O27" s="10">
        <v>45328.0</v>
      </c>
      <c r="P27" s="10">
        <v>45332.0</v>
      </c>
      <c r="Q27" s="8" t="s">
        <v>43</v>
      </c>
      <c r="R27" s="8">
        <v>489.0</v>
      </c>
      <c r="S27" s="8" t="s">
        <v>64</v>
      </c>
      <c r="T27" s="8" t="s">
        <v>600</v>
      </c>
      <c r="U27" s="16">
        <v>35776.8151114537</v>
      </c>
      <c r="V27" s="8" t="s">
        <v>3249</v>
      </c>
      <c r="W27" s="8" t="s">
        <v>602</v>
      </c>
      <c r="X27" s="8" t="s">
        <v>79</v>
      </c>
      <c r="Y27" s="8" t="s">
        <v>31</v>
      </c>
    </row>
    <row r="28">
      <c r="A28" s="8" t="s">
        <v>3242</v>
      </c>
      <c r="B28" s="8" t="s">
        <v>3241</v>
      </c>
      <c r="C28" s="8" t="s">
        <v>3260</v>
      </c>
      <c r="D28" s="8" t="s">
        <v>3261</v>
      </c>
      <c r="E28" s="8" t="s">
        <v>3262</v>
      </c>
      <c r="F28" s="8" t="s">
        <v>3251</v>
      </c>
      <c r="G28" s="8" t="s">
        <v>503</v>
      </c>
      <c r="H28" s="9" t="s">
        <v>502</v>
      </c>
      <c r="I28" s="9" t="s">
        <v>572</v>
      </c>
      <c r="J28" s="9" t="s">
        <v>573</v>
      </c>
      <c r="K28" s="10">
        <v>21117.0</v>
      </c>
      <c r="L28" s="8" t="s">
        <v>22</v>
      </c>
      <c r="M28" s="8" t="s">
        <v>95</v>
      </c>
      <c r="N28" s="8" t="s">
        <v>578</v>
      </c>
      <c r="O28" s="10">
        <v>43808.0</v>
      </c>
      <c r="P28" s="10">
        <v>43820.0</v>
      </c>
      <c r="Q28" s="8" t="s">
        <v>29</v>
      </c>
      <c r="R28" s="8">
        <v>468.0</v>
      </c>
      <c r="S28" s="8" t="s">
        <v>24</v>
      </c>
      <c r="T28" s="8" t="s">
        <v>577</v>
      </c>
      <c r="U28" s="16">
        <v>8320.66080328743</v>
      </c>
      <c r="V28" s="8" t="s">
        <v>3264</v>
      </c>
      <c r="W28" s="8" t="s">
        <v>579</v>
      </c>
      <c r="X28" s="8" t="s">
        <v>141</v>
      </c>
      <c r="Y28" s="8" t="s">
        <v>69</v>
      </c>
    </row>
    <row r="29">
      <c r="A29" s="8" t="s">
        <v>3242</v>
      </c>
      <c r="B29" s="8" t="s">
        <v>3241</v>
      </c>
      <c r="C29" s="8" t="s">
        <v>3260</v>
      </c>
      <c r="D29" s="8" t="s">
        <v>3261</v>
      </c>
      <c r="E29" s="8" t="s">
        <v>3262</v>
      </c>
      <c r="F29" s="8" t="s">
        <v>3251</v>
      </c>
      <c r="G29" s="8" t="s">
        <v>503</v>
      </c>
      <c r="H29" s="9" t="s">
        <v>502</v>
      </c>
      <c r="I29" s="9" t="s">
        <v>516</v>
      </c>
      <c r="J29" s="9" t="s">
        <v>517</v>
      </c>
      <c r="K29" s="10">
        <v>22909.0</v>
      </c>
      <c r="L29" s="8" t="s">
        <v>51</v>
      </c>
      <c r="M29" s="8" t="s">
        <v>95</v>
      </c>
      <c r="N29" s="8" t="s">
        <v>522</v>
      </c>
      <c r="O29" s="10">
        <v>44217.0</v>
      </c>
      <c r="P29" s="10">
        <v>44233.0</v>
      </c>
      <c r="Q29" s="8" t="s">
        <v>29</v>
      </c>
      <c r="R29" s="8">
        <v>300.0</v>
      </c>
      <c r="S29" s="8" t="s">
        <v>24</v>
      </c>
      <c r="T29" s="8" t="s">
        <v>521</v>
      </c>
      <c r="U29" s="16">
        <v>6733.99094706883</v>
      </c>
      <c r="V29" s="8" t="s">
        <v>3255</v>
      </c>
      <c r="W29" s="8" t="s">
        <v>523</v>
      </c>
      <c r="X29" s="8" t="s">
        <v>44</v>
      </c>
      <c r="Y29" s="8" t="s">
        <v>31</v>
      </c>
    </row>
    <row r="30">
      <c r="A30" s="8" t="s">
        <v>3242</v>
      </c>
      <c r="B30" s="8" t="s">
        <v>3241</v>
      </c>
      <c r="C30" s="8" t="s">
        <v>3260</v>
      </c>
      <c r="D30" s="8" t="s">
        <v>3261</v>
      </c>
      <c r="E30" s="8" t="s">
        <v>3262</v>
      </c>
      <c r="F30" s="8" t="s">
        <v>3251</v>
      </c>
      <c r="G30" s="8" t="s">
        <v>503</v>
      </c>
      <c r="H30" s="9" t="s">
        <v>502</v>
      </c>
      <c r="I30" s="9" t="s">
        <v>548</v>
      </c>
      <c r="J30" s="9" t="s">
        <v>549</v>
      </c>
      <c r="K30" s="10">
        <v>24198.0</v>
      </c>
      <c r="L30" s="8" t="s">
        <v>22</v>
      </c>
      <c r="M30" s="8" t="s">
        <v>37</v>
      </c>
      <c r="N30" s="8" t="s">
        <v>554</v>
      </c>
      <c r="O30" s="10">
        <v>44748.0</v>
      </c>
      <c r="P30" s="10">
        <v>44760.0</v>
      </c>
      <c r="Q30" s="8" t="s">
        <v>43</v>
      </c>
      <c r="R30" s="8">
        <v>325.0</v>
      </c>
      <c r="S30" s="8" t="s">
        <v>24</v>
      </c>
      <c r="T30" s="8" t="s">
        <v>553</v>
      </c>
      <c r="U30" s="16">
        <v>48407.3862911005</v>
      </c>
      <c r="V30" s="8" t="s">
        <v>3247</v>
      </c>
      <c r="W30" s="8" t="s">
        <v>555</v>
      </c>
      <c r="X30" s="8" t="s">
        <v>57</v>
      </c>
      <c r="Y30" s="8" t="s">
        <v>31</v>
      </c>
    </row>
    <row r="31">
      <c r="A31" s="8" t="s">
        <v>3242</v>
      </c>
      <c r="B31" s="8" t="s">
        <v>3241</v>
      </c>
      <c r="C31" s="8" t="s">
        <v>3260</v>
      </c>
      <c r="D31" s="8" t="s">
        <v>3261</v>
      </c>
      <c r="E31" s="8" t="s">
        <v>3262</v>
      </c>
      <c r="F31" s="8" t="s">
        <v>3251</v>
      </c>
      <c r="G31" s="8" t="s">
        <v>503</v>
      </c>
      <c r="H31" s="9" t="s">
        <v>502</v>
      </c>
      <c r="I31" s="9" t="s">
        <v>500</v>
      </c>
      <c r="J31" s="9" t="s">
        <v>501</v>
      </c>
      <c r="K31" s="10">
        <v>28830.0</v>
      </c>
      <c r="L31" s="8" t="s">
        <v>51</v>
      </c>
      <c r="M31" s="8" t="s">
        <v>37</v>
      </c>
      <c r="N31" s="8" t="s">
        <v>506</v>
      </c>
      <c r="O31" s="10">
        <v>45025.0</v>
      </c>
      <c r="P31" s="10">
        <v>45037.0</v>
      </c>
      <c r="Q31" s="8" t="s">
        <v>43</v>
      </c>
      <c r="R31" s="8">
        <v>330.0</v>
      </c>
      <c r="S31" s="8" t="s">
        <v>24</v>
      </c>
      <c r="T31" s="8" t="s">
        <v>505</v>
      </c>
      <c r="U31" s="16">
        <v>10300.6573113759</v>
      </c>
      <c r="V31" s="8" t="s">
        <v>3247</v>
      </c>
      <c r="W31" s="8" t="s">
        <v>507</v>
      </c>
      <c r="X31" s="8" t="s">
        <v>30</v>
      </c>
      <c r="Y31" s="8" t="s">
        <v>31</v>
      </c>
    </row>
    <row r="32">
      <c r="A32" s="8" t="s">
        <v>3242</v>
      </c>
      <c r="B32" s="8" t="s">
        <v>3241</v>
      </c>
      <c r="C32" s="8" t="s">
        <v>3260</v>
      </c>
      <c r="D32" s="8" t="s">
        <v>3261</v>
      </c>
      <c r="E32" s="8" t="s">
        <v>3262</v>
      </c>
      <c r="F32" s="8" t="s">
        <v>3246</v>
      </c>
      <c r="G32" s="8" t="s">
        <v>535</v>
      </c>
      <c r="H32" s="9" t="s">
        <v>534</v>
      </c>
      <c r="I32" s="9" t="s">
        <v>532</v>
      </c>
      <c r="J32" s="9" t="s">
        <v>533</v>
      </c>
      <c r="K32" s="10">
        <v>21174.0</v>
      </c>
      <c r="L32" s="8" t="s">
        <v>22</v>
      </c>
      <c r="M32" s="8" t="s">
        <v>75</v>
      </c>
      <c r="N32" s="8" t="s">
        <v>538</v>
      </c>
      <c r="O32" s="10">
        <v>43775.0</v>
      </c>
      <c r="P32" s="10">
        <v>43791.0</v>
      </c>
      <c r="Q32" s="8" t="s">
        <v>68</v>
      </c>
      <c r="R32" s="8">
        <v>333.0</v>
      </c>
      <c r="S32" s="8" t="s">
        <v>38</v>
      </c>
      <c r="T32" s="8" t="s">
        <v>537</v>
      </c>
      <c r="U32" s="16">
        <v>24637.0900640332</v>
      </c>
      <c r="V32" s="8" t="s">
        <v>3249</v>
      </c>
      <c r="W32" s="8" t="s">
        <v>539</v>
      </c>
      <c r="X32" s="8" t="s">
        <v>30</v>
      </c>
      <c r="Y32" s="8" t="s">
        <v>45</v>
      </c>
    </row>
    <row r="33">
      <c r="A33" s="8" t="s">
        <v>3266</v>
      </c>
      <c r="B33" s="8" t="s">
        <v>3265</v>
      </c>
      <c r="C33" s="8" t="s">
        <v>3267</v>
      </c>
      <c r="D33" s="8" t="s">
        <v>3268</v>
      </c>
      <c r="E33" s="8" t="s">
        <v>3269</v>
      </c>
      <c r="F33" s="8" t="s">
        <v>3246</v>
      </c>
      <c r="G33" s="8" t="s">
        <v>254</v>
      </c>
      <c r="H33" s="9" t="s">
        <v>253</v>
      </c>
      <c r="I33" s="9" t="s">
        <v>251</v>
      </c>
      <c r="J33" s="9" t="s">
        <v>252</v>
      </c>
      <c r="K33" s="10">
        <v>40226.0</v>
      </c>
      <c r="L33" s="8" t="s">
        <v>22</v>
      </c>
      <c r="M33" s="8" t="s">
        <v>75</v>
      </c>
      <c r="N33" s="8" t="s">
        <v>257</v>
      </c>
      <c r="O33" s="10">
        <v>43966.0</v>
      </c>
      <c r="P33" s="10">
        <v>43971.0</v>
      </c>
      <c r="Q33" s="8" t="s">
        <v>29</v>
      </c>
      <c r="R33" s="8">
        <v>162.0</v>
      </c>
      <c r="S33" s="8" t="s">
        <v>38</v>
      </c>
      <c r="T33" s="8" t="s">
        <v>256</v>
      </c>
      <c r="U33" s="16">
        <v>19746.8320076043</v>
      </c>
      <c r="V33" s="8" t="s">
        <v>3258</v>
      </c>
      <c r="W33" s="8" t="s">
        <v>258</v>
      </c>
      <c r="X33" s="8" t="s">
        <v>57</v>
      </c>
      <c r="Y33" s="8" t="s">
        <v>69</v>
      </c>
    </row>
    <row r="34">
      <c r="A34" s="8" t="s">
        <v>3266</v>
      </c>
      <c r="B34" s="8" t="s">
        <v>3265</v>
      </c>
      <c r="C34" s="8" t="s">
        <v>3267</v>
      </c>
      <c r="D34" s="8" t="s">
        <v>3268</v>
      </c>
      <c r="E34" s="8" t="s">
        <v>3269</v>
      </c>
      <c r="F34" s="8" t="s">
        <v>3246</v>
      </c>
      <c r="G34" s="8" t="s">
        <v>271</v>
      </c>
      <c r="H34" s="9" t="s">
        <v>270</v>
      </c>
      <c r="I34" s="9" t="s">
        <v>268</v>
      </c>
      <c r="J34" s="8" t="s">
        <v>269</v>
      </c>
      <c r="K34" s="10">
        <v>30312.0</v>
      </c>
      <c r="L34" s="8" t="s">
        <v>51</v>
      </c>
      <c r="M34" s="8" t="s">
        <v>37</v>
      </c>
      <c r="N34" s="8" t="s">
        <v>274</v>
      </c>
      <c r="O34" s="10">
        <v>44733.0</v>
      </c>
      <c r="P34" s="10">
        <v>44742.0</v>
      </c>
      <c r="Q34" s="8" t="s">
        <v>43</v>
      </c>
      <c r="R34" s="8">
        <v>157.0</v>
      </c>
      <c r="S34" s="8" t="s">
        <v>64</v>
      </c>
      <c r="T34" s="8" t="s">
        <v>273</v>
      </c>
      <c r="U34" s="16">
        <v>18834.8013411783</v>
      </c>
      <c r="V34" s="8" t="s">
        <v>3253</v>
      </c>
      <c r="W34" s="8" t="s">
        <v>275</v>
      </c>
      <c r="X34" s="8" t="s">
        <v>141</v>
      </c>
      <c r="Y34" s="8" t="s">
        <v>69</v>
      </c>
    </row>
    <row r="35">
      <c r="A35" s="8" t="s">
        <v>3266</v>
      </c>
      <c r="B35" s="8" t="s">
        <v>3265</v>
      </c>
      <c r="C35" s="8" t="s">
        <v>3267</v>
      </c>
      <c r="D35" s="8" t="s">
        <v>3268</v>
      </c>
      <c r="E35" s="8" t="s">
        <v>3269</v>
      </c>
      <c r="F35" s="8" t="s">
        <v>3256</v>
      </c>
      <c r="G35" s="8" t="s">
        <v>279</v>
      </c>
      <c r="H35" s="9" t="s">
        <v>278</v>
      </c>
      <c r="I35" s="9" t="s">
        <v>276</v>
      </c>
      <c r="J35" s="9" t="s">
        <v>277</v>
      </c>
      <c r="K35" s="10">
        <v>38514.0</v>
      </c>
      <c r="L35" s="8" t="s">
        <v>51</v>
      </c>
      <c r="M35" s="8" t="s">
        <v>261</v>
      </c>
      <c r="N35" s="8" t="s">
        <v>282</v>
      </c>
      <c r="O35" s="10">
        <v>44199.0</v>
      </c>
      <c r="P35" s="10">
        <v>44212.0</v>
      </c>
      <c r="Q35" s="8" t="s">
        <v>43</v>
      </c>
      <c r="R35" s="8">
        <v>223.0</v>
      </c>
      <c r="S35" s="8" t="s">
        <v>137</v>
      </c>
      <c r="T35" s="8" t="s">
        <v>281</v>
      </c>
      <c r="U35" s="16">
        <v>32643.2993532771</v>
      </c>
      <c r="V35" s="8" t="s">
        <v>3257</v>
      </c>
      <c r="W35" s="8" t="s">
        <v>283</v>
      </c>
      <c r="X35" s="8" t="s">
        <v>79</v>
      </c>
      <c r="Y35" s="8" t="s">
        <v>31</v>
      </c>
    </row>
    <row r="36">
      <c r="A36" s="8" t="s">
        <v>3266</v>
      </c>
      <c r="B36" s="8" t="s">
        <v>3265</v>
      </c>
      <c r="C36" s="8" t="s">
        <v>3267</v>
      </c>
      <c r="D36" s="8" t="s">
        <v>3268</v>
      </c>
      <c r="E36" s="8" t="s">
        <v>3269</v>
      </c>
      <c r="F36" s="8" t="s">
        <v>3256</v>
      </c>
      <c r="G36" s="8" t="s">
        <v>279</v>
      </c>
      <c r="H36" s="9" t="s">
        <v>278</v>
      </c>
      <c r="I36" s="9" t="s">
        <v>284</v>
      </c>
      <c r="J36" s="9" t="s">
        <v>285</v>
      </c>
      <c r="K36" s="10">
        <v>38902.0</v>
      </c>
      <c r="L36" s="8" t="s">
        <v>51</v>
      </c>
      <c r="M36" s="8" t="s">
        <v>204</v>
      </c>
      <c r="N36" s="8" t="s">
        <v>290</v>
      </c>
      <c r="O36" s="10">
        <v>45202.0</v>
      </c>
      <c r="P36" s="10">
        <v>45211.0</v>
      </c>
      <c r="Q36" s="8" t="s">
        <v>68</v>
      </c>
      <c r="R36" s="8">
        <v>293.0</v>
      </c>
      <c r="S36" s="8" t="s">
        <v>137</v>
      </c>
      <c r="T36" s="8" t="s">
        <v>289</v>
      </c>
      <c r="U36" s="16">
        <v>5767.01105381601</v>
      </c>
      <c r="V36" s="8" t="s">
        <v>3258</v>
      </c>
      <c r="W36" s="8" t="s">
        <v>291</v>
      </c>
      <c r="X36" s="8" t="s">
        <v>30</v>
      </c>
      <c r="Y36" s="8" t="s">
        <v>69</v>
      </c>
    </row>
    <row r="37">
      <c r="A37" s="8" t="s">
        <v>3266</v>
      </c>
      <c r="B37" s="8" t="s">
        <v>3265</v>
      </c>
      <c r="C37" s="8" t="s">
        <v>3267</v>
      </c>
      <c r="D37" s="8" t="s">
        <v>3268</v>
      </c>
      <c r="E37" s="8" t="s">
        <v>3269</v>
      </c>
      <c r="F37" s="8" t="s">
        <v>3263</v>
      </c>
      <c r="G37" s="8" t="s">
        <v>303</v>
      </c>
      <c r="H37" s="9" t="s">
        <v>302</v>
      </c>
      <c r="I37" s="9" t="s">
        <v>308</v>
      </c>
      <c r="J37" s="9" t="s">
        <v>309</v>
      </c>
      <c r="K37" s="10">
        <v>33390.0</v>
      </c>
      <c r="L37" s="8" t="s">
        <v>22</v>
      </c>
      <c r="M37" s="8" t="s">
        <v>95</v>
      </c>
      <c r="N37" s="8" t="s">
        <v>314</v>
      </c>
      <c r="O37" s="10">
        <v>45064.0</v>
      </c>
      <c r="P37" s="10">
        <v>45092.0</v>
      </c>
      <c r="Q37" s="8" t="s">
        <v>68</v>
      </c>
      <c r="R37" s="8">
        <v>245.0</v>
      </c>
      <c r="S37" s="8" t="s">
        <v>179</v>
      </c>
      <c r="T37" s="8" t="s">
        <v>313</v>
      </c>
      <c r="U37" s="16">
        <v>17993.2262000155</v>
      </c>
      <c r="V37" s="8" t="s">
        <v>3252</v>
      </c>
      <c r="W37" s="8" t="s">
        <v>315</v>
      </c>
      <c r="X37" s="8" t="s">
        <v>79</v>
      </c>
      <c r="Y37" s="8" t="s">
        <v>31</v>
      </c>
    </row>
    <row r="38">
      <c r="A38" s="8" t="s">
        <v>3266</v>
      </c>
      <c r="B38" s="8" t="s">
        <v>3265</v>
      </c>
      <c r="C38" s="8" t="s">
        <v>3267</v>
      </c>
      <c r="D38" s="8" t="s">
        <v>3268</v>
      </c>
      <c r="E38" s="8" t="s">
        <v>3269</v>
      </c>
      <c r="F38" s="8" t="s">
        <v>3263</v>
      </c>
      <c r="G38" s="8" t="s">
        <v>303</v>
      </c>
      <c r="H38" s="9" t="s">
        <v>302</v>
      </c>
      <c r="I38" s="9" t="s">
        <v>300</v>
      </c>
      <c r="J38" s="9" t="s">
        <v>301</v>
      </c>
      <c r="K38" s="10">
        <v>35431.0</v>
      </c>
      <c r="L38" s="8" t="s">
        <v>51</v>
      </c>
      <c r="M38" s="8" t="s">
        <v>37</v>
      </c>
      <c r="N38" s="8" t="s">
        <v>306</v>
      </c>
      <c r="O38" s="10">
        <v>43772.0</v>
      </c>
      <c r="P38" s="10">
        <v>43798.0</v>
      </c>
      <c r="Q38" s="8" t="s">
        <v>29</v>
      </c>
      <c r="R38" s="8">
        <v>108.0</v>
      </c>
      <c r="S38" s="8" t="s">
        <v>179</v>
      </c>
      <c r="T38" s="8" t="s">
        <v>305</v>
      </c>
      <c r="U38" s="16">
        <v>25835.3235946882</v>
      </c>
      <c r="V38" s="8" t="s">
        <v>3259</v>
      </c>
      <c r="W38" s="8" t="s">
        <v>307</v>
      </c>
      <c r="X38" s="8" t="s">
        <v>79</v>
      </c>
      <c r="Y38" s="8" t="s">
        <v>69</v>
      </c>
    </row>
    <row r="39">
      <c r="A39" s="8" t="s">
        <v>3266</v>
      </c>
      <c r="B39" s="8" t="s">
        <v>3265</v>
      </c>
      <c r="C39" s="8" t="s">
        <v>3267</v>
      </c>
      <c r="D39" s="8" t="s">
        <v>3268</v>
      </c>
      <c r="E39" s="8" t="s">
        <v>3269</v>
      </c>
      <c r="F39" s="8" t="s">
        <v>3254</v>
      </c>
      <c r="G39" s="8" t="s">
        <v>263</v>
      </c>
      <c r="H39" s="9" t="s">
        <v>262</v>
      </c>
      <c r="I39" s="9" t="s">
        <v>259</v>
      </c>
      <c r="J39" s="9" t="s">
        <v>260</v>
      </c>
      <c r="K39" s="10">
        <v>40787.0</v>
      </c>
      <c r="L39" s="8" t="s">
        <v>51</v>
      </c>
      <c r="M39" s="8" t="s">
        <v>261</v>
      </c>
      <c r="N39" s="8" t="s">
        <v>266</v>
      </c>
      <c r="O39" s="10">
        <v>45283.0</v>
      </c>
      <c r="P39" s="10">
        <v>45310.0</v>
      </c>
      <c r="Q39" s="8" t="s">
        <v>68</v>
      </c>
      <c r="R39" s="8">
        <v>401.0</v>
      </c>
      <c r="S39" s="8" t="s">
        <v>85</v>
      </c>
      <c r="T39" s="8" t="s">
        <v>265</v>
      </c>
      <c r="U39" s="16">
        <v>26786.5295553112</v>
      </c>
      <c r="V39" s="8" t="s">
        <v>3264</v>
      </c>
      <c r="W39" s="8" t="s">
        <v>267</v>
      </c>
      <c r="X39" s="8" t="s">
        <v>44</v>
      </c>
      <c r="Y39" s="8" t="s">
        <v>31</v>
      </c>
    </row>
    <row r="40">
      <c r="A40" s="8" t="s">
        <v>3266</v>
      </c>
      <c r="B40" s="8" t="s">
        <v>3265</v>
      </c>
      <c r="C40" s="8" t="s">
        <v>3267</v>
      </c>
      <c r="D40" s="8" t="s">
        <v>3268</v>
      </c>
      <c r="E40" s="8" t="s">
        <v>3269</v>
      </c>
      <c r="F40" s="8" t="s">
        <v>3254</v>
      </c>
      <c r="G40" s="8" t="s">
        <v>263</v>
      </c>
      <c r="H40" s="9" t="s">
        <v>262</v>
      </c>
      <c r="I40" s="9" t="s">
        <v>292</v>
      </c>
      <c r="J40" s="9" t="s">
        <v>293</v>
      </c>
      <c r="K40" s="10">
        <v>33373.0</v>
      </c>
      <c r="L40" s="8" t="s">
        <v>22</v>
      </c>
      <c r="M40" s="8" t="s">
        <v>23</v>
      </c>
      <c r="N40" s="8" t="s">
        <v>298</v>
      </c>
      <c r="O40" s="10">
        <v>43695.0</v>
      </c>
      <c r="P40" s="10">
        <v>43709.0</v>
      </c>
      <c r="Q40" s="8" t="s">
        <v>29</v>
      </c>
      <c r="R40" s="8">
        <v>371.0</v>
      </c>
      <c r="S40" s="8" t="s">
        <v>85</v>
      </c>
      <c r="T40" s="8" t="s">
        <v>297</v>
      </c>
      <c r="U40" s="16">
        <v>47909.1288098749</v>
      </c>
      <c r="V40" s="8" t="s">
        <v>3250</v>
      </c>
      <c r="W40" s="8" t="s">
        <v>299</v>
      </c>
      <c r="X40" s="8" t="s">
        <v>44</v>
      </c>
      <c r="Y40" s="8" t="s">
        <v>45</v>
      </c>
    </row>
    <row r="41">
      <c r="A41" s="8" t="s">
        <v>3266</v>
      </c>
      <c r="B41" s="8" t="s">
        <v>3265</v>
      </c>
      <c r="C41" s="8" t="s">
        <v>3270</v>
      </c>
      <c r="D41" s="8" t="s">
        <v>3271</v>
      </c>
      <c r="E41" s="8" t="s">
        <v>3272</v>
      </c>
      <c r="F41" s="8" t="s">
        <v>3254</v>
      </c>
      <c r="G41" s="8" t="s">
        <v>206</v>
      </c>
      <c r="H41" s="8" t="s">
        <v>205</v>
      </c>
      <c r="I41" s="9" t="s">
        <v>235</v>
      </c>
      <c r="J41" s="8" t="s">
        <v>236</v>
      </c>
      <c r="K41" s="10">
        <v>23476.0</v>
      </c>
      <c r="L41" s="8" t="s">
        <v>22</v>
      </c>
      <c r="M41" s="8" t="s">
        <v>37</v>
      </c>
      <c r="N41" s="8" t="s">
        <v>241</v>
      </c>
      <c r="O41" s="10">
        <v>44410.0</v>
      </c>
      <c r="P41" s="10">
        <v>44420.0</v>
      </c>
      <c r="Q41" s="8" t="s">
        <v>29</v>
      </c>
      <c r="R41" s="8">
        <v>119.0</v>
      </c>
      <c r="S41" s="8" t="s">
        <v>85</v>
      </c>
      <c r="T41" s="8" t="s">
        <v>240</v>
      </c>
      <c r="U41" s="16">
        <v>25250.0524282161</v>
      </c>
      <c r="V41" s="8" t="s">
        <v>3264</v>
      </c>
      <c r="W41" s="8" t="s">
        <v>242</v>
      </c>
      <c r="X41" s="8" t="s">
        <v>141</v>
      </c>
      <c r="Y41" s="8" t="s">
        <v>45</v>
      </c>
    </row>
    <row r="42">
      <c r="A42" s="8" t="s">
        <v>3266</v>
      </c>
      <c r="B42" s="8" t="s">
        <v>3265</v>
      </c>
      <c r="C42" s="8" t="s">
        <v>3270</v>
      </c>
      <c r="D42" s="8" t="s">
        <v>3271</v>
      </c>
      <c r="E42" s="8" t="s">
        <v>3272</v>
      </c>
      <c r="F42" s="8" t="s">
        <v>3254</v>
      </c>
      <c r="G42" s="8" t="s">
        <v>206</v>
      </c>
      <c r="H42" s="8" t="s">
        <v>205</v>
      </c>
      <c r="I42" s="9" t="s">
        <v>219</v>
      </c>
      <c r="J42" s="9" t="s">
        <v>220</v>
      </c>
      <c r="K42" s="10">
        <v>42723.0</v>
      </c>
      <c r="L42" s="8" t="s">
        <v>22</v>
      </c>
      <c r="M42" s="8" t="s">
        <v>204</v>
      </c>
      <c r="N42" s="8" t="s">
        <v>225</v>
      </c>
      <c r="O42" s="10">
        <v>43851.0</v>
      </c>
      <c r="P42" s="10">
        <v>43870.0</v>
      </c>
      <c r="Q42" s="8" t="s">
        <v>29</v>
      </c>
      <c r="R42" s="8">
        <v>295.0</v>
      </c>
      <c r="S42" s="8" t="s">
        <v>85</v>
      </c>
      <c r="T42" s="8" t="s">
        <v>224</v>
      </c>
      <c r="U42" s="16">
        <v>17695.9116223438</v>
      </c>
      <c r="V42" s="8" t="s">
        <v>3257</v>
      </c>
      <c r="W42" s="8" t="s">
        <v>168</v>
      </c>
      <c r="X42" s="8" t="s">
        <v>141</v>
      </c>
      <c r="Y42" s="8" t="s">
        <v>31</v>
      </c>
    </row>
    <row r="43">
      <c r="A43" s="8" t="s">
        <v>3266</v>
      </c>
      <c r="B43" s="8" t="s">
        <v>3265</v>
      </c>
      <c r="C43" s="8" t="s">
        <v>3270</v>
      </c>
      <c r="D43" s="8" t="s">
        <v>3271</v>
      </c>
      <c r="E43" s="8" t="s">
        <v>3272</v>
      </c>
      <c r="F43" s="8" t="s">
        <v>3254</v>
      </c>
      <c r="G43" s="8" t="s">
        <v>206</v>
      </c>
      <c r="H43" s="8" t="s">
        <v>205</v>
      </c>
      <c r="I43" s="9" t="s">
        <v>211</v>
      </c>
      <c r="J43" s="9" t="s">
        <v>212</v>
      </c>
      <c r="K43" s="10">
        <v>21918.0</v>
      </c>
      <c r="L43" s="8" t="s">
        <v>51</v>
      </c>
      <c r="M43" s="8" t="s">
        <v>52</v>
      </c>
      <c r="N43" s="8" t="s">
        <v>217</v>
      </c>
      <c r="O43" s="10">
        <v>45105.0</v>
      </c>
      <c r="P43" s="10">
        <v>45109.0</v>
      </c>
      <c r="Q43" s="8" t="s">
        <v>68</v>
      </c>
      <c r="R43" s="8">
        <v>115.0</v>
      </c>
      <c r="S43" s="8" t="s">
        <v>85</v>
      </c>
      <c r="T43" s="8" t="s">
        <v>216</v>
      </c>
      <c r="U43" s="16">
        <v>42.5145885533243</v>
      </c>
      <c r="V43" s="8" t="s">
        <v>3253</v>
      </c>
      <c r="W43" s="8" t="s">
        <v>176</v>
      </c>
      <c r="X43" s="8" t="s">
        <v>57</v>
      </c>
      <c r="Y43" s="8" t="s">
        <v>31</v>
      </c>
    </row>
    <row r="44">
      <c r="A44" s="8" t="s">
        <v>3266</v>
      </c>
      <c r="B44" s="8" t="s">
        <v>3265</v>
      </c>
      <c r="C44" s="8" t="s">
        <v>3270</v>
      </c>
      <c r="D44" s="8" t="s">
        <v>3271</v>
      </c>
      <c r="E44" s="8" t="s">
        <v>3272</v>
      </c>
      <c r="F44" s="8" t="s">
        <v>3254</v>
      </c>
      <c r="G44" s="8" t="s">
        <v>206</v>
      </c>
      <c r="H44" s="8" t="s">
        <v>205</v>
      </c>
      <c r="I44" s="9" t="s">
        <v>202</v>
      </c>
      <c r="J44" s="9" t="s">
        <v>203</v>
      </c>
      <c r="K44" s="10">
        <v>43314.0</v>
      </c>
      <c r="L44" s="8" t="s">
        <v>22</v>
      </c>
      <c r="M44" s="8" t="s">
        <v>204</v>
      </c>
      <c r="N44" s="8" t="s">
        <v>209</v>
      </c>
      <c r="O44" s="10">
        <v>44880.0</v>
      </c>
      <c r="P44" s="10">
        <v>44887.0</v>
      </c>
      <c r="Q44" s="8" t="s">
        <v>68</v>
      </c>
      <c r="R44" s="8">
        <v>465.0</v>
      </c>
      <c r="S44" s="8" t="s">
        <v>85</v>
      </c>
      <c r="T44" s="8" t="s">
        <v>208</v>
      </c>
      <c r="U44" s="16">
        <v>23762.2035790595</v>
      </c>
      <c r="V44" s="8" t="s">
        <v>3250</v>
      </c>
      <c r="W44" s="8" t="s">
        <v>185</v>
      </c>
      <c r="X44" s="8" t="s">
        <v>79</v>
      </c>
      <c r="Y44" s="8" t="s">
        <v>31</v>
      </c>
    </row>
    <row r="45">
      <c r="A45" s="8" t="s">
        <v>3266</v>
      </c>
      <c r="B45" s="8" t="s">
        <v>3265</v>
      </c>
      <c r="C45" s="8" t="s">
        <v>3270</v>
      </c>
      <c r="D45" s="8" t="s">
        <v>3271</v>
      </c>
      <c r="E45" s="8" t="s">
        <v>3272</v>
      </c>
      <c r="F45" s="8" t="s">
        <v>3263</v>
      </c>
      <c r="G45" s="8" t="s">
        <v>181</v>
      </c>
      <c r="H45" s="9" t="s">
        <v>180</v>
      </c>
      <c r="I45" s="9" t="s">
        <v>177</v>
      </c>
      <c r="J45" s="9" t="s">
        <v>178</v>
      </c>
      <c r="K45" s="10">
        <v>23660.0</v>
      </c>
      <c r="L45" s="8" t="s">
        <v>51</v>
      </c>
      <c r="M45" s="8" t="s">
        <v>37</v>
      </c>
      <c r="N45" s="8" t="s">
        <v>184</v>
      </c>
      <c r="O45" s="10">
        <v>44005.0</v>
      </c>
      <c r="P45" s="10">
        <v>44026.0</v>
      </c>
      <c r="Q45" s="8" t="s">
        <v>68</v>
      </c>
      <c r="R45" s="8">
        <v>114.0</v>
      </c>
      <c r="S45" s="8" t="s">
        <v>179</v>
      </c>
      <c r="T45" s="8" t="s">
        <v>183</v>
      </c>
      <c r="U45" s="16">
        <v>24499.8479037365</v>
      </c>
      <c r="V45" s="8" t="s">
        <v>3252</v>
      </c>
      <c r="W45" s="8" t="s">
        <v>201</v>
      </c>
      <c r="X45" s="8" t="s">
        <v>30</v>
      </c>
      <c r="Y45" s="8" t="s">
        <v>31</v>
      </c>
    </row>
    <row r="46">
      <c r="A46" s="8" t="s">
        <v>3266</v>
      </c>
      <c r="B46" s="8" t="s">
        <v>3265</v>
      </c>
      <c r="C46" s="8" t="s">
        <v>3270</v>
      </c>
      <c r="D46" s="8" t="s">
        <v>3271</v>
      </c>
      <c r="E46" s="8" t="s">
        <v>3272</v>
      </c>
      <c r="F46" s="8" t="s">
        <v>3263</v>
      </c>
      <c r="G46" s="8" t="s">
        <v>181</v>
      </c>
      <c r="H46" s="9" t="s">
        <v>180</v>
      </c>
      <c r="I46" s="9" t="s">
        <v>227</v>
      </c>
      <c r="J46" s="9" t="s">
        <v>228</v>
      </c>
      <c r="K46" s="10">
        <v>28391.0</v>
      </c>
      <c r="L46" s="8" t="s">
        <v>51</v>
      </c>
      <c r="M46" s="8" t="s">
        <v>63</v>
      </c>
      <c r="N46" s="8" t="s">
        <v>233</v>
      </c>
      <c r="O46" s="10">
        <v>44693.0</v>
      </c>
      <c r="P46" s="10">
        <v>44722.0</v>
      </c>
      <c r="Q46" s="8" t="s">
        <v>29</v>
      </c>
      <c r="R46" s="8">
        <v>327.0</v>
      </c>
      <c r="S46" s="8" t="s">
        <v>179</v>
      </c>
      <c r="T46" s="8" t="s">
        <v>232</v>
      </c>
      <c r="U46" s="16">
        <v>5998.10290819591</v>
      </c>
      <c r="V46" s="8" t="s">
        <v>3253</v>
      </c>
      <c r="W46" s="8" t="s">
        <v>226</v>
      </c>
      <c r="X46" s="8" t="s">
        <v>141</v>
      </c>
      <c r="Y46" s="8" t="s">
        <v>45</v>
      </c>
    </row>
    <row r="47">
      <c r="A47" s="8" t="s">
        <v>3266</v>
      </c>
      <c r="B47" s="8" t="s">
        <v>3265</v>
      </c>
      <c r="C47" s="8" t="s">
        <v>3270</v>
      </c>
      <c r="D47" s="8" t="s">
        <v>3271</v>
      </c>
      <c r="E47" s="8" t="s">
        <v>3272</v>
      </c>
      <c r="F47" s="8" t="s">
        <v>3256</v>
      </c>
      <c r="G47" s="8" t="s">
        <v>197</v>
      </c>
      <c r="H47" s="9" t="s">
        <v>196</v>
      </c>
      <c r="I47" s="9" t="s">
        <v>194</v>
      </c>
      <c r="J47" s="9" t="s">
        <v>195</v>
      </c>
      <c r="K47" s="10">
        <v>38818.0</v>
      </c>
      <c r="L47" s="8" t="s">
        <v>51</v>
      </c>
      <c r="M47" s="8" t="s">
        <v>52</v>
      </c>
      <c r="N47" s="8" t="s">
        <v>200</v>
      </c>
      <c r="O47" s="10">
        <v>44259.0</v>
      </c>
      <c r="P47" s="10">
        <v>44269.0</v>
      </c>
      <c r="Q47" s="8" t="s">
        <v>68</v>
      </c>
      <c r="R47" s="8">
        <v>260.0</v>
      </c>
      <c r="S47" s="8" t="s">
        <v>137</v>
      </c>
      <c r="T47" s="8" t="s">
        <v>199</v>
      </c>
      <c r="U47" s="16">
        <v>18843.0230178341</v>
      </c>
      <c r="V47" s="8" t="s">
        <v>3247</v>
      </c>
      <c r="W47" s="8" t="s">
        <v>234</v>
      </c>
      <c r="X47" s="8" t="s">
        <v>57</v>
      </c>
      <c r="Y47" s="8" t="s">
        <v>69</v>
      </c>
    </row>
    <row r="48">
      <c r="A48" s="8" t="s">
        <v>3266</v>
      </c>
      <c r="B48" s="8" t="s">
        <v>3265</v>
      </c>
      <c r="C48" s="8" t="s">
        <v>3270</v>
      </c>
      <c r="D48" s="8" t="s">
        <v>3271</v>
      </c>
      <c r="E48" s="8" t="s">
        <v>3272</v>
      </c>
      <c r="F48" s="8" t="s">
        <v>3256</v>
      </c>
      <c r="G48" s="8" t="s">
        <v>197</v>
      </c>
      <c r="H48" s="9" t="s">
        <v>196</v>
      </c>
      <c r="I48" s="9" t="s">
        <v>243</v>
      </c>
      <c r="J48" s="9" t="s">
        <v>244</v>
      </c>
      <c r="K48" s="10">
        <v>39969.0</v>
      </c>
      <c r="L48" s="8" t="s">
        <v>51</v>
      </c>
      <c r="M48" s="8" t="s">
        <v>75</v>
      </c>
      <c r="N48" s="8" t="s">
        <v>249</v>
      </c>
      <c r="O48" s="10">
        <v>43966.0</v>
      </c>
      <c r="P48" s="10">
        <v>43990.0</v>
      </c>
      <c r="Q48" s="8" t="s">
        <v>43</v>
      </c>
      <c r="R48" s="8">
        <v>109.0</v>
      </c>
      <c r="S48" s="8" t="s">
        <v>137</v>
      </c>
      <c r="T48" s="8" t="s">
        <v>248</v>
      </c>
      <c r="U48" s="16">
        <v>33211.295419012</v>
      </c>
      <c r="V48" s="8" t="s">
        <v>3253</v>
      </c>
      <c r="W48" s="8" t="s">
        <v>218</v>
      </c>
      <c r="X48" s="8" t="s">
        <v>30</v>
      </c>
      <c r="Y48" s="8" t="s">
        <v>45</v>
      </c>
    </row>
    <row r="49">
      <c r="A49" s="8" t="s">
        <v>3266</v>
      </c>
      <c r="B49" s="8" t="s">
        <v>3265</v>
      </c>
      <c r="C49" s="8" t="s">
        <v>3270</v>
      </c>
      <c r="D49" s="8" t="s">
        <v>3271</v>
      </c>
      <c r="E49" s="8" t="s">
        <v>3272</v>
      </c>
      <c r="F49" s="8" t="s">
        <v>3246</v>
      </c>
      <c r="G49" s="8" t="s">
        <v>172</v>
      </c>
      <c r="H49" s="9" t="s">
        <v>171</v>
      </c>
      <c r="I49" s="9" t="s">
        <v>169</v>
      </c>
      <c r="J49" s="8" t="s">
        <v>170</v>
      </c>
      <c r="K49" s="10">
        <v>39666.0</v>
      </c>
      <c r="L49" s="8" t="s">
        <v>51</v>
      </c>
      <c r="M49" s="8" t="s">
        <v>95</v>
      </c>
      <c r="N49" s="8" t="s">
        <v>175</v>
      </c>
      <c r="O49" s="10">
        <v>44927.0</v>
      </c>
      <c r="P49" s="10">
        <v>44937.0</v>
      </c>
      <c r="Q49" s="8" t="s">
        <v>68</v>
      </c>
      <c r="R49" s="8">
        <v>465.0</v>
      </c>
      <c r="S49" s="8" t="s">
        <v>38</v>
      </c>
      <c r="T49" s="8" t="s">
        <v>174</v>
      </c>
      <c r="U49" s="16">
        <v>12263.3574250213</v>
      </c>
      <c r="V49" s="8" t="s">
        <v>3255</v>
      </c>
      <c r="W49" s="8" t="s">
        <v>250</v>
      </c>
      <c r="X49" s="8" t="s">
        <v>57</v>
      </c>
      <c r="Y49" s="8" t="s">
        <v>45</v>
      </c>
    </row>
    <row r="50">
      <c r="A50" s="8" t="s">
        <v>3266</v>
      </c>
      <c r="B50" s="8" t="s">
        <v>3265</v>
      </c>
      <c r="C50" s="8" t="s">
        <v>3270</v>
      </c>
      <c r="D50" s="8" t="s">
        <v>3271</v>
      </c>
      <c r="E50" s="8" t="s">
        <v>3272</v>
      </c>
      <c r="F50" s="8" t="s">
        <v>3246</v>
      </c>
      <c r="G50" s="8" t="s">
        <v>172</v>
      </c>
      <c r="H50" s="9" t="s">
        <v>171</v>
      </c>
      <c r="I50" s="9" t="s">
        <v>186</v>
      </c>
      <c r="J50" s="8" t="s">
        <v>187</v>
      </c>
      <c r="K50" s="10">
        <v>20041.0</v>
      </c>
      <c r="L50" s="8" t="s">
        <v>22</v>
      </c>
      <c r="M50" s="8" t="s">
        <v>95</v>
      </c>
      <c r="N50" s="8" t="s">
        <v>192</v>
      </c>
      <c r="O50" s="10">
        <v>43898.0</v>
      </c>
      <c r="P50" s="10">
        <v>43923.0</v>
      </c>
      <c r="Q50" s="8" t="s">
        <v>29</v>
      </c>
      <c r="R50" s="8">
        <v>449.0</v>
      </c>
      <c r="S50" s="8" t="s">
        <v>38</v>
      </c>
      <c r="T50" s="8" t="s">
        <v>191</v>
      </c>
      <c r="U50" s="16">
        <v>17440.4654441246</v>
      </c>
      <c r="V50" s="8" t="s">
        <v>3250</v>
      </c>
      <c r="W50" s="8" t="s">
        <v>210</v>
      </c>
      <c r="X50" s="8" t="s">
        <v>30</v>
      </c>
      <c r="Y50" s="8" t="s">
        <v>69</v>
      </c>
    </row>
    <row r="51">
      <c r="A51" s="8" t="s">
        <v>3266</v>
      </c>
      <c r="B51" s="8" t="s">
        <v>3265</v>
      </c>
      <c r="C51" s="8" t="s">
        <v>3270</v>
      </c>
      <c r="D51" s="8" t="s">
        <v>3271</v>
      </c>
      <c r="E51" s="8" t="s">
        <v>3272</v>
      </c>
      <c r="F51" s="8" t="s">
        <v>3251</v>
      </c>
      <c r="G51" s="8" t="s">
        <v>164</v>
      </c>
      <c r="H51" s="9" t="s">
        <v>163</v>
      </c>
      <c r="I51" s="9" t="s">
        <v>161</v>
      </c>
      <c r="J51" s="9" t="s">
        <v>162</v>
      </c>
      <c r="K51" s="10">
        <v>18277.0</v>
      </c>
      <c r="L51" s="8" t="s">
        <v>51</v>
      </c>
      <c r="M51" s="8" t="s">
        <v>75</v>
      </c>
      <c r="N51" s="8" t="s">
        <v>167</v>
      </c>
      <c r="O51" s="10">
        <v>44477.0</v>
      </c>
      <c r="P51" s="10">
        <v>44482.0</v>
      </c>
      <c r="Q51" s="8" t="s">
        <v>29</v>
      </c>
      <c r="R51" s="8">
        <v>182.0</v>
      </c>
      <c r="S51" s="8" t="s">
        <v>24</v>
      </c>
      <c r="T51" s="8" t="s">
        <v>166</v>
      </c>
      <c r="U51" s="16">
        <v>40701.5992273087</v>
      </c>
      <c r="V51" s="8" t="s">
        <v>3264</v>
      </c>
      <c r="W51" s="8" t="s">
        <v>193</v>
      </c>
      <c r="X51" s="8" t="s">
        <v>30</v>
      </c>
      <c r="Y51" s="8" t="s">
        <v>31</v>
      </c>
    </row>
    <row r="52">
      <c r="A52" s="8" t="s">
        <v>3274</v>
      </c>
      <c r="B52" s="8" t="s">
        <v>3273</v>
      </c>
      <c r="C52" s="8" t="s">
        <v>3275</v>
      </c>
      <c r="D52" s="8" t="s">
        <v>3276</v>
      </c>
      <c r="E52" s="8" t="s">
        <v>3277</v>
      </c>
      <c r="F52" s="8" t="s">
        <v>3256</v>
      </c>
      <c r="G52" s="8" t="s">
        <v>766</v>
      </c>
      <c r="H52" s="9" t="s">
        <v>765</v>
      </c>
      <c r="I52" s="9" t="s">
        <v>763</v>
      </c>
      <c r="J52" s="9" t="s">
        <v>764</v>
      </c>
      <c r="K52" s="10">
        <v>22956.0</v>
      </c>
      <c r="L52" s="8" t="s">
        <v>22</v>
      </c>
      <c r="M52" s="8" t="s">
        <v>204</v>
      </c>
      <c r="N52" s="8" t="s">
        <v>769</v>
      </c>
      <c r="O52" s="10">
        <v>44795.0</v>
      </c>
      <c r="P52" s="10">
        <v>44811.0</v>
      </c>
      <c r="Q52" s="8" t="s">
        <v>68</v>
      </c>
      <c r="R52" s="8">
        <v>482.0</v>
      </c>
      <c r="S52" s="8" t="s">
        <v>137</v>
      </c>
      <c r="T52" s="8" t="s">
        <v>768</v>
      </c>
      <c r="U52" s="16">
        <v>26062.434320291</v>
      </c>
      <c r="V52" s="8" t="s">
        <v>3250</v>
      </c>
      <c r="W52" s="8" t="s">
        <v>778</v>
      </c>
      <c r="X52" s="8" t="s">
        <v>30</v>
      </c>
      <c r="Y52" s="8" t="s">
        <v>45</v>
      </c>
    </row>
    <row r="53">
      <c r="A53" s="8" t="s">
        <v>3274</v>
      </c>
      <c r="B53" s="8" t="s">
        <v>3273</v>
      </c>
      <c r="C53" s="8" t="s">
        <v>3275</v>
      </c>
      <c r="D53" s="8" t="s">
        <v>3276</v>
      </c>
      <c r="E53" s="8" t="s">
        <v>3277</v>
      </c>
      <c r="F53" s="8" t="s">
        <v>3263</v>
      </c>
      <c r="G53" s="8" t="s">
        <v>750</v>
      </c>
      <c r="H53" s="9" t="s">
        <v>749</v>
      </c>
      <c r="I53" s="9" t="s">
        <v>747</v>
      </c>
      <c r="J53" s="9" t="s">
        <v>748</v>
      </c>
      <c r="K53" s="10">
        <v>36426.0</v>
      </c>
      <c r="L53" s="8" t="s">
        <v>51</v>
      </c>
      <c r="M53" s="8" t="s">
        <v>23</v>
      </c>
      <c r="N53" s="8" t="s">
        <v>753</v>
      </c>
      <c r="O53" s="10">
        <v>45157.0</v>
      </c>
      <c r="P53" s="10">
        <v>45163.0</v>
      </c>
      <c r="Q53" s="8" t="s">
        <v>43</v>
      </c>
      <c r="R53" s="8">
        <v>321.0</v>
      </c>
      <c r="S53" s="8" t="s">
        <v>179</v>
      </c>
      <c r="T53" s="8" t="s">
        <v>752</v>
      </c>
      <c r="U53" s="16">
        <v>24870.1036589338</v>
      </c>
      <c r="V53" s="8" t="s">
        <v>3252</v>
      </c>
      <c r="W53" s="8" t="s">
        <v>762</v>
      </c>
      <c r="X53" s="8" t="s">
        <v>44</v>
      </c>
      <c r="Y53" s="8" t="s">
        <v>45</v>
      </c>
    </row>
    <row r="54">
      <c r="A54" s="8" t="s">
        <v>3274</v>
      </c>
      <c r="B54" s="8" t="s">
        <v>3273</v>
      </c>
      <c r="C54" s="8" t="s">
        <v>3275</v>
      </c>
      <c r="D54" s="8" t="s">
        <v>3276</v>
      </c>
      <c r="E54" s="8" t="s">
        <v>3277</v>
      </c>
      <c r="F54" s="8" t="s">
        <v>3251</v>
      </c>
      <c r="G54" s="8" t="s">
        <v>758</v>
      </c>
      <c r="H54" s="9" t="s">
        <v>757</v>
      </c>
      <c r="I54" s="9" t="s">
        <v>771</v>
      </c>
      <c r="J54" s="9" t="s">
        <v>772</v>
      </c>
      <c r="K54" s="10">
        <v>42194.0</v>
      </c>
      <c r="L54" s="8" t="s">
        <v>22</v>
      </c>
      <c r="M54" s="8" t="s">
        <v>204</v>
      </c>
      <c r="N54" s="8" t="s">
        <v>777</v>
      </c>
      <c r="O54" s="10">
        <v>44729.0</v>
      </c>
      <c r="P54" s="10">
        <v>44740.0</v>
      </c>
      <c r="Q54" s="8" t="s">
        <v>68</v>
      </c>
      <c r="R54" s="8">
        <v>268.0</v>
      </c>
      <c r="S54" s="8" t="s">
        <v>24</v>
      </c>
      <c r="T54" s="8" t="s">
        <v>776</v>
      </c>
      <c r="U54" s="16">
        <v>25302.1126340112</v>
      </c>
      <c r="V54" s="8" t="s">
        <v>3255</v>
      </c>
      <c r="W54" s="8" t="s">
        <v>754</v>
      </c>
      <c r="X54" s="8" t="s">
        <v>79</v>
      </c>
      <c r="Y54" s="8" t="s">
        <v>69</v>
      </c>
    </row>
    <row r="55">
      <c r="A55" s="8" t="s">
        <v>3274</v>
      </c>
      <c r="B55" s="8" t="s">
        <v>3273</v>
      </c>
      <c r="C55" s="8" t="s">
        <v>3275</v>
      </c>
      <c r="D55" s="8" t="s">
        <v>3276</v>
      </c>
      <c r="E55" s="8" t="s">
        <v>3277</v>
      </c>
      <c r="F55" s="8" t="s">
        <v>3251</v>
      </c>
      <c r="G55" s="8" t="s">
        <v>758</v>
      </c>
      <c r="H55" s="9" t="s">
        <v>757</v>
      </c>
      <c r="I55" s="9" t="s">
        <v>755</v>
      </c>
      <c r="J55" s="9" t="s">
        <v>756</v>
      </c>
      <c r="K55" s="10">
        <v>42576.0</v>
      </c>
      <c r="L55" s="8" t="s">
        <v>51</v>
      </c>
      <c r="M55" s="8" t="s">
        <v>37</v>
      </c>
      <c r="N55" s="8" t="s">
        <v>761</v>
      </c>
      <c r="O55" s="10">
        <v>45062.0</v>
      </c>
      <c r="P55" s="10">
        <v>45078.0</v>
      </c>
      <c r="Q55" s="8" t="s">
        <v>68</v>
      </c>
      <c r="R55" s="8">
        <v>428.0</v>
      </c>
      <c r="S55" s="8" t="s">
        <v>24</v>
      </c>
      <c r="T55" s="8" t="s">
        <v>760</v>
      </c>
      <c r="U55" s="16">
        <v>39476.9475143799</v>
      </c>
      <c r="V55" s="8" t="s">
        <v>3255</v>
      </c>
      <c r="W55" s="8" t="s">
        <v>794</v>
      </c>
      <c r="X55" s="8" t="s">
        <v>57</v>
      </c>
      <c r="Y55" s="8" t="s">
        <v>69</v>
      </c>
    </row>
    <row r="56">
      <c r="A56" s="8" t="s">
        <v>3274</v>
      </c>
      <c r="B56" s="8" t="s">
        <v>3273</v>
      </c>
      <c r="C56" s="8" t="s">
        <v>3275</v>
      </c>
      <c r="D56" s="8" t="s">
        <v>3276</v>
      </c>
      <c r="E56" s="8" t="s">
        <v>3277</v>
      </c>
      <c r="F56" s="8" t="s">
        <v>3246</v>
      </c>
      <c r="G56" s="8" t="s">
        <v>782</v>
      </c>
      <c r="H56" s="9" t="s">
        <v>781</v>
      </c>
      <c r="I56" s="9" t="s">
        <v>787</v>
      </c>
      <c r="J56" s="8" t="s">
        <v>788</v>
      </c>
      <c r="K56" s="10">
        <v>42164.0</v>
      </c>
      <c r="L56" s="8" t="s">
        <v>51</v>
      </c>
      <c r="M56" s="8" t="s">
        <v>204</v>
      </c>
      <c r="N56" s="8" t="s">
        <v>793</v>
      </c>
      <c r="O56" s="10">
        <v>44449.0</v>
      </c>
      <c r="P56" s="10">
        <v>44457.0</v>
      </c>
      <c r="Q56" s="8" t="s">
        <v>68</v>
      </c>
      <c r="R56" s="8">
        <v>318.0</v>
      </c>
      <c r="S56" s="8" t="s">
        <v>64</v>
      </c>
      <c r="T56" s="8" t="s">
        <v>792</v>
      </c>
      <c r="U56" s="16">
        <v>30358.1945795447</v>
      </c>
      <c r="V56" s="8" t="s">
        <v>3248</v>
      </c>
      <c r="W56" s="8" t="s">
        <v>786</v>
      </c>
      <c r="X56" s="8" t="s">
        <v>44</v>
      </c>
      <c r="Y56" s="8" t="s">
        <v>45</v>
      </c>
    </row>
    <row r="57">
      <c r="A57" s="8" t="s">
        <v>3274</v>
      </c>
      <c r="B57" s="8" t="s">
        <v>3273</v>
      </c>
      <c r="C57" s="8" t="s">
        <v>3275</v>
      </c>
      <c r="D57" s="8" t="s">
        <v>3276</v>
      </c>
      <c r="E57" s="8" t="s">
        <v>3277</v>
      </c>
      <c r="F57" s="8" t="s">
        <v>3246</v>
      </c>
      <c r="G57" s="8" t="s">
        <v>782</v>
      </c>
      <c r="H57" s="9" t="s">
        <v>781</v>
      </c>
      <c r="I57" s="9" t="s">
        <v>779</v>
      </c>
      <c r="J57" s="8" t="s">
        <v>780</v>
      </c>
      <c r="K57" s="10">
        <v>32341.0</v>
      </c>
      <c r="L57" s="8" t="s">
        <v>22</v>
      </c>
      <c r="M57" s="8" t="s">
        <v>37</v>
      </c>
      <c r="N57" s="8" t="s">
        <v>785</v>
      </c>
      <c r="O57" s="10">
        <v>44870.0</v>
      </c>
      <c r="P57" s="10">
        <v>44890.0</v>
      </c>
      <c r="Q57" s="8" t="s">
        <v>43</v>
      </c>
      <c r="R57" s="8">
        <v>120.0</v>
      </c>
      <c r="S57" s="8" t="s">
        <v>64</v>
      </c>
      <c r="T57" s="8" t="s">
        <v>784</v>
      </c>
      <c r="U57" s="16">
        <v>10661.5106491327</v>
      </c>
      <c r="V57" s="8" t="s">
        <v>3250</v>
      </c>
      <c r="W57" s="8" t="s">
        <v>770</v>
      </c>
      <c r="X57" s="8" t="s">
        <v>141</v>
      </c>
      <c r="Y57" s="8" t="s">
        <v>69</v>
      </c>
    </row>
    <row r="58">
      <c r="A58" s="8" t="s">
        <v>3274</v>
      </c>
      <c r="B58" s="8" t="s">
        <v>3273</v>
      </c>
      <c r="C58" s="8" t="s">
        <v>3278</v>
      </c>
      <c r="D58" s="8" t="s">
        <v>3279</v>
      </c>
      <c r="E58" s="8" t="s">
        <v>3280</v>
      </c>
      <c r="F58" s="8" t="s">
        <v>3256</v>
      </c>
      <c r="G58" s="8" t="s">
        <v>702</v>
      </c>
      <c r="H58" s="9" t="s">
        <v>701</v>
      </c>
      <c r="I58" s="9" t="s">
        <v>699</v>
      </c>
      <c r="J58" s="9" t="s">
        <v>700</v>
      </c>
      <c r="K58" s="10">
        <v>37283.0</v>
      </c>
      <c r="L58" s="8" t="s">
        <v>22</v>
      </c>
      <c r="M58" s="8" t="s">
        <v>75</v>
      </c>
      <c r="N58" s="8" t="s">
        <v>705</v>
      </c>
      <c r="O58" s="10">
        <v>44069.0</v>
      </c>
      <c r="P58" s="10">
        <v>44070.0</v>
      </c>
      <c r="Q58" s="8" t="s">
        <v>29</v>
      </c>
      <c r="R58" s="8">
        <v>134.0</v>
      </c>
      <c r="S58" s="8" t="s">
        <v>137</v>
      </c>
      <c r="T58" s="8" t="s">
        <v>704</v>
      </c>
      <c r="U58" s="16">
        <v>46814.0111951116</v>
      </c>
      <c r="V58" s="8" t="s">
        <v>3258</v>
      </c>
      <c r="W58" s="8" t="s">
        <v>706</v>
      </c>
      <c r="X58" s="8" t="s">
        <v>79</v>
      </c>
      <c r="Y58" s="8" t="s">
        <v>69</v>
      </c>
    </row>
    <row r="59">
      <c r="A59" s="8" t="s">
        <v>3274</v>
      </c>
      <c r="B59" s="8" t="s">
        <v>3273</v>
      </c>
      <c r="C59" s="8" t="s">
        <v>3278</v>
      </c>
      <c r="D59" s="8" t="s">
        <v>3279</v>
      </c>
      <c r="E59" s="8" t="s">
        <v>3280</v>
      </c>
      <c r="F59" s="8" t="s">
        <v>3254</v>
      </c>
      <c r="G59" s="8" t="s">
        <v>3281</v>
      </c>
      <c r="H59" s="9" t="s">
        <v>741</v>
      </c>
      <c r="I59" s="9" t="s">
        <v>723</v>
      </c>
      <c r="J59" s="9" t="s">
        <v>724</v>
      </c>
      <c r="K59" s="10">
        <v>34303.0</v>
      </c>
      <c r="L59" s="8" t="s">
        <v>51</v>
      </c>
      <c r="M59" s="8" t="s">
        <v>23</v>
      </c>
      <c r="N59" s="8" t="s">
        <v>729</v>
      </c>
      <c r="O59" s="10">
        <v>45058.0</v>
      </c>
      <c r="P59" s="10">
        <v>45087.0</v>
      </c>
      <c r="Q59" s="8" t="s">
        <v>43</v>
      </c>
      <c r="R59" s="8">
        <v>273.0</v>
      </c>
      <c r="S59" s="8" t="s">
        <v>85</v>
      </c>
      <c r="T59" s="8" t="s">
        <v>728</v>
      </c>
      <c r="U59" s="16">
        <v>10283.7168581291</v>
      </c>
      <c r="V59" s="8" t="s">
        <v>3255</v>
      </c>
      <c r="W59" s="8" t="s">
        <v>730</v>
      </c>
      <c r="X59" s="8" t="s">
        <v>44</v>
      </c>
      <c r="Y59" s="8" t="s">
        <v>69</v>
      </c>
    </row>
    <row r="60">
      <c r="A60" s="8" t="s">
        <v>3274</v>
      </c>
      <c r="B60" s="8" t="s">
        <v>3273</v>
      </c>
      <c r="C60" s="8" t="s">
        <v>3278</v>
      </c>
      <c r="D60" s="8" t="s">
        <v>3279</v>
      </c>
      <c r="E60" s="8" t="s">
        <v>3280</v>
      </c>
      <c r="F60" s="8" t="s">
        <v>3254</v>
      </c>
      <c r="G60" s="8" t="s">
        <v>3281</v>
      </c>
      <c r="H60" s="9" t="s">
        <v>741</v>
      </c>
      <c r="I60" s="9" t="s">
        <v>739</v>
      </c>
      <c r="J60" s="9" t="s">
        <v>740</v>
      </c>
      <c r="K60" s="10">
        <v>43670.0</v>
      </c>
      <c r="L60" s="8" t="s">
        <v>22</v>
      </c>
      <c r="M60" s="8" t="s">
        <v>23</v>
      </c>
      <c r="N60" s="8" t="s">
        <v>745</v>
      </c>
      <c r="O60" s="10">
        <v>44098.0</v>
      </c>
      <c r="P60" s="10">
        <v>44112.0</v>
      </c>
      <c r="Q60" s="8" t="s">
        <v>43</v>
      </c>
      <c r="R60" s="8">
        <v>152.0</v>
      </c>
      <c r="S60" s="8" t="s">
        <v>85</v>
      </c>
      <c r="T60" s="8" t="s">
        <v>744</v>
      </c>
      <c r="U60" s="16">
        <v>34774.3511270575</v>
      </c>
      <c r="V60" s="8" t="s">
        <v>3257</v>
      </c>
      <c r="W60" s="8" t="s">
        <v>746</v>
      </c>
      <c r="X60" s="8" t="s">
        <v>79</v>
      </c>
      <c r="Y60" s="8" t="s">
        <v>45</v>
      </c>
    </row>
    <row r="61">
      <c r="A61" s="8" t="s">
        <v>3274</v>
      </c>
      <c r="B61" s="8" t="s">
        <v>3273</v>
      </c>
      <c r="C61" s="8" t="s">
        <v>3278</v>
      </c>
      <c r="D61" s="8" t="s">
        <v>3279</v>
      </c>
      <c r="E61" s="8" t="s">
        <v>3280</v>
      </c>
      <c r="F61" s="8" t="s">
        <v>3246</v>
      </c>
      <c r="G61" s="8" t="s">
        <v>622</v>
      </c>
      <c r="H61" s="9" t="s">
        <v>621</v>
      </c>
      <c r="I61" s="9" t="s">
        <v>715</v>
      </c>
      <c r="J61" s="9" t="s">
        <v>716</v>
      </c>
      <c r="K61" s="10">
        <v>20093.0</v>
      </c>
      <c r="L61" s="8" t="s">
        <v>22</v>
      </c>
      <c r="M61" s="8" t="s">
        <v>63</v>
      </c>
      <c r="N61" s="8" t="s">
        <v>721</v>
      </c>
      <c r="O61" s="10">
        <v>43981.0</v>
      </c>
      <c r="P61" s="10">
        <v>43996.0</v>
      </c>
      <c r="Q61" s="8" t="s">
        <v>43</v>
      </c>
      <c r="R61" s="8">
        <v>410.0</v>
      </c>
      <c r="S61" s="8" t="s">
        <v>38</v>
      </c>
      <c r="T61" s="8" t="s">
        <v>720</v>
      </c>
      <c r="U61" s="16">
        <v>22841.3638769056</v>
      </c>
      <c r="V61" s="8" t="s">
        <v>3252</v>
      </c>
      <c r="W61" s="8" t="s">
        <v>722</v>
      </c>
      <c r="X61" s="8" t="s">
        <v>57</v>
      </c>
      <c r="Y61" s="8" t="s">
        <v>45</v>
      </c>
    </row>
    <row r="62">
      <c r="A62" s="8" t="s">
        <v>3274</v>
      </c>
      <c r="B62" s="8" t="s">
        <v>3273</v>
      </c>
      <c r="C62" s="8" t="s">
        <v>3278</v>
      </c>
      <c r="D62" s="8" t="s">
        <v>3279</v>
      </c>
      <c r="E62" s="8" t="s">
        <v>3280</v>
      </c>
      <c r="F62" s="8" t="s">
        <v>3246</v>
      </c>
      <c r="G62" s="8" t="s">
        <v>622</v>
      </c>
      <c r="H62" s="9" t="s">
        <v>621</v>
      </c>
      <c r="I62" s="9" t="s">
        <v>619</v>
      </c>
      <c r="J62" s="9" t="s">
        <v>620</v>
      </c>
      <c r="K62" s="10">
        <v>40829.0</v>
      </c>
      <c r="L62" s="8" t="s">
        <v>22</v>
      </c>
      <c r="M62" s="8" t="s">
        <v>52</v>
      </c>
      <c r="N62" s="8" t="s">
        <v>625</v>
      </c>
      <c r="O62" s="10">
        <v>44570.0</v>
      </c>
      <c r="P62" s="10">
        <v>44576.0</v>
      </c>
      <c r="Q62" s="8" t="s">
        <v>43</v>
      </c>
      <c r="R62" s="8">
        <v>377.0</v>
      </c>
      <c r="S62" s="8" t="s">
        <v>38</v>
      </c>
      <c r="T62" s="8" t="s">
        <v>624</v>
      </c>
      <c r="U62" s="16">
        <v>46956.5457306324</v>
      </c>
      <c r="V62" s="8" t="s">
        <v>3253</v>
      </c>
      <c r="W62" s="8" t="s">
        <v>626</v>
      </c>
      <c r="X62" s="8" t="s">
        <v>57</v>
      </c>
      <c r="Y62" s="8" t="s">
        <v>45</v>
      </c>
    </row>
    <row r="63">
      <c r="A63" s="8" t="s">
        <v>3274</v>
      </c>
      <c r="B63" s="8" t="s">
        <v>3273</v>
      </c>
      <c r="C63" s="8" t="s">
        <v>3278</v>
      </c>
      <c r="D63" s="8" t="s">
        <v>3279</v>
      </c>
      <c r="E63" s="8" t="s">
        <v>3280</v>
      </c>
      <c r="F63" s="8" t="s">
        <v>3251</v>
      </c>
      <c r="G63" s="8" t="s">
        <v>3282</v>
      </c>
      <c r="H63" s="9" t="s">
        <v>613</v>
      </c>
      <c r="I63" s="9" t="s">
        <v>627</v>
      </c>
      <c r="J63" s="9" t="s">
        <v>628</v>
      </c>
      <c r="K63" s="10">
        <v>33845.0</v>
      </c>
      <c r="L63" s="8" t="s">
        <v>22</v>
      </c>
      <c r="M63" s="8" t="s">
        <v>95</v>
      </c>
      <c r="N63" s="8" t="s">
        <v>633</v>
      </c>
      <c r="O63" s="10">
        <v>45288.0</v>
      </c>
      <c r="P63" s="10">
        <v>45293.0</v>
      </c>
      <c r="Q63" s="8" t="s">
        <v>43</v>
      </c>
      <c r="R63" s="8">
        <v>407.0</v>
      </c>
      <c r="S63" s="8" t="s">
        <v>24</v>
      </c>
      <c r="T63" s="8" t="s">
        <v>632</v>
      </c>
      <c r="U63" s="16">
        <v>10709.6903889001</v>
      </c>
      <c r="V63" s="8" t="s">
        <v>3250</v>
      </c>
      <c r="W63" s="8" t="s">
        <v>634</v>
      </c>
      <c r="X63" s="8" t="s">
        <v>30</v>
      </c>
      <c r="Y63" s="8" t="s">
        <v>69</v>
      </c>
    </row>
    <row r="64">
      <c r="A64" s="8" t="s">
        <v>3274</v>
      </c>
      <c r="B64" s="8" t="s">
        <v>3273</v>
      </c>
      <c r="C64" s="8" t="s">
        <v>3278</v>
      </c>
      <c r="D64" s="8" t="s">
        <v>3279</v>
      </c>
      <c r="E64" s="8" t="s">
        <v>3280</v>
      </c>
      <c r="F64" s="8" t="s">
        <v>3251</v>
      </c>
      <c r="G64" s="8" t="s">
        <v>3282</v>
      </c>
      <c r="H64" s="9" t="s">
        <v>613</v>
      </c>
      <c r="I64" s="9" t="s">
        <v>731</v>
      </c>
      <c r="J64" s="9" t="s">
        <v>732</v>
      </c>
      <c r="K64" s="10">
        <v>36855.0</v>
      </c>
      <c r="L64" s="8" t="s">
        <v>22</v>
      </c>
      <c r="M64" s="8" t="s">
        <v>75</v>
      </c>
      <c r="N64" s="8" t="s">
        <v>737</v>
      </c>
      <c r="O64" s="10">
        <v>44749.0</v>
      </c>
      <c r="P64" s="10">
        <v>44765.0</v>
      </c>
      <c r="Q64" s="8" t="s">
        <v>43</v>
      </c>
      <c r="R64" s="8">
        <v>395.0</v>
      </c>
      <c r="S64" s="8" t="s">
        <v>24</v>
      </c>
      <c r="T64" s="8" t="s">
        <v>736</v>
      </c>
      <c r="U64" s="16">
        <v>1586.47660143828</v>
      </c>
      <c r="V64" s="8" t="s">
        <v>3258</v>
      </c>
      <c r="W64" s="8" t="s">
        <v>738</v>
      </c>
      <c r="X64" s="8" t="s">
        <v>44</v>
      </c>
      <c r="Y64" s="8" t="s">
        <v>31</v>
      </c>
    </row>
    <row r="65">
      <c r="A65" s="8" t="s">
        <v>3274</v>
      </c>
      <c r="B65" s="8" t="s">
        <v>3273</v>
      </c>
      <c r="C65" s="8" t="s">
        <v>3278</v>
      </c>
      <c r="D65" s="8" t="s">
        <v>3279</v>
      </c>
      <c r="E65" s="8" t="s">
        <v>3280</v>
      </c>
      <c r="F65" s="8" t="s">
        <v>3251</v>
      </c>
      <c r="G65" s="8" t="s">
        <v>3282</v>
      </c>
      <c r="H65" s="9" t="s">
        <v>613</v>
      </c>
      <c r="I65" s="9" t="s">
        <v>611</v>
      </c>
      <c r="J65" s="9" t="s">
        <v>612</v>
      </c>
      <c r="K65" s="10">
        <v>23669.0</v>
      </c>
      <c r="L65" s="8" t="s">
        <v>51</v>
      </c>
      <c r="M65" s="8" t="s">
        <v>63</v>
      </c>
      <c r="N65" s="8" t="s">
        <v>617</v>
      </c>
      <c r="O65" s="10">
        <v>44858.0</v>
      </c>
      <c r="P65" s="10">
        <v>44872.0</v>
      </c>
      <c r="Q65" s="8" t="s">
        <v>29</v>
      </c>
      <c r="R65" s="8">
        <v>231.0</v>
      </c>
      <c r="S65" s="8" t="s">
        <v>24</v>
      </c>
      <c r="T65" s="8" t="s">
        <v>616</v>
      </c>
      <c r="U65" s="16">
        <v>19328.1185790799</v>
      </c>
      <c r="V65" s="8" t="s">
        <v>3258</v>
      </c>
      <c r="W65" s="8" t="s">
        <v>618</v>
      </c>
      <c r="X65" s="8" t="s">
        <v>44</v>
      </c>
      <c r="Y65" s="8" t="s">
        <v>31</v>
      </c>
    </row>
    <row r="66">
      <c r="A66" s="8" t="s">
        <v>3274</v>
      </c>
      <c r="B66" s="8" t="s">
        <v>3273</v>
      </c>
      <c r="C66" s="8" t="s">
        <v>3278</v>
      </c>
      <c r="D66" s="8" t="s">
        <v>3279</v>
      </c>
      <c r="E66" s="8" t="s">
        <v>3280</v>
      </c>
      <c r="F66" s="8" t="s">
        <v>3251</v>
      </c>
      <c r="G66" s="8" t="s">
        <v>3282</v>
      </c>
      <c r="H66" s="9" t="s">
        <v>613</v>
      </c>
      <c r="I66" s="9" t="s">
        <v>683</v>
      </c>
      <c r="J66" s="9" t="s">
        <v>684</v>
      </c>
      <c r="K66" s="10">
        <v>26075.0</v>
      </c>
      <c r="L66" s="8" t="s">
        <v>22</v>
      </c>
      <c r="M66" s="8" t="s">
        <v>204</v>
      </c>
      <c r="N66" s="8" t="s">
        <v>689</v>
      </c>
      <c r="O66" s="10">
        <v>45353.0</v>
      </c>
      <c r="P66" s="10">
        <v>45377.0</v>
      </c>
      <c r="Q66" s="8" t="s">
        <v>29</v>
      </c>
      <c r="R66" s="8">
        <v>422.0</v>
      </c>
      <c r="S66" s="8" t="s">
        <v>24</v>
      </c>
      <c r="T66" s="8" t="s">
        <v>688</v>
      </c>
      <c r="U66" s="16">
        <v>29504.3874422114</v>
      </c>
      <c r="V66" s="8" t="s">
        <v>3258</v>
      </c>
      <c r="W66" s="8" t="s">
        <v>690</v>
      </c>
      <c r="X66" s="8" t="s">
        <v>44</v>
      </c>
      <c r="Y66" s="8" t="s">
        <v>45</v>
      </c>
    </row>
    <row r="67">
      <c r="A67" s="8" t="s">
        <v>3274</v>
      </c>
      <c r="B67" s="8" t="s">
        <v>3273</v>
      </c>
      <c r="C67" s="8" t="s">
        <v>3278</v>
      </c>
      <c r="D67" s="8" t="s">
        <v>3279</v>
      </c>
      <c r="E67" s="8" t="s">
        <v>3280</v>
      </c>
      <c r="F67" s="8" t="s">
        <v>3246</v>
      </c>
      <c r="G67" s="8" t="s">
        <v>638</v>
      </c>
      <c r="H67" s="8" t="s">
        <v>637</v>
      </c>
      <c r="I67" s="9" t="s">
        <v>635</v>
      </c>
      <c r="J67" s="9" t="s">
        <v>636</v>
      </c>
      <c r="K67" s="10">
        <v>24579.0</v>
      </c>
      <c r="L67" s="8" t="s">
        <v>22</v>
      </c>
      <c r="M67" s="8" t="s">
        <v>95</v>
      </c>
      <c r="N67" s="8" t="s">
        <v>641</v>
      </c>
      <c r="O67" s="10">
        <v>44455.0</v>
      </c>
      <c r="P67" s="10">
        <v>44483.0</v>
      </c>
      <c r="Q67" s="8" t="s">
        <v>29</v>
      </c>
      <c r="R67" s="8">
        <v>263.0</v>
      </c>
      <c r="S67" s="8" t="s">
        <v>64</v>
      </c>
      <c r="T67" s="8" t="s">
        <v>640</v>
      </c>
      <c r="U67" s="16">
        <v>45353.9907773854</v>
      </c>
      <c r="V67" s="8" t="s">
        <v>3249</v>
      </c>
      <c r="W67" s="8" t="s">
        <v>642</v>
      </c>
      <c r="X67" s="8" t="s">
        <v>79</v>
      </c>
      <c r="Y67" s="8" t="s">
        <v>69</v>
      </c>
    </row>
    <row r="68">
      <c r="A68" s="8" t="s">
        <v>3274</v>
      </c>
      <c r="B68" s="8" t="s">
        <v>3273</v>
      </c>
      <c r="C68" s="8" t="s">
        <v>3278</v>
      </c>
      <c r="D68" s="8" t="s">
        <v>3279</v>
      </c>
      <c r="E68" s="8" t="s">
        <v>3280</v>
      </c>
      <c r="F68" s="8" t="s">
        <v>3246</v>
      </c>
      <c r="G68" s="8" t="s">
        <v>638</v>
      </c>
      <c r="H68" s="8" t="s">
        <v>637</v>
      </c>
      <c r="I68" s="9" t="s">
        <v>667</v>
      </c>
      <c r="J68" s="9" t="s">
        <v>668</v>
      </c>
      <c r="K68" s="10">
        <v>40918.0</v>
      </c>
      <c r="L68" s="8" t="s">
        <v>51</v>
      </c>
      <c r="M68" s="8" t="s">
        <v>23</v>
      </c>
      <c r="N68" s="8" t="s">
        <v>673</v>
      </c>
      <c r="O68" s="10">
        <v>44226.0</v>
      </c>
      <c r="P68" s="10">
        <v>44231.0</v>
      </c>
      <c r="Q68" s="8" t="s">
        <v>43</v>
      </c>
      <c r="R68" s="8">
        <v>249.0</v>
      </c>
      <c r="S68" s="8" t="s">
        <v>64</v>
      </c>
      <c r="T68" s="8" t="s">
        <v>672</v>
      </c>
      <c r="U68" s="16">
        <v>2305.13913953849</v>
      </c>
      <c r="V68" s="8" t="s">
        <v>3253</v>
      </c>
      <c r="W68" s="8" t="s">
        <v>674</v>
      </c>
      <c r="X68" s="8" t="s">
        <v>79</v>
      </c>
      <c r="Y68" s="8" t="s">
        <v>45</v>
      </c>
    </row>
    <row r="69">
      <c r="A69" s="8" t="s">
        <v>3274</v>
      </c>
      <c r="B69" s="8" t="s">
        <v>3273</v>
      </c>
      <c r="C69" s="8" t="s">
        <v>3278</v>
      </c>
      <c r="D69" s="8" t="s">
        <v>3279</v>
      </c>
      <c r="E69" s="8" t="s">
        <v>3280</v>
      </c>
      <c r="F69" s="8" t="s">
        <v>3246</v>
      </c>
      <c r="G69" s="8" t="s">
        <v>638</v>
      </c>
      <c r="H69" s="8" t="s">
        <v>637</v>
      </c>
      <c r="I69" s="9" t="s">
        <v>707</v>
      </c>
      <c r="J69" s="9" t="s">
        <v>708</v>
      </c>
      <c r="K69" s="10">
        <v>27848.0</v>
      </c>
      <c r="L69" s="8" t="s">
        <v>51</v>
      </c>
      <c r="M69" s="8" t="s">
        <v>95</v>
      </c>
      <c r="N69" s="8" t="s">
        <v>713</v>
      </c>
      <c r="O69" s="10">
        <v>45242.0</v>
      </c>
      <c r="P69" s="10">
        <v>45272.0</v>
      </c>
      <c r="Q69" s="8" t="s">
        <v>68</v>
      </c>
      <c r="R69" s="8">
        <v>255.0</v>
      </c>
      <c r="S69" s="8" t="s">
        <v>64</v>
      </c>
      <c r="T69" s="8" t="s">
        <v>712</v>
      </c>
      <c r="U69" s="16">
        <v>20257.5442829324</v>
      </c>
      <c r="V69" s="8" t="s">
        <v>3258</v>
      </c>
      <c r="W69" s="8" t="s">
        <v>714</v>
      </c>
      <c r="X69" s="8" t="s">
        <v>79</v>
      </c>
      <c r="Y69" s="8" t="s">
        <v>69</v>
      </c>
    </row>
    <row r="70">
      <c r="A70" s="8" t="s">
        <v>3274</v>
      </c>
      <c r="B70" s="8" t="s">
        <v>3273</v>
      </c>
      <c r="C70" s="8" t="s">
        <v>3278</v>
      </c>
      <c r="D70" s="8" t="s">
        <v>3279</v>
      </c>
      <c r="E70" s="8" t="s">
        <v>3280</v>
      </c>
      <c r="F70" s="8" t="s">
        <v>3263</v>
      </c>
      <c r="G70" s="8" t="s">
        <v>3283</v>
      </c>
      <c r="H70" s="9" t="s">
        <v>645</v>
      </c>
      <c r="I70" s="9" t="s">
        <v>691</v>
      </c>
      <c r="J70" s="9" t="s">
        <v>692</v>
      </c>
      <c r="K70" s="10">
        <v>36601.0</v>
      </c>
      <c r="L70" s="8" t="s">
        <v>22</v>
      </c>
      <c r="M70" s="8" t="s">
        <v>63</v>
      </c>
      <c r="N70" s="8" t="s">
        <v>697</v>
      </c>
      <c r="O70" s="10">
        <v>44169.0</v>
      </c>
      <c r="P70" s="10">
        <v>44173.0</v>
      </c>
      <c r="Q70" s="8" t="s">
        <v>43</v>
      </c>
      <c r="R70" s="8">
        <v>320.0</v>
      </c>
      <c r="S70" s="8" t="s">
        <v>179</v>
      </c>
      <c r="T70" s="8" t="s">
        <v>696</v>
      </c>
      <c r="U70" s="16">
        <v>34617.7883449372</v>
      </c>
      <c r="V70" s="8" t="s">
        <v>3252</v>
      </c>
      <c r="W70" s="8" t="s">
        <v>698</v>
      </c>
      <c r="X70" s="8" t="s">
        <v>44</v>
      </c>
      <c r="Y70" s="8" t="s">
        <v>69</v>
      </c>
    </row>
    <row r="71">
      <c r="A71" s="8" t="s">
        <v>3274</v>
      </c>
      <c r="B71" s="8" t="s">
        <v>3273</v>
      </c>
      <c r="C71" s="8" t="s">
        <v>3278</v>
      </c>
      <c r="D71" s="8" t="s">
        <v>3279</v>
      </c>
      <c r="E71" s="8" t="s">
        <v>3280</v>
      </c>
      <c r="F71" s="8" t="s">
        <v>3263</v>
      </c>
      <c r="G71" s="8" t="s">
        <v>3283</v>
      </c>
      <c r="H71" s="9" t="s">
        <v>645</v>
      </c>
      <c r="I71" s="9" t="s">
        <v>659</v>
      </c>
      <c r="J71" s="9" t="s">
        <v>660</v>
      </c>
      <c r="K71" s="10">
        <v>22211.0</v>
      </c>
      <c r="L71" s="8" t="s">
        <v>51</v>
      </c>
      <c r="M71" s="8" t="s">
        <v>52</v>
      </c>
      <c r="N71" s="8" t="s">
        <v>665</v>
      </c>
      <c r="O71" s="10">
        <v>45210.0</v>
      </c>
      <c r="P71" s="10">
        <v>45226.0</v>
      </c>
      <c r="Q71" s="8" t="s">
        <v>29</v>
      </c>
      <c r="R71" s="8">
        <v>102.0</v>
      </c>
      <c r="S71" s="8" t="s">
        <v>179</v>
      </c>
      <c r="T71" s="8" t="s">
        <v>664</v>
      </c>
      <c r="U71" s="16">
        <v>42696.5211638991</v>
      </c>
      <c r="V71" s="8" t="s">
        <v>3247</v>
      </c>
      <c r="W71" s="8" t="s">
        <v>666</v>
      </c>
      <c r="X71" s="8" t="s">
        <v>79</v>
      </c>
      <c r="Y71" s="8" t="s">
        <v>31</v>
      </c>
    </row>
    <row r="72">
      <c r="A72" s="8" t="s">
        <v>3274</v>
      </c>
      <c r="B72" s="8" t="s">
        <v>3273</v>
      </c>
      <c r="C72" s="8" t="s">
        <v>3278</v>
      </c>
      <c r="D72" s="8" t="s">
        <v>3279</v>
      </c>
      <c r="E72" s="8" t="s">
        <v>3280</v>
      </c>
      <c r="F72" s="8" t="s">
        <v>3263</v>
      </c>
      <c r="G72" s="8" t="s">
        <v>3283</v>
      </c>
      <c r="H72" s="9" t="s">
        <v>645</v>
      </c>
      <c r="I72" s="9" t="s">
        <v>643</v>
      </c>
      <c r="J72" s="9" t="s">
        <v>644</v>
      </c>
      <c r="K72" s="10">
        <v>26020.0</v>
      </c>
      <c r="L72" s="8" t="s">
        <v>51</v>
      </c>
      <c r="M72" s="8" t="s">
        <v>95</v>
      </c>
      <c r="N72" s="8" t="s">
        <v>649</v>
      </c>
      <c r="O72" s="10">
        <v>45131.0</v>
      </c>
      <c r="P72" s="10">
        <v>45149.0</v>
      </c>
      <c r="Q72" s="8" t="s">
        <v>68</v>
      </c>
      <c r="R72" s="8">
        <v>135.0</v>
      </c>
      <c r="S72" s="8" t="s">
        <v>179</v>
      </c>
      <c r="T72" s="8" t="s">
        <v>648</v>
      </c>
      <c r="U72" s="16">
        <v>8451.00175847895</v>
      </c>
      <c r="V72" s="8" t="s">
        <v>3253</v>
      </c>
      <c r="W72" s="8" t="s">
        <v>650</v>
      </c>
      <c r="X72" s="8" t="s">
        <v>30</v>
      </c>
      <c r="Y72" s="8" t="s">
        <v>69</v>
      </c>
    </row>
    <row r="73">
      <c r="A73" s="8" t="s">
        <v>3274</v>
      </c>
      <c r="B73" s="8" t="s">
        <v>3273</v>
      </c>
      <c r="C73" s="8" t="s">
        <v>3278</v>
      </c>
      <c r="D73" s="8" t="s">
        <v>3279</v>
      </c>
      <c r="E73" s="8" t="s">
        <v>3280</v>
      </c>
      <c r="F73" s="8" t="s">
        <v>3263</v>
      </c>
      <c r="G73" s="8" t="s">
        <v>3283</v>
      </c>
      <c r="H73" s="9" t="s">
        <v>645</v>
      </c>
      <c r="I73" s="9" t="s">
        <v>651</v>
      </c>
      <c r="J73" s="9" t="s">
        <v>652</v>
      </c>
      <c r="K73" s="10">
        <v>29976.0</v>
      </c>
      <c r="L73" s="8" t="s">
        <v>51</v>
      </c>
      <c r="M73" s="8" t="s">
        <v>37</v>
      </c>
      <c r="N73" s="8" t="s">
        <v>657</v>
      </c>
      <c r="O73" s="10">
        <v>44513.0</v>
      </c>
      <c r="P73" s="10">
        <v>44537.0</v>
      </c>
      <c r="Q73" s="8" t="s">
        <v>43</v>
      </c>
      <c r="R73" s="8">
        <v>131.0</v>
      </c>
      <c r="S73" s="8" t="s">
        <v>179</v>
      </c>
      <c r="T73" s="8" t="s">
        <v>656</v>
      </c>
      <c r="U73" s="16">
        <v>29850.8797281837</v>
      </c>
      <c r="V73" s="8" t="s">
        <v>3258</v>
      </c>
      <c r="W73" s="8" t="s">
        <v>658</v>
      </c>
      <c r="X73" s="8" t="s">
        <v>30</v>
      </c>
      <c r="Y73" s="8" t="s">
        <v>45</v>
      </c>
    </row>
    <row r="74">
      <c r="A74" s="8" t="s">
        <v>3274</v>
      </c>
      <c r="B74" s="8" t="s">
        <v>3273</v>
      </c>
      <c r="C74" s="8" t="s">
        <v>3278</v>
      </c>
      <c r="D74" s="8" t="s">
        <v>3279</v>
      </c>
      <c r="E74" s="8" t="s">
        <v>3280</v>
      </c>
      <c r="F74" s="8" t="s">
        <v>3263</v>
      </c>
      <c r="G74" s="8" t="s">
        <v>3283</v>
      </c>
      <c r="H74" s="9" t="s">
        <v>645</v>
      </c>
      <c r="I74" s="9" t="s">
        <v>675</v>
      </c>
      <c r="J74" s="9" t="s">
        <v>676</v>
      </c>
      <c r="K74" s="10">
        <v>20858.0</v>
      </c>
      <c r="L74" s="8" t="s">
        <v>22</v>
      </c>
      <c r="M74" s="8" t="s">
        <v>204</v>
      </c>
      <c r="N74" s="8" t="s">
        <v>681</v>
      </c>
      <c r="O74" s="10">
        <v>44521.0</v>
      </c>
      <c r="P74" s="10">
        <v>44535.0</v>
      </c>
      <c r="Q74" s="8" t="s">
        <v>43</v>
      </c>
      <c r="R74" s="8">
        <v>255.0</v>
      </c>
      <c r="S74" s="8" t="s">
        <v>179</v>
      </c>
      <c r="T74" s="8" t="s">
        <v>680</v>
      </c>
      <c r="U74" s="16">
        <v>44437.4706733572</v>
      </c>
      <c r="V74" s="8" t="s">
        <v>3258</v>
      </c>
      <c r="W74" s="8" t="s">
        <v>682</v>
      </c>
      <c r="X74" s="8" t="s">
        <v>79</v>
      </c>
      <c r="Y74" s="8" t="s">
        <v>45</v>
      </c>
    </row>
    <row r="75">
      <c r="A75" s="8" t="s">
        <v>3274</v>
      </c>
      <c r="B75" s="8" t="s">
        <v>3273</v>
      </c>
      <c r="C75" s="8" t="s">
        <v>3284</v>
      </c>
      <c r="D75" s="8" t="s">
        <v>3285</v>
      </c>
      <c r="E75" s="8" t="s">
        <v>3286</v>
      </c>
      <c r="F75" s="8" t="s">
        <v>3254</v>
      </c>
      <c r="G75" s="8" t="s">
        <v>114</v>
      </c>
      <c r="H75" s="9" t="s">
        <v>113</v>
      </c>
      <c r="I75" s="9" t="s">
        <v>153</v>
      </c>
      <c r="J75" s="9" t="s">
        <v>154</v>
      </c>
      <c r="K75" s="10">
        <v>33025.0</v>
      </c>
      <c r="L75" s="8" t="s">
        <v>51</v>
      </c>
      <c r="M75" s="8" t="s">
        <v>75</v>
      </c>
      <c r="N75" s="8" t="s">
        <v>159</v>
      </c>
      <c r="O75" s="10">
        <v>43973.0</v>
      </c>
      <c r="P75" s="10">
        <v>44001.0</v>
      </c>
      <c r="Q75" s="8" t="s">
        <v>29</v>
      </c>
      <c r="R75" s="8">
        <v>309.0</v>
      </c>
      <c r="S75" s="8" t="s">
        <v>85</v>
      </c>
      <c r="T75" s="8" t="s">
        <v>158</v>
      </c>
      <c r="U75" s="16">
        <v>33207.7066337296</v>
      </c>
      <c r="V75" s="8" t="s">
        <v>3249</v>
      </c>
      <c r="W75" s="8" t="s">
        <v>160</v>
      </c>
      <c r="X75" s="8" t="s">
        <v>141</v>
      </c>
      <c r="Y75" s="8" t="s">
        <v>31</v>
      </c>
    </row>
    <row r="76">
      <c r="A76" s="8" t="s">
        <v>3274</v>
      </c>
      <c r="B76" s="8" t="s">
        <v>3273</v>
      </c>
      <c r="C76" s="8" t="s">
        <v>3284</v>
      </c>
      <c r="D76" s="8" t="s">
        <v>3285</v>
      </c>
      <c r="E76" s="8" t="s">
        <v>3286</v>
      </c>
      <c r="F76" s="8" t="s">
        <v>3254</v>
      </c>
      <c r="G76" s="8" t="s">
        <v>114</v>
      </c>
      <c r="H76" s="9" t="s">
        <v>113</v>
      </c>
      <c r="I76" s="9" t="s">
        <v>111</v>
      </c>
      <c r="J76" s="9" t="s">
        <v>112</v>
      </c>
      <c r="K76" s="10">
        <v>28020.0</v>
      </c>
      <c r="L76" s="8" t="s">
        <v>22</v>
      </c>
      <c r="M76" s="8" t="s">
        <v>75</v>
      </c>
      <c r="N76" s="8" t="s">
        <v>117</v>
      </c>
      <c r="O76" s="10">
        <v>44013.0</v>
      </c>
      <c r="P76" s="10">
        <v>44026.0</v>
      </c>
      <c r="Q76" s="8" t="s">
        <v>68</v>
      </c>
      <c r="R76" s="8">
        <v>316.0</v>
      </c>
      <c r="S76" s="8" t="s">
        <v>85</v>
      </c>
      <c r="T76" s="8" t="s">
        <v>116</v>
      </c>
      <c r="U76" s="16">
        <v>50119.2227915485</v>
      </c>
      <c r="V76" s="8" t="s">
        <v>3249</v>
      </c>
      <c r="W76" s="8" t="s">
        <v>118</v>
      </c>
      <c r="X76" s="8" t="s">
        <v>57</v>
      </c>
      <c r="Y76" s="8" t="s">
        <v>69</v>
      </c>
    </row>
    <row r="77">
      <c r="A77" s="8" t="s">
        <v>3274</v>
      </c>
      <c r="B77" s="8" t="s">
        <v>3273</v>
      </c>
      <c r="C77" s="8" t="s">
        <v>3284</v>
      </c>
      <c r="D77" s="8" t="s">
        <v>3285</v>
      </c>
      <c r="E77" s="8" t="s">
        <v>3286</v>
      </c>
      <c r="F77" s="8" t="s">
        <v>3256</v>
      </c>
      <c r="G77" s="8" t="s">
        <v>139</v>
      </c>
      <c r="H77" s="9" t="s">
        <v>138</v>
      </c>
      <c r="I77" s="9" t="s">
        <v>135</v>
      </c>
      <c r="J77" s="9" t="s">
        <v>136</v>
      </c>
      <c r="K77" s="10">
        <v>39902.0</v>
      </c>
      <c r="L77" s="8" t="s">
        <v>51</v>
      </c>
      <c r="M77" s="8" t="s">
        <v>52</v>
      </c>
      <c r="N77" s="8" t="s">
        <v>143</v>
      </c>
      <c r="O77" s="10">
        <v>45151.0</v>
      </c>
      <c r="P77" s="10">
        <v>45174.0</v>
      </c>
      <c r="Q77" s="8" t="s">
        <v>29</v>
      </c>
      <c r="R77" s="8">
        <v>288.0</v>
      </c>
      <c r="S77" s="8" t="s">
        <v>137</v>
      </c>
      <c r="T77" s="8" t="s">
        <v>142</v>
      </c>
      <c r="U77" s="16">
        <v>7999.58687960418</v>
      </c>
      <c r="V77" s="8" t="s">
        <v>3248</v>
      </c>
      <c r="W77" s="8" t="s">
        <v>144</v>
      </c>
      <c r="X77" s="8" t="s">
        <v>141</v>
      </c>
      <c r="Y77" s="8" t="s">
        <v>45</v>
      </c>
    </row>
    <row r="78">
      <c r="A78" s="8" t="s">
        <v>3274</v>
      </c>
      <c r="B78" s="8" t="s">
        <v>3273</v>
      </c>
      <c r="C78" s="8" t="s">
        <v>3284</v>
      </c>
      <c r="D78" s="8" t="s">
        <v>3285</v>
      </c>
      <c r="E78" s="8" t="s">
        <v>3286</v>
      </c>
      <c r="F78" s="8" t="s">
        <v>3251</v>
      </c>
      <c r="G78" s="8" t="s">
        <v>122</v>
      </c>
      <c r="H78" s="9" t="s">
        <v>121</v>
      </c>
      <c r="I78" s="9" t="s">
        <v>127</v>
      </c>
      <c r="J78" s="9" t="s">
        <v>128</v>
      </c>
      <c r="K78" s="10">
        <v>39233.0</v>
      </c>
      <c r="L78" s="8" t="s">
        <v>22</v>
      </c>
      <c r="M78" s="8" t="s">
        <v>63</v>
      </c>
      <c r="N78" s="8" t="s">
        <v>133</v>
      </c>
      <c r="O78" s="10">
        <v>43940.0</v>
      </c>
      <c r="P78" s="10">
        <v>43943.0</v>
      </c>
      <c r="Q78" s="8" t="s">
        <v>29</v>
      </c>
      <c r="R78" s="8">
        <v>394.0</v>
      </c>
      <c r="S78" s="8" t="s">
        <v>24</v>
      </c>
      <c r="T78" s="8" t="s">
        <v>132</v>
      </c>
      <c r="U78" s="16">
        <v>12576.7956090502</v>
      </c>
      <c r="V78" s="8" t="s">
        <v>3252</v>
      </c>
      <c r="W78" s="8" t="s">
        <v>134</v>
      </c>
      <c r="X78" s="8" t="s">
        <v>30</v>
      </c>
      <c r="Y78" s="8" t="s">
        <v>31</v>
      </c>
    </row>
    <row r="79">
      <c r="A79" s="8" t="s">
        <v>3274</v>
      </c>
      <c r="B79" s="8" t="s">
        <v>3273</v>
      </c>
      <c r="C79" s="8" t="s">
        <v>3284</v>
      </c>
      <c r="D79" s="8" t="s">
        <v>3285</v>
      </c>
      <c r="E79" s="8" t="s">
        <v>3286</v>
      </c>
      <c r="F79" s="8" t="s">
        <v>3251</v>
      </c>
      <c r="G79" s="8" t="s">
        <v>122</v>
      </c>
      <c r="H79" s="9" t="s">
        <v>121</v>
      </c>
      <c r="I79" s="9" t="s">
        <v>119</v>
      </c>
      <c r="J79" s="9" t="s">
        <v>120</v>
      </c>
      <c r="K79" s="10">
        <v>36561.0</v>
      </c>
      <c r="L79" s="8" t="s">
        <v>51</v>
      </c>
      <c r="M79" s="8" t="s">
        <v>95</v>
      </c>
      <c r="N79" s="8" t="s">
        <v>125</v>
      </c>
      <c r="O79" s="10">
        <v>44339.0</v>
      </c>
      <c r="P79" s="10">
        <v>44369.0</v>
      </c>
      <c r="Q79" s="8" t="s">
        <v>68</v>
      </c>
      <c r="R79" s="8">
        <v>249.0</v>
      </c>
      <c r="S79" s="8" t="s">
        <v>24</v>
      </c>
      <c r="T79" s="8" t="s">
        <v>124</v>
      </c>
      <c r="U79" s="16">
        <v>19784.6310622107</v>
      </c>
      <c r="V79" s="8" t="s">
        <v>3257</v>
      </c>
      <c r="W79" s="8" t="s">
        <v>126</v>
      </c>
      <c r="X79" s="8" t="s">
        <v>30</v>
      </c>
      <c r="Y79" s="8" t="s">
        <v>45</v>
      </c>
    </row>
    <row r="80">
      <c r="A80" s="8" t="s">
        <v>3274</v>
      </c>
      <c r="B80" s="8" t="s">
        <v>3273</v>
      </c>
      <c r="C80" s="8" t="s">
        <v>3284</v>
      </c>
      <c r="D80" s="8" t="s">
        <v>3285</v>
      </c>
      <c r="E80" s="8" t="s">
        <v>3286</v>
      </c>
      <c r="F80" s="8" t="s">
        <v>3246</v>
      </c>
      <c r="G80" s="8" t="s">
        <v>148</v>
      </c>
      <c r="H80" s="9" t="s">
        <v>147</v>
      </c>
      <c r="I80" s="9" t="s">
        <v>145</v>
      </c>
      <c r="J80" s="9" t="s">
        <v>146</v>
      </c>
      <c r="K80" s="10">
        <v>22857.0</v>
      </c>
      <c r="L80" s="8" t="s">
        <v>51</v>
      </c>
      <c r="M80" s="8" t="s">
        <v>37</v>
      </c>
      <c r="N80" s="8" t="s">
        <v>151</v>
      </c>
      <c r="O80" s="10">
        <v>43811.0</v>
      </c>
      <c r="P80" s="10">
        <v>43827.0</v>
      </c>
      <c r="Q80" s="8" t="s">
        <v>43</v>
      </c>
      <c r="R80" s="8">
        <v>134.0</v>
      </c>
      <c r="S80" s="8" t="s">
        <v>64</v>
      </c>
      <c r="T80" s="8" t="s">
        <v>150</v>
      </c>
      <c r="U80" s="16">
        <v>43282.2833577043</v>
      </c>
      <c r="V80" s="8" t="s">
        <v>3259</v>
      </c>
      <c r="W80" s="8" t="s">
        <v>152</v>
      </c>
      <c r="X80" s="8" t="s">
        <v>79</v>
      </c>
      <c r="Y80" s="8" t="s">
        <v>69</v>
      </c>
    </row>
    <row r="81">
      <c r="A81" s="8" t="s">
        <v>3274</v>
      </c>
      <c r="B81" s="8" t="s">
        <v>3273</v>
      </c>
      <c r="C81" s="8" t="s">
        <v>3287</v>
      </c>
      <c r="D81" s="8" t="s">
        <v>3288</v>
      </c>
      <c r="E81" s="8" t="s">
        <v>3289</v>
      </c>
      <c r="F81" s="8" t="s">
        <v>3254</v>
      </c>
      <c r="G81" s="8" t="s">
        <v>335</v>
      </c>
      <c r="H81" s="9" t="s">
        <v>334</v>
      </c>
      <c r="I81" s="9" t="s">
        <v>332</v>
      </c>
      <c r="J81" s="9" t="s">
        <v>333</v>
      </c>
      <c r="K81" s="10">
        <v>38386.0</v>
      </c>
      <c r="L81" s="8" t="s">
        <v>51</v>
      </c>
      <c r="M81" s="8" t="s">
        <v>75</v>
      </c>
      <c r="N81" s="8" t="s">
        <v>338</v>
      </c>
      <c r="O81" s="10">
        <v>44203.0</v>
      </c>
      <c r="P81" s="10">
        <v>44222.0</v>
      </c>
      <c r="Q81" s="8" t="s">
        <v>68</v>
      </c>
      <c r="R81" s="8">
        <v>228.0</v>
      </c>
      <c r="S81" s="8" t="s">
        <v>85</v>
      </c>
      <c r="T81" s="8" t="s">
        <v>337</v>
      </c>
      <c r="U81" s="16">
        <v>45453.4185456651</v>
      </c>
      <c r="V81" s="8" t="s">
        <v>3253</v>
      </c>
      <c r="W81" s="8" t="s">
        <v>339</v>
      </c>
      <c r="X81" s="8" t="s">
        <v>141</v>
      </c>
      <c r="Y81" s="8" t="s">
        <v>69</v>
      </c>
    </row>
    <row r="82">
      <c r="A82" s="8" t="s">
        <v>3274</v>
      </c>
      <c r="B82" s="8" t="s">
        <v>3273</v>
      </c>
      <c r="C82" s="8" t="s">
        <v>3287</v>
      </c>
      <c r="D82" s="8" t="s">
        <v>3288</v>
      </c>
      <c r="E82" s="8" t="s">
        <v>3289</v>
      </c>
      <c r="F82" s="8" t="s">
        <v>3251</v>
      </c>
      <c r="G82" s="8" t="s">
        <v>319</v>
      </c>
      <c r="H82" s="9" t="s">
        <v>318</v>
      </c>
      <c r="I82" s="9" t="s">
        <v>316</v>
      </c>
      <c r="J82" s="9" t="s">
        <v>317</v>
      </c>
      <c r="K82" s="10">
        <v>27063.0</v>
      </c>
      <c r="L82" s="8" t="s">
        <v>22</v>
      </c>
      <c r="M82" s="8" t="s">
        <v>95</v>
      </c>
      <c r="N82" s="8" t="s">
        <v>322</v>
      </c>
      <c r="O82" s="10">
        <v>45070.0</v>
      </c>
      <c r="P82" s="10">
        <v>45080.0</v>
      </c>
      <c r="Q82" s="8" t="s">
        <v>68</v>
      </c>
      <c r="R82" s="8">
        <v>494.0</v>
      </c>
      <c r="S82" s="8" t="s">
        <v>24</v>
      </c>
      <c r="T82" s="8" t="s">
        <v>321</v>
      </c>
      <c r="U82" s="16">
        <v>21185.9535303942</v>
      </c>
      <c r="V82" s="8" t="s">
        <v>3248</v>
      </c>
      <c r="W82" s="8" t="s">
        <v>323</v>
      </c>
      <c r="X82" s="8" t="s">
        <v>44</v>
      </c>
      <c r="Y82" s="8" t="s">
        <v>31</v>
      </c>
    </row>
    <row r="83">
      <c r="A83" s="8" t="s">
        <v>3274</v>
      </c>
      <c r="B83" s="8" t="s">
        <v>3273</v>
      </c>
      <c r="C83" s="8" t="s">
        <v>3287</v>
      </c>
      <c r="D83" s="8" t="s">
        <v>3288</v>
      </c>
      <c r="E83" s="8" t="s">
        <v>3289</v>
      </c>
      <c r="F83" s="8" t="s">
        <v>3246</v>
      </c>
      <c r="G83" s="8" t="s">
        <v>327</v>
      </c>
      <c r="H83" s="9" t="s">
        <v>326</v>
      </c>
      <c r="I83" s="9" t="s">
        <v>340</v>
      </c>
      <c r="J83" s="9" t="s">
        <v>341</v>
      </c>
      <c r="K83" s="10">
        <v>42252.0</v>
      </c>
      <c r="L83" s="8" t="s">
        <v>22</v>
      </c>
      <c r="M83" s="8" t="s">
        <v>75</v>
      </c>
      <c r="N83" s="8" t="s">
        <v>346</v>
      </c>
      <c r="O83" s="10">
        <v>43752.0</v>
      </c>
      <c r="P83" s="10">
        <v>43757.0</v>
      </c>
      <c r="Q83" s="8" t="s">
        <v>29</v>
      </c>
      <c r="R83" s="8">
        <v>481.0</v>
      </c>
      <c r="S83" s="8" t="s">
        <v>64</v>
      </c>
      <c r="T83" s="8" t="s">
        <v>345</v>
      </c>
      <c r="U83" s="16">
        <v>4397.77699541333</v>
      </c>
      <c r="V83" s="8" t="s">
        <v>3252</v>
      </c>
      <c r="W83" s="8" t="s">
        <v>347</v>
      </c>
      <c r="X83" s="8" t="s">
        <v>30</v>
      </c>
      <c r="Y83" s="8" t="s">
        <v>45</v>
      </c>
    </row>
    <row r="84">
      <c r="A84" s="8" t="s">
        <v>3274</v>
      </c>
      <c r="B84" s="8" t="s">
        <v>3273</v>
      </c>
      <c r="C84" s="8" t="s">
        <v>3287</v>
      </c>
      <c r="D84" s="8" t="s">
        <v>3288</v>
      </c>
      <c r="E84" s="8" t="s">
        <v>3289</v>
      </c>
      <c r="F84" s="8" t="s">
        <v>3246</v>
      </c>
      <c r="G84" s="8" t="s">
        <v>327</v>
      </c>
      <c r="H84" s="9" t="s">
        <v>326</v>
      </c>
      <c r="I84" s="9" t="s">
        <v>356</v>
      </c>
      <c r="J84" s="9" t="s">
        <v>357</v>
      </c>
      <c r="K84" s="10">
        <v>34667.0</v>
      </c>
      <c r="L84" s="8" t="s">
        <v>51</v>
      </c>
      <c r="M84" s="8" t="s">
        <v>261</v>
      </c>
      <c r="N84" s="8" t="s">
        <v>362</v>
      </c>
      <c r="O84" s="10">
        <v>44632.0</v>
      </c>
      <c r="P84" s="10">
        <v>44649.0</v>
      </c>
      <c r="Q84" s="8" t="s">
        <v>43</v>
      </c>
      <c r="R84" s="8">
        <v>113.0</v>
      </c>
      <c r="S84" s="8" t="s">
        <v>64</v>
      </c>
      <c r="T84" s="8" t="s">
        <v>361</v>
      </c>
      <c r="U84" s="16">
        <v>48290.6934073641</v>
      </c>
      <c r="V84" s="8" t="s">
        <v>3252</v>
      </c>
      <c r="W84" s="8" t="s">
        <v>363</v>
      </c>
      <c r="X84" s="8" t="s">
        <v>141</v>
      </c>
      <c r="Y84" s="8" t="s">
        <v>69</v>
      </c>
    </row>
    <row r="85">
      <c r="A85" s="8" t="s">
        <v>3274</v>
      </c>
      <c r="B85" s="8" t="s">
        <v>3273</v>
      </c>
      <c r="C85" s="8" t="s">
        <v>3287</v>
      </c>
      <c r="D85" s="8" t="s">
        <v>3288</v>
      </c>
      <c r="E85" s="8" t="s">
        <v>3289</v>
      </c>
      <c r="F85" s="8" t="s">
        <v>3246</v>
      </c>
      <c r="G85" s="8" t="s">
        <v>327</v>
      </c>
      <c r="H85" s="9" t="s">
        <v>326</v>
      </c>
      <c r="I85" s="9" t="s">
        <v>324</v>
      </c>
      <c r="J85" s="9" t="s">
        <v>325</v>
      </c>
      <c r="K85" s="10">
        <v>30356.0</v>
      </c>
      <c r="L85" s="8" t="s">
        <v>51</v>
      </c>
      <c r="M85" s="8" t="s">
        <v>75</v>
      </c>
      <c r="N85" s="8" t="s">
        <v>330</v>
      </c>
      <c r="O85" s="10">
        <v>43847.0</v>
      </c>
      <c r="P85" s="10">
        <v>43871.0</v>
      </c>
      <c r="Q85" s="8" t="s">
        <v>43</v>
      </c>
      <c r="R85" s="8">
        <v>285.0</v>
      </c>
      <c r="S85" s="8" t="s">
        <v>64</v>
      </c>
      <c r="T85" s="8" t="s">
        <v>329</v>
      </c>
      <c r="U85" s="16">
        <v>8408.94935429195</v>
      </c>
      <c r="V85" s="8" t="s">
        <v>3249</v>
      </c>
      <c r="W85" s="8" t="s">
        <v>331</v>
      </c>
      <c r="X85" s="8" t="s">
        <v>141</v>
      </c>
      <c r="Y85" s="8" t="s">
        <v>31</v>
      </c>
    </row>
    <row r="86">
      <c r="A86" s="8" t="s">
        <v>3274</v>
      </c>
      <c r="B86" s="8" t="s">
        <v>3273</v>
      </c>
      <c r="C86" s="8" t="s">
        <v>3287</v>
      </c>
      <c r="D86" s="8" t="s">
        <v>3288</v>
      </c>
      <c r="E86" s="8" t="s">
        <v>3289</v>
      </c>
      <c r="F86" s="8" t="s">
        <v>3256</v>
      </c>
      <c r="G86" s="8" t="s">
        <v>351</v>
      </c>
      <c r="H86" s="9" t="s">
        <v>350</v>
      </c>
      <c r="I86" s="9" t="s">
        <v>348</v>
      </c>
      <c r="J86" s="9" t="s">
        <v>349</v>
      </c>
      <c r="K86" s="10">
        <v>35953.0</v>
      </c>
      <c r="L86" s="8" t="s">
        <v>51</v>
      </c>
      <c r="M86" s="8" t="s">
        <v>23</v>
      </c>
      <c r="N86" s="8" t="s">
        <v>354</v>
      </c>
      <c r="O86" s="10">
        <v>44549.0</v>
      </c>
      <c r="P86" s="10">
        <v>44577.0</v>
      </c>
      <c r="Q86" s="8" t="s">
        <v>29</v>
      </c>
      <c r="R86" s="8">
        <v>212.0</v>
      </c>
      <c r="S86" s="8" t="s">
        <v>137</v>
      </c>
      <c r="T86" s="8" t="s">
        <v>353</v>
      </c>
      <c r="U86" s="16">
        <v>9380.32596752843</v>
      </c>
      <c r="V86" s="8" t="s">
        <v>3253</v>
      </c>
      <c r="W86" s="8" t="s">
        <v>355</v>
      </c>
      <c r="X86" s="8" t="s">
        <v>44</v>
      </c>
      <c r="Y86" s="8" t="s">
        <v>31</v>
      </c>
    </row>
    <row r="87">
      <c r="A87" s="8" t="s">
        <v>3291</v>
      </c>
      <c r="B87" s="8" t="s">
        <v>3290</v>
      </c>
      <c r="C87" s="8" t="s">
        <v>3292</v>
      </c>
      <c r="D87" s="8" t="s">
        <v>3293</v>
      </c>
      <c r="E87" s="8" t="s">
        <v>3294</v>
      </c>
      <c r="F87" s="8" t="s">
        <v>3251</v>
      </c>
      <c r="G87" s="8" t="s">
        <v>3295</v>
      </c>
      <c r="H87" s="8" t="s">
        <v>25</v>
      </c>
      <c r="I87" s="9" t="s">
        <v>73</v>
      </c>
      <c r="J87" s="9" t="s">
        <v>74</v>
      </c>
      <c r="K87" s="10">
        <v>20165.0</v>
      </c>
      <c r="L87" s="8" t="s">
        <v>51</v>
      </c>
      <c r="M87" s="8" t="s">
        <v>75</v>
      </c>
      <c r="N87" s="8" t="s">
        <v>81</v>
      </c>
      <c r="O87" s="10">
        <v>44823.0</v>
      </c>
      <c r="P87" s="10">
        <v>44843.0</v>
      </c>
      <c r="Q87" s="8" t="s">
        <v>29</v>
      </c>
      <c r="R87" s="8">
        <v>458.0</v>
      </c>
      <c r="S87" s="8" t="s">
        <v>24</v>
      </c>
      <c r="T87" s="8" t="s">
        <v>80</v>
      </c>
      <c r="U87" s="16">
        <v>14238.3178139376</v>
      </c>
      <c r="V87" s="8" t="s">
        <v>3264</v>
      </c>
      <c r="W87" s="8" t="s">
        <v>82</v>
      </c>
      <c r="X87" s="8" t="s">
        <v>79</v>
      </c>
      <c r="Y87" s="8" t="s">
        <v>69</v>
      </c>
    </row>
    <row r="88">
      <c r="A88" s="8" t="s">
        <v>3291</v>
      </c>
      <c r="B88" s="8" t="s">
        <v>3290</v>
      </c>
      <c r="C88" s="8" t="s">
        <v>3292</v>
      </c>
      <c r="D88" s="8" t="s">
        <v>3293</v>
      </c>
      <c r="E88" s="8" t="s">
        <v>3294</v>
      </c>
      <c r="F88" s="8" t="s">
        <v>3251</v>
      </c>
      <c r="G88" s="8" t="s">
        <v>3295</v>
      </c>
      <c r="H88" s="8" t="s">
        <v>25</v>
      </c>
      <c r="I88" s="9" t="s">
        <v>20</v>
      </c>
      <c r="J88" s="9" t="s">
        <v>21</v>
      </c>
      <c r="K88" s="10">
        <v>26482.0</v>
      </c>
      <c r="L88" s="8" t="s">
        <v>22</v>
      </c>
      <c r="M88" s="8" t="s">
        <v>23</v>
      </c>
      <c r="N88" s="8" t="s">
        <v>33</v>
      </c>
      <c r="O88" s="10">
        <v>45322.0</v>
      </c>
      <c r="P88" s="10">
        <v>45324.0</v>
      </c>
      <c r="Q88" s="8" t="s">
        <v>29</v>
      </c>
      <c r="R88" s="8">
        <v>328.0</v>
      </c>
      <c r="S88" s="8" t="s">
        <v>24</v>
      </c>
      <c r="T88" s="8" t="s">
        <v>32</v>
      </c>
      <c r="U88" s="16">
        <v>18856.2813059781</v>
      </c>
      <c r="V88" s="8" t="s">
        <v>3252</v>
      </c>
      <c r="W88" s="8" t="s">
        <v>34</v>
      </c>
      <c r="X88" s="8" t="s">
        <v>30</v>
      </c>
      <c r="Y88" s="8" t="s">
        <v>31</v>
      </c>
    </row>
    <row r="89">
      <c r="A89" s="8" t="s">
        <v>3291</v>
      </c>
      <c r="B89" s="8" t="s">
        <v>3290</v>
      </c>
      <c r="C89" s="8" t="s">
        <v>3292</v>
      </c>
      <c r="D89" s="8" t="s">
        <v>3293</v>
      </c>
      <c r="E89" s="8" t="s">
        <v>3294</v>
      </c>
      <c r="F89" s="8" t="s">
        <v>3251</v>
      </c>
      <c r="G89" s="8" t="s">
        <v>3295</v>
      </c>
      <c r="H89" s="8" t="s">
        <v>25</v>
      </c>
      <c r="I89" s="9" t="s">
        <v>102</v>
      </c>
      <c r="J89" s="9" t="s">
        <v>103</v>
      </c>
      <c r="K89" s="10">
        <v>24382.0</v>
      </c>
      <c r="L89" s="8" t="s">
        <v>51</v>
      </c>
      <c r="M89" s="8" t="s">
        <v>37</v>
      </c>
      <c r="N89" s="8" t="s">
        <v>109</v>
      </c>
      <c r="O89" s="10">
        <v>44558.0</v>
      </c>
      <c r="P89" s="10">
        <v>44568.0</v>
      </c>
      <c r="Q89" s="8" t="s">
        <v>43</v>
      </c>
      <c r="R89" s="8">
        <v>277.0</v>
      </c>
      <c r="S89" s="8" t="s">
        <v>24</v>
      </c>
      <c r="T89" s="8" t="s">
        <v>108</v>
      </c>
      <c r="U89" s="16">
        <v>45820.4627215945</v>
      </c>
      <c r="V89" s="8" t="s">
        <v>3247</v>
      </c>
      <c r="W89" s="8" t="s">
        <v>110</v>
      </c>
      <c r="X89" s="8" t="s">
        <v>30</v>
      </c>
      <c r="Y89" s="8" t="s">
        <v>45</v>
      </c>
    </row>
    <row r="90">
      <c r="A90" s="8" t="s">
        <v>3291</v>
      </c>
      <c r="B90" s="8" t="s">
        <v>3290</v>
      </c>
      <c r="C90" s="8" t="s">
        <v>3292</v>
      </c>
      <c r="D90" s="8" t="s">
        <v>3293</v>
      </c>
      <c r="E90" s="8" t="s">
        <v>3294</v>
      </c>
      <c r="F90" s="8" t="s">
        <v>3246</v>
      </c>
      <c r="G90" s="8" t="s">
        <v>66</v>
      </c>
      <c r="H90" s="9" t="s">
        <v>65</v>
      </c>
      <c r="I90" s="9" t="s">
        <v>61</v>
      </c>
      <c r="J90" s="9" t="s">
        <v>62</v>
      </c>
      <c r="K90" s="10">
        <v>41687.0</v>
      </c>
      <c r="L90" s="8" t="s">
        <v>51</v>
      </c>
      <c r="M90" s="8" t="s">
        <v>63</v>
      </c>
      <c r="N90" s="8" t="s">
        <v>71</v>
      </c>
      <c r="O90" s="10">
        <v>44153.0</v>
      </c>
      <c r="P90" s="10">
        <v>44183.0</v>
      </c>
      <c r="Q90" s="8" t="s">
        <v>68</v>
      </c>
      <c r="R90" s="8">
        <v>450.0</v>
      </c>
      <c r="S90" s="8" t="s">
        <v>64</v>
      </c>
      <c r="T90" s="8" t="s">
        <v>70</v>
      </c>
      <c r="U90" s="16">
        <v>37909.7824098752</v>
      </c>
      <c r="V90" s="8" t="s">
        <v>3255</v>
      </c>
      <c r="W90" s="8" t="s">
        <v>72</v>
      </c>
      <c r="X90" s="8" t="s">
        <v>44</v>
      </c>
      <c r="Y90" s="8" t="s">
        <v>69</v>
      </c>
    </row>
    <row r="91">
      <c r="A91" s="8" t="s">
        <v>3291</v>
      </c>
      <c r="B91" s="8" t="s">
        <v>3290</v>
      </c>
      <c r="C91" s="8" t="s">
        <v>3292</v>
      </c>
      <c r="D91" s="8" t="s">
        <v>3293</v>
      </c>
      <c r="E91" s="8" t="s">
        <v>3294</v>
      </c>
      <c r="F91" s="8" t="s">
        <v>3246</v>
      </c>
      <c r="G91" s="8" t="s">
        <v>66</v>
      </c>
      <c r="H91" s="9" t="s">
        <v>65</v>
      </c>
      <c r="I91" s="9" t="s">
        <v>93</v>
      </c>
      <c r="J91" s="9" t="s">
        <v>94</v>
      </c>
      <c r="K91" s="10">
        <v>22043.0</v>
      </c>
      <c r="L91" s="8" t="s">
        <v>51</v>
      </c>
      <c r="M91" s="8" t="s">
        <v>95</v>
      </c>
      <c r="N91" s="8" t="s">
        <v>100</v>
      </c>
      <c r="O91" s="10">
        <v>44138.0</v>
      </c>
      <c r="P91" s="10">
        <v>44150.0</v>
      </c>
      <c r="Q91" s="8" t="s">
        <v>43</v>
      </c>
      <c r="R91" s="8">
        <v>389.0</v>
      </c>
      <c r="S91" s="8" t="s">
        <v>64</v>
      </c>
      <c r="T91" s="8" t="s">
        <v>99</v>
      </c>
      <c r="U91" s="16">
        <v>19580.8723448609</v>
      </c>
      <c r="V91" s="8" t="s">
        <v>3249</v>
      </c>
      <c r="W91" s="8" t="s">
        <v>101</v>
      </c>
      <c r="X91" s="8" t="s">
        <v>30</v>
      </c>
      <c r="Y91" s="8" t="s">
        <v>45</v>
      </c>
    </row>
    <row r="92">
      <c r="A92" s="8" t="s">
        <v>3291</v>
      </c>
      <c r="B92" s="8" t="s">
        <v>3290</v>
      </c>
      <c r="C92" s="8" t="s">
        <v>3292</v>
      </c>
      <c r="D92" s="8" t="s">
        <v>3293</v>
      </c>
      <c r="E92" s="8" t="s">
        <v>3294</v>
      </c>
      <c r="F92" s="8" t="s">
        <v>3246</v>
      </c>
      <c r="G92" s="8" t="s">
        <v>40</v>
      </c>
      <c r="H92" s="9" t="s">
        <v>39</v>
      </c>
      <c r="I92" s="9" t="s">
        <v>49</v>
      </c>
      <c r="J92" s="9" t="s">
        <v>50</v>
      </c>
      <c r="K92" s="10">
        <v>31579.0</v>
      </c>
      <c r="L92" s="8" t="s">
        <v>51</v>
      </c>
      <c r="M92" s="8" t="s">
        <v>52</v>
      </c>
      <c r="N92" s="8" t="s">
        <v>59</v>
      </c>
      <c r="O92" s="10">
        <v>44826.0</v>
      </c>
      <c r="P92" s="10">
        <v>44841.0</v>
      </c>
      <c r="Q92" s="8" t="s">
        <v>43</v>
      </c>
      <c r="R92" s="8">
        <v>205.0</v>
      </c>
      <c r="S92" s="8" t="s">
        <v>38</v>
      </c>
      <c r="T92" s="8" t="s">
        <v>58</v>
      </c>
      <c r="U92" s="16">
        <v>27955.0960788424</v>
      </c>
      <c r="V92" s="8" t="s">
        <v>3250</v>
      </c>
      <c r="W92" s="8" t="s">
        <v>60</v>
      </c>
      <c r="X92" s="8" t="s">
        <v>57</v>
      </c>
      <c r="Y92" s="8" t="s">
        <v>31</v>
      </c>
    </row>
    <row r="93">
      <c r="A93" s="8" t="s">
        <v>3291</v>
      </c>
      <c r="B93" s="8" t="s">
        <v>3290</v>
      </c>
      <c r="C93" s="8" t="s">
        <v>3292</v>
      </c>
      <c r="D93" s="8" t="s">
        <v>3293</v>
      </c>
      <c r="E93" s="8" t="s">
        <v>3294</v>
      </c>
      <c r="F93" s="8" t="s">
        <v>3246</v>
      </c>
      <c r="G93" s="8" t="s">
        <v>40</v>
      </c>
      <c r="H93" s="9" t="s">
        <v>39</v>
      </c>
      <c r="I93" s="9" t="s">
        <v>35</v>
      </c>
      <c r="J93" s="9" t="s">
        <v>36</v>
      </c>
      <c r="K93" s="10">
        <v>29291.0</v>
      </c>
      <c r="L93" s="8" t="s">
        <v>22</v>
      </c>
      <c r="M93" s="8" t="s">
        <v>37</v>
      </c>
      <c r="N93" s="8" t="s">
        <v>47</v>
      </c>
      <c r="O93" s="10">
        <v>43697.0</v>
      </c>
      <c r="P93" s="10">
        <v>43703.0</v>
      </c>
      <c r="Q93" s="8" t="s">
        <v>43</v>
      </c>
      <c r="R93" s="8">
        <v>265.0</v>
      </c>
      <c r="S93" s="8" t="s">
        <v>38</v>
      </c>
      <c r="T93" s="8" t="s">
        <v>46</v>
      </c>
      <c r="U93" s="16">
        <v>33643.3272865778</v>
      </c>
      <c r="V93" s="8" t="s">
        <v>3259</v>
      </c>
      <c r="W93" s="8" t="s">
        <v>48</v>
      </c>
      <c r="X93" s="8" t="s">
        <v>44</v>
      </c>
      <c r="Y93" s="8" t="s">
        <v>45</v>
      </c>
    </row>
    <row r="94">
      <c r="A94" s="8" t="s">
        <v>3291</v>
      </c>
      <c r="B94" s="8" t="s">
        <v>3290</v>
      </c>
      <c r="C94" s="8" t="s">
        <v>3292</v>
      </c>
      <c r="D94" s="8" t="s">
        <v>3293</v>
      </c>
      <c r="E94" s="8" t="s">
        <v>3294</v>
      </c>
      <c r="F94" s="8" t="s">
        <v>3254</v>
      </c>
      <c r="G94" s="8" t="s">
        <v>87</v>
      </c>
      <c r="H94" s="9" t="s">
        <v>86</v>
      </c>
      <c r="I94" s="9" t="s">
        <v>83</v>
      </c>
      <c r="J94" s="9" t="s">
        <v>84</v>
      </c>
      <c r="K94" s="10">
        <v>32753.0</v>
      </c>
      <c r="L94" s="8" t="s">
        <v>22</v>
      </c>
      <c r="M94" s="8" t="s">
        <v>37</v>
      </c>
      <c r="N94" s="8" t="s">
        <v>91</v>
      </c>
      <c r="O94" s="10">
        <v>45280.0</v>
      </c>
      <c r="P94" s="10">
        <v>45284.0</v>
      </c>
      <c r="Q94" s="8" t="s">
        <v>29</v>
      </c>
      <c r="R94" s="8">
        <v>389.0</v>
      </c>
      <c r="S94" s="8" t="s">
        <v>85</v>
      </c>
      <c r="T94" s="8" t="s">
        <v>90</v>
      </c>
      <c r="U94" s="16">
        <v>48145.1109510418</v>
      </c>
      <c r="V94" s="8" t="s">
        <v>3258</v>
      </c>
      <c r="W94" s="8" t="s">
        <v>92</v>
      </c>
      <c r="X94" s="8" t="s">
        <v>44</v>
      </c>
      <c r="Y94" s="8" t="s">
        <v>31</v>
      </c>
    </row>
    <row r="95">
      <c r="A95" s="8" t="s">
        <v>3291</v>
      </c>
      <c r="B95" s="8" t="s">
        <v>3290</v>
      </c>
      <c r="C95" s="8" t="s">
        <v>3296</v>
      </c>
      <c r="D95" s="8" t="s">
        <v>3297</v>
      </c>
      <c r="E95" s="8" t="s">
        <v>3298</v>
      </c>
      <c r="F95" s="8" t="s">
        <v>3254</v>
      </c>
      <c r="G95" s="8" t="s">
        <v>3299</v>
      </c>
      <c r="H95" s="9" t="s">
        <v>845</v>
      </c>
      <c r="I95" s="9" t="s">
        <v>843</v>
      </c>
      <c r="J95" s="9" t="s">
        <v>844</v>
      </c>
      <c r="K95" s="10">
        <v>38499.0</v>
      </c>
      <c r="L95" s="8" t="s">
        <v>22</v>
      </c>
      <c r="M95" s="8" t="s">
        <v>204</v>
      </c>
      <c r="N95" s="8" t="s">
        <v>849</v>
      </c>
      <c r="O95" s="10">
        <v>44852.0</v>
      </c>
      <c r="P95" s="10">
        <v>44876.0</v>
      </c>
      <c r="Q95" s="8" t="s">
        <v>68</v>
      </c>
      <c r="R95" s="8">
        <v>227.0</v>
      </c>
      <c r="S95" s="8" t="s">
        <v>85</v>
      </c>
      <c r="T95" s="8" t="s">
        <v>848</v>
      </c>
      <c r="U95" s="16">
        <v>28837.6770525072</v>
      </c>
      <c r="V95" s="8" t="s">
        <v>3255</v>
      </c>
      <c r="W95" s="8" t="s">
        <v>850</v>
      </c>
      <c r="X95" s="8" t="s">
        <v>57</v>
      </c>
      <c r="Y95" s="8" t="s">
        <v>69</v>
      </c>
    </row>
    <row r="96">
      <c r="A96" s="8" t="s">
        <v>3291</v>
      </c>
      <c r="B96" s="8" t="s">
        <v>3290</v>
      </c>
      <c r="C96" s="8" t="s">
        <v>3296</v>
      </c>
      <c r="D96" s="8" t="s">
        <v>3297</v>
      </c>
      <c r="E96" s="8" t="s">
        <v>3298</v>
      </c>
      <c r="F96" s="8" t="s">
        <v>3254</v>
      </c>
      <c r="G96" s="8" t="s">
        <v>3299</v>
      </c>
      <c r="H96" s="9" t="s">
        <v>845</v>
      </c>
      <c r="I96" s="9" t="s">
        <v>795</v>
      </c>
      <c r="J96" s="9" t="s">
        <v>796</v>
      </c>
      <c r="K96" s="10">
        <v>36783.0</v>
      </c>
      <c r="L96" s="8" t="s">
        <v>22</v>
      </c>
      <c r="M96" s="8" t="s">
        <v>37</v>
      </c>
      <c r="N96" s="8" t="s">
        <v>801</v>
      </c>
      <c r="O96" s="10">
        <v>44810.0</v>
      </c>
      <c r="P96" s="10">
        <v>44831.0</v>
      </c>
      <c r="Q96" s="8" t="s">
        <v>29</v>
      </c>
      <c r="R96" s="8">
        <v>162.0</v>
      </c>
      <c r="S96" s="8" t="s">
        <v>85</v>
      </c>
      <c r="T96" s="8" t="s">
        <v>800</v>
      </c>
      <c r="U96" s="16">
        <v>23684.5254727448</v>
      </c>
      <c r="V96" s="8" t="s">
        <v>3257</v>
      </c>
      <c r="W96" s="8" t="s">
        <v>802</v>
      </c>
      <c r="X96" s="8" t="s">
        <v>44</v>
      </c>
      <c r="Y96" s="8" t="s">
        <v>45</v>
      </c>
    </row>
    <row r="97">
      <c r="A97" s="8" t="s">
        <v>3291</v>
      </c>
      <c r="B97" s="8" t="s">
        <v>3290</v>
      </c>
      <c r="C97" s="8" t="s">
        <v>3296</v>
      </c>
      <c r="D97" s="8" t="s">
        <v>3297</v>
      </c>
      <c r="E97" s="8" t="s">
        <v>3298</v>
      </c>
      <c r="F97" s="8" t="s">
        <v>3256</v>
      </c>
      <c r="G97" s="8" t="s">
        <v>814</v>
      </c>
      <c r="H97" s="9" t="s">
        <v>813</v>
      </c>
      <c r="I97" s="9" t="s">
        <v>811</v>
      </c>
      <c r="J97" s="9" t="s">
        <v>812</v>
      </c>
      <c r="K97" s="10">
        <v>34170.0</v>
      </c>
      <c r="L97" s="8" t="s">
        <v>51</v>
      </c>
      <c r="M97" s="8" t="s">
        <v>52</v>
      </c>
      <c r="N97" s="8" t="s">
        <v>817</v>
      </c>
      <c r="O97" s="10">
        <v>43696.0</v>
      </c>
      <c r="P97" s="10">
        <v>43703.0</v>
      </c>
      <c r="Q97" s="8" t="s">
        <v>68</v>
      </c>
      <c r="R97" s="8">
        <v>144.0</v>
      </c>
      <c r="S97" s="8" t="s">
        <v>137</v>
      </c>
      <c r="T97" s="8" t="s">
        <v>816</v>
      </c>
      <c r="U97" s="16">
        <v>25503.673806852</v>
      </c>
      <c r="V97" s="8" t="s">
        <v>3247</v>
      </c>
      <c r="W97" s="8" t="s">
        <v>818</v>
      </c>
      <c r="X97" s="8" t="s">
        <v>141</v>
      </c>
      <c r="Y97" s="8" t="s">
        <v>69</v>
      </c>
    </row>
    <row r="98">
      <c r="A98" s="8" t="s">
        <v>3291</v>
      </c>
      <c r="B98" s="8" t="s">
        <v>3290</v>
      </c>
      <c r="C98" s="8" t="s">
        <v>3296</v>
      </c>
      <c r="D98" s="8" t="s">
        <v>3297</v>
      </c>
      <c r="E98" s="8" t="s">
        <v>3298</v>
      </c>
      <c r="F98" s="8" t="s">
        <v>3246</v>
      </c>
      <c r="G98" s="8" t="s">
        <v>3300</v>
      </c>
      <c r="H98" s="9" t="s">
        <v>805</v>
      </c>
      <c r="I98" s="9" t="s">
        <v>803</v>
      </c>
      <c r="J98" s="9" t="s">
        <v>804</v>
      </c>
      <c r="K98" s="10">
        <v>42054.0</v>
      </c>
      <c r="L98" s="8" t="s">
        <v>22</v>
      </c>
      <c r="M98" s="8" t="s">
        <v>37</v>
      </c>
      <c r="N98" s="8" t="s">
        <v>809</v>
      </c>
      <c r="O98" s="10">
        <v>44303.0</v>
      </c>
      <c r="P98" s="10">
        <v>44326.0</v>
      </c>
      <c r="Q98" s="8" t="s">
        <v>68</v>
      </c>
      <c r="R98" s="8">
        <v>428.0</v>
      </c>
      <c r="S98" s="8" t="s">
        <v>64</v>
      </c>
      <c r="T98" s="8" t="s">
        <v>808</v>
      </c>
      <c r="U98" s="16">
        <v>3908.94656794631</v>
      </c>
      <c r="V98" s="8" t="s">
        <v>3247</v>
      </c>
      <c r="W98" s="8" t="s">
        <v>810</v>
      </c>
      <c r="X98" s="8" t="s">
        <v>141</v>
      </c>
      <c r="Y98" s="8" t="s">
        <v>45</v>
      </c>
    </row>
    <row r="99">
      <c r="A99" s="8" t="s">
        <v>3291</v>
      </c>
      <c r="B99" s="8" t="s">
        <v>3290</v>
      </c>
      <c r="C99" s="8" t="s">
        <v>3296</v>
      </c>
      <c r="D99" s="8" t="s">
        <v>3297</v>
      </c>
      <c r="E99" s="8" t="s">
        <v>3298</v>
      </c>
      <c r="F99" s="8" t="s">
        <v>3246</v>
      </c>
      <c r="G99" s="8" t="s">
        <v>3300</v>
      </c>
      <c r="H99" s="9" t="s">
        <v>805</v>
      </c>
      <c r="I99" s="9" t="s">
        <v>827</v>
      </c>
      <c r="J99" s="9" t="s">
        <v>828</v>
      </c>
      <c r="K99" s="10">
        <v>41559.0</v>
      </c>
      <c r="L99" s="8" t="s">
        <v>51</v>
      </c>
      <c r="M99" s="8" t="s">
        <v>37</v>
      </c>
      <c r="N99" s="8" t="s">
        <v>833</v>
      </c>
      <c r="O99" s="10">
        <v>44905.0</v>
      </c>
      <c r="P99" s="10">
        <v>44926.0</v>
      </c>
      <c r="Q99" s="8" t="s">
        <v>68</v>
      </c>
      <c r="R99" s="8">
        <v>459.0</v>
      </c>
      <c r="S99" s="8" t="s">
        <v>64</v>
      </c>
      <c r="T99" s="8" t="s">
        <v>832</v>
      </c>
      <c r="U99" s="16">
        <v>21772.3413986496</v>
      </c>
      <c r="V99" s="8" t="s">
        <v>3248</v>
      </c>
      <c r="W99" s="8" t="s">
        <v>834</v>
      </c>
      <c r="X99" s="8" t="s">
        <v>44</v>
      </c>
      <c r="Y99" s="8" t="s">
        <v>31</v>
      </c>
    </row>
    <row r="100">
      <c r="A100" s="8" t="s">
        <v>3291</v>
      </c>
      <c r="B100" s="8" t="s">
        <v>3290</v>
      </c>
      <c r="C100" s="8" t="s">
        <v>3296</v>
      </c>
      <c r="D100" s="8" t="s">
        <v>3297</v>
      </c>
      <c r="E100" s="8" t="s">
        <v>3298</v>
      </c>
      <c r="F100" s="8" t="s">
        <v>3246</v>
      </c>
      <c r="G100" s="8" t="s">
        <v>3300</v>
      </c>
      <c r="H100" s="9" t="s">
        <v>805</v>
      </c>
      <c r="I100" s="9" t="s">
        <v>819</v>
      </c>
      <c r="J100" s="9" t="s">
        <v>820</v>
      </c>
      <c r="K100" s="10">
        <v>42376.0</v>
      </c>
      <c r="L100" s="8" t="s">
        <v>51</v>
      </c>
      <c r="M100" s="8" t="s">
        <v>63</v>
      </c>
      <c r="N100" s="8" t="s">
        <v>825</v>
      </c>
      <c r="O100" s="10">
        <v>45375.0</v>
      </c>
      <c r="P100" s="10">
        <v>45396.0</v>
      </c>
      <c r="Q100" s="8" t="s">
        <v>68</v>
      </c>
      <c r="R100" s="8">
        <v>226.0</v>
      </c>
      <c r="S100" s="8" t="s">
        <v>64</v>
      </c>
      <c r="T100" s="8" t="s">
        <v>824</v>
      </c>
      <c r="U100" s="16">
        <v>6312.60769101852</v>
      </c>
      <c r="V100" s="8" t="s">
        <v>3249</v>
      </c>
      <c r="W100" s="8" t="s">
        <v>826</v>
      </c>
      <c r="X100" s="8" t="s">
        <v>57</v>
      </c>
      <c r="Y100" s="8" t="s">
        <v>69</v>
      </c>
    </row>
    <row r="101">
      <c r="A101" s="8" t="s">
        <v>3291</v>
      </c>
      <c r="B101" s="8" t="s">
        <v>3290</v>
      </c>
      <c r="C101" s="8" t="s">
        <v>3296</v>
      </c>
      <c r="D101" s="8" t="s">
        <v>3297</v>
      </c>
      <c r="E101" s="8" t="s">
        <v>3298</v>
      </c>
      <c r="F101" s="8" t="s">
        <v>3251</v>
      </c>
      <c r="G101" s="8" t="s">
        <v>838</v>
      </c>
      <c r="H101" s="9" t="s">
        <v>837</v>
      </c>
      <c r="I101" s="9" t="s">
        <v>835</v>
      </c>
      <c r="J101" s="9" t="s">
        <v>836</v>
      </c>
      <c r="K101" s="10">
        <v>32640.0</v>
      </c>
      <c r="L101" s="8" t="s">
        <v>22</v>
      </c>
      <c r="M101" s="8" t="s">
        <v>23</v>
      </c>
      <c r="N101" s="8" t="s">
        <v>841</v>
      </c>
      <c r="O101" s="10">
        <v>44818.0</v>
      </c>
      <c r="P101" s="10">
        <v>44822.0</v>
      </c>
      <c r="Q101" s="8" t="s">
        <v>68</v>
      </c>
      <c r="R101" s="8">
        <v>208.0</v>
      </c>
      <c r="S101" s="8" t="s">
        <v>24</v>
      </c>
      <c r="T101" s="8" t="s">
        <v>840</v>
      </c>
      <c r="U101" s="16">
        <v>30437.001787641</v>
      </c>
      <c r="V101" s="8" t="s">
        <v>3248</v>
      </c>
      <c r="W101" s="8" t="s">
        <v>842</v>
      </c>
      <c r="X101" s="8" t="s">
        <v>57</v>
      </c>
      <c r="Y101" s="8" t="s">
        <v>31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7.13"/>
    <col customWidth="1" min="3" max="3" width="19.63"/>
    <col customWidth="1" min="4" max="4" width="23.75"/>
    <col customWidth="1" min="5" max="5" width="25.13"/>
    <col customWidth="1" min="6" max="7" width="22.25"/>
    <col customWidth="1" min="8" max="8" width="21.13"/>
    <col customWidth="1" min="9" max="9" width="18.13"/>
    <col customWidth="1" min="10" max="10" width="22.88"/>
    <col customWidth="1" min="11" max="11" width="17.38"/>
    <col customWidth="1" min="12" max="12" width="18.25"/>
    <col customWidth="1" min="13" max="13" width="27.75"/>
    <col customWidth="1" min="14" max="14" width="28.25"/>
    <col customWidth="1" min="15" max="15" width="24.25"/>
    <col customWidth="1" min="16" max="16" width="23.13"/>
    <col customWidth="1" min="17" max="17" width="20.63"/>
    <col customWidth="1" min="18" max="18" width="20.25"/>
    <col customWidth="1" min="19" max="19" width="22.75"/>
    <col customWidth="1" min="20" max="20" width="18.38"/>
    <col customWidth="1" min="21" max="21" width="19.5"/>
    <col customWidth="1" min="22" max="22" width="19.13"/>
    <col customWidth="1" min="23" max="23" width="15.5"/>
    <col customWidth="1" min="24" max="25" width="19.38"/>
  </cols>
  <sheetData>
    <row r="1">
      <c r="A1" s="17"/>
      <c r="B1" s="17"/>
      <c r="C1" s="17"/>
      <c r="D1" s="17"/>
      <c r="E1" s="17"/>
      <c r="F1" s="18"/>
      <c r="G1" s="17"/>
      <c r="H1" s="18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19" t="s">
        <v>3311</v>
      </c>
      <c r="B2" s="20"/>
      <c r="C2" s="20"/>
      <c r="D2" s="20"/>
      <c r="E2" s="20"/>
      <c r="F2" s="20"/>
      <c r="G2" s="21"/>
      <c r="H2" s="9"/>
      <c r="I2" s="19" t="s">
        <v>3312</v>
      </c>
      <c r="J2" s="20"/>
      <c r="K2" s="20"/>
      <c r="L2" s="20"/>
      <c r="M2" s="21"/>
      <c r="N2" s="8"/>
      <c r="O2" s="8"/>
      <c r="P2" s="10"/>
      <c r="Q2" s="10"/>
      <c r="R2" s="8"/>
      <c r="S2" s="8"/>
      <c r="T2" s="8"/>
      <c r="U2" s="8"/>
      <c r="V2" s="8"/>
      <c r="W2" s="8"/>
      <c r="X2" s="8"/>
      <c r="Y2" s="8"/>
    </row>
    <row r="3">
      <c r="A3" s="22" t="s">
        <v>3313</v>
      </c>
      <c r="B3" s="23" t="s">
        <v>3314</v>
      </c>
      <c r="C3" s="24" t="s">
        <v>3315</v>
      </c>
      <c r="D3" s="23" t="s">
        <v>3316</v>
      </c>
      <c r="E3" s="25" t="s">
        <v>3305</v>
      </c>
      <c r="F3" s="25" t="s">
        <v>3306</v>
      </c>
      <c r="G3" s="26" t="s">
        <v>3308</v>
      </c>
      <c r="H3" s="9"/>
      <c r="I3" s="27" t="s">
        <v>3317</v>
      </c>
      <c r="J3" s="28" t="s">
        <v>1</v>
      </c>
      <c r="K3" s="28" t="s">
        <v>3239</v>
      </c>
      <c r="L3" s="28" t="s">
        <v>3</v>
      </c>
      <c r="M3" s="28" t="s">
        <v>4</v>
      </c>
      <c r="N3" s="8"/>
      <c r="O3" s="8"/>
      <c r="P3" s="10"/>
      <c r="Q3" s="10"/>
      <c r="R3" s="8"/>
      <c r="S3" s="8"/>
      <c r="T3" s="8"/>
      <c r="U3" s="8"/>
      <c r="V3" s="8"/>
      <c r="W3" s="8"/>
      <c r="X3" s="8"/>
      <c r="Y3" s="8"/>
    </row>
    <row r="4">
      <c r="A4" s="29" t="s">
        <v>482</v>
      </c>
      <c r="B4" s="29" t="s">
        <v>3243</v>
      </c>
      <c r="C4" s="29" t="str">
        <f>'1NF(Real)'!H2</f>
        <v>DR040</v>
      </c>
      <c r="D4" s="30" t="str">
        <f>'1NF(Real)'!I2</f>
        <v>PT054</v>
      </c>
      <c r="E4" s="31">
        <f>'1NF(Real)'!O2</f>
        <v>44659</v>
      </c>
      <c r="F4" s="32">
        <f>'1NF(Real)'!P2</f>
        <v>44664</v>
      </c>
      <c r="G4" s="29">
        <f>'1NF(Real)'!R2</f>
        <v>180</v>
      </c>
      <c r="H4" s="9"/>
      <c r="I4" s="33" t="s">
        <v>20</v>
      </c>
      <c r="J4" s="33" t="s">
        <v>21</v>
      </c>
      <c r="K4" s="32">
        <v>39557.0</v>
      </c>
      <c r="L4" s="29" t="s">
        <v>22</v>
      </c>
      <c r="M4" s="29" t="s">
        <v>23</v>
      </c>
      <c r="N4" s="8"/>
      <c r="O4" s="8"/>
      <c r="P4" s="10"/>
      <c r="Q4" s="10"/>
      <c r="R4" s="8"/>
      <c r="S4" s="8"/>
      <c r="T4" s="8"/>
      <c r="U4" s="8"/>
      <c r="V4" s="8"/>
      <c r="W4" s="8"/>
      <c r="X4" s="8"/>
      <c r="Y4" s="8"/>
    </row>
    <row r="5">
      <c r="A5" s="29" t="s">
        <v>402</v>
      </c>
      <c r="B5" s="29" t="s">
        <v>3243</v>
      </c>
      <c r="C5" s="29" t="str">
        <f>'1NF(Real)'!H3</f>
        <v>DR040</v>
      </c>
      <c r="D5" s="30" t="str">
        <f>'1NF(Real)'!I3</f>
        <v>PT044</v>
      </c>
      <c r="E5" s="31">
        <f>'1NF(Real)'!O3</f>
        <v>44356</v>
      </c>
      <c r="F5" s="32">
        <f>'1NF(Real)'!P3</f>
        <v>44378</v>
      </c>
      <c r="G5" s="29">
        <f>'1NF(Real)'!R3</f>
        <v>410</v>
      </c>
      <c r="H5" s="9"/>
      <c r="I5" s="33" t="s">
        <v>35</v>
      </c>
      <c r="J5" s="33" t="s">
        <v>36</v>
      </c>
      <c r="K5" s="32">
        <v>25860.0</v>
      </c>
      <c r="L5" s="29" t="s">
        <v>22</v>
      </c>
      <c r="M5" s="29" t="s">
        <v>37</v>
      </c>
      <c r="N5" s="8"/>
      <c r="O5" s="8"/>
      <c r="P5" s="10"/>
      <c r="Q5" s="10"/>
      <c r="R5" s="8"/>
      <c r="S5" s="8"/>
      <c r="T5" s="8"/>
      <c r="U5" s="8"/>
      <c r="V5" s="8"/>
      <c r="W5" s="8"/>
      <c r="X5" s="8"/>
      <c r="Y5" s="8"/>
    </row>
    <row r="6">
      <c r="A6" s="29" t="s">
        <v>370</v>
      </c>
      <c r="B6" s="29" t="s">
        <v>3243</v>
      </c>
      <c r="C6" s="29" t="str">
        <f>'1NF(Real)'!H4</f>
        <v>DR040</v>
      </c>
      <c r="D6" s="30" t="str">
        <f>'1NF(Real)'!I4</f>
        <v>PT040</v>
      </c>
      <c r="E6" s="31">
        <f>'1NF(Real)'!O4</f>
        <v>44213</v>
      </c>
      <c r="F6" s="32">
        <f>'1NF(Real)'!P4</f>
        <v>44225</v>
      </c>
      <c r="G6" s="29">
        <f>'1NF(Real)'!R4</f>
        <v>272</v>
      </c>
      <c r="H6" s="9"/>
      <c r="I6" s="33" t="s">
        <v>49</v>
      </c>
      <c r="J6" s="33" t="s">
        <v>50</v>
      </c>
      <c r="K6" s="32">
        <v>21366.0</v>
      </c>
      <c r="L6" s="29" t="s">
        <v>51</v>
      </c>
      <c r="M6" s="29" t="s">
        <v>52</v>
      </c>
      <c r="N6" s="8"/>
      <c r="O6" s="8"/>
      <c r="P6" s="10"/>
      <c r="Q6" s="10"/>
      <c r="R6" s="8"/>
      <c r="S6" s="8"/>
      <c r="T6" s="8"/>
      <c r="U6" s="8"/>
      <c r="V6" s="8"/>
      <c r="W6" s="8"/>
      <c r="X6" s="8"/>
      <c r="Y6" s="8"/>
    </row>
    <row r="7">
      <c r="A7" s="29" t="s">
        <v>434</v>
      </c>
      <c r="B7" s="29" t="s">
        <v>3243</v>
      </c>
      <c r="C7" s="29" t="str">
        <f>'1NF(Real)'!H5</f>
        <v>DR048</v>
      </c>
      <c r="D7" s="30" t="str">
        <f>'1NF(Real)'!I5</f>
        <v>PT048</v>
      </c>
      <c r="E7" s="31">
        <f>'1NF(Real)'!O5</f>
        <v>43955</v>
      </c>
      <c r="F7" s="32">
        <f>'1NF(Real)'!P5</f>
        <v>43964</v>
      </c>
      <c r="G7" s="29">
        <f>'1NF(Real)'!R5</f>
        <v>413</v>
      </c>
      <c r="H7" s="9"/>
      <c r="I7" s="33" t="s">
        <v>61</v>
      </c>
      <c r="J7" s="33" t="s">
        <v>62</v>
      </c>
      <c r="K7" s="32">
        <v>21093.0</v>
      </c>
      <c r="L7" s="29" t="s">
        <v>51</v>
      </c>
      <c r="M7" s="29" t="s">
        <v>63</v>
      </c>
      <c r="N7" s="8"/>
      <c r="O7" s="8"/>
      <c r="P7" s="10"/>
      <c r="Q7" s="10"/>
      <c r="R7" s="8"/>
      <c r="S7" s="8"/>
      <c r="T7" s="8"/>
      <c r="U7" s="8"/>
      <c r="V7" s="8"/>
      <c r="W7" s="8"/>
      <c r="X7" s="8"/>
      <c r="Y7" s="8"/>
    </row>
    <row r="8">
      <c r="A8" s="29" t="s">
        <v>474</v>
      </c>
      <c r="B8" s="29" t="s">
        <v>3243</v>
      </c>
      <c r="C8" s="29" t="str">
        <f>'1NF(Real)'!H6</f>
        <v>DR045</v>
      </c>
      <c r="D8" s="30" t="str">
        <f>'1NF(Real)'!I6</f>
        <v>PT053</v>
      </c>
      <c r="E8" s="31">
        <f>'1NF(Real)'!O6</f>
        <v>44863</v>
      </c>
      <c r="F8" s="32">
        <f>'1NF(Real)'!P6</f>
        <v>44885</v>
      </c>
      <c r="G8" s="29">
        <f>'1NF(Real)'!R6</f>
        <v>492</v>
      </c>
      <c r="H8" s="9"/>
      <c r="I8" s="33" t="s">
        <v>73</v>
      </c>
      <c r="J8" s="33" t="s">
        <v>74</v>
      </c>
      <c r="K8" s="32">
        <v>35959.0</v>
      </c>
      <c r="L8" s="29" t="s">
        <v>51</v>
      </c>
      <c r="M8" s="29" t="s">
        <v>75</v>
      </c>
      <c r="N8" s="8"/>
      <c r="O8" s="8"/>
      <c r="P8" s="10"/>
      <c r="Q8" s="10"/>
      <c r="R8" s="8"/>
      <c r="S8" s="8"/>
      <c r="T8" s="8"/>
      <c r="U8" s="8"/>
      <c r="V8" s="8"/>
      <c r="W8" s="8"/>
      <c r="X8" s="8"/>
      <c r="Y8" s="8"/>
    </row>
    <row r="9">
      <c r="A9" s="29" t="s">
        <v>466</v>
      </c>
      <c r="B9" s="29" t="s">
        <v>3243</v>
      </c>
      <c r="C9" s="29" t="str">
        <f>'1NF(Real)'!H7</f>
        <v>DR045</v>
      </c>
      <c r="D9" s="30" t="str">
        <f>'1NF(Real)'!I7</f>
        <v>PT052</v>
      </c>
      <c r="E9" s="31">
        <f>'1NF(Real)'!O7</f>
        <v>43631</v>
      </c>
      <c r="F9" s="32">
        <f>'1NF(Real)'!P7</f>
        <v>43651</v>
      </c>
      <c r="G9" s="29">
        <f>'1NF(Real)'!R7</f>
        <v>234</v>
      </c>
      <c r="H9" s="9"/>
      <c r="I9" s="33" t="s">
        <v>83</v>
      </c>
      <c r="J9" s="33" t="s">
        <v>84</v>
      </c>
      <c r="K9" s="32">
        <v>43810.0</v>
      </c>
      <c r="L9" s="29" t="s">
        <v>22</v>
      </c>
      <c r="M9" s="29" t="s">
        <v>37</v>
      </c>
      <c r="N9" s="8"/>
      <c r="O9" s="8"/>
      <c r="P9" s="10"/>
      <c r="Q9" s="10"/>
      <c r="R9" s="8"/>
      <c r="S9" s="8"/>
      <c r="T9" s="8"/>
      <c r="U9" s="8"/>
      <c r="V9" s="8"/>
      <c r="W9" s="8"/>
      <c r="X9" s="8"/>
      <c r="Y9" s="8"/>
    </row>
    <row r="10">
      <c r="A10" s="29" t="s">
        <v>410</v>
      </c>
      <c r="B10" s="29" t="s">
        <v>3243</v>
      </c>
      <c r="C10" s="29" t="str">
        <f>'1NF(Real)'!H8</f>
        <v>DR045</v>
      </c>
      <c r="D10" s="30" t="str">
        <f>'1NF(Real)'!I8</f>
        <v>PT045</v>
      </c>
      <c r="E10" s="31">
        <f>'1NF(Real)'!O8</f>
        <v>44066</v>
      </c>
      <c r="F10" s="32">
        <f>'1NF(Real)'!P8</f>
        <v>44082</v>
      </c>
      <c r="G10" s="29">
        <f>'1NF(Real)'!R8</f>
        <v>328</v>
      </c>
      <c r="H10" s="9"/>
      <c r="I10" s="33" t="s">
        <v>93</v>
      </c>
      <c r="J10" s="33" t="s">
        <v>94</v>
      </c>
      <c r="K10" s="32">
        <v>27914.0</v>
      </c>
      <c r="L10" s="29" t="s">
        <v>51</v>
      </c>
      <c r="M10" s="29" t="s">
        <v>95</v>
      </c>
      <c r="N10" s="8"/>
      <c r="O10" s="8"/>
      <c r="P10" s="10"/>
      <c r="Q10" s="10"/>
      <c r="R10" s="8"/>
      <c r="S10" s="8"/>
      <c r="T10" s="8"/>
      <c r="U10" s="8"/>
      <c r="V10" s="8"/>
      <c r="W10" s="8"/>
      <c r="X10" s="8"/>
      <c r="Y10" s="8"/>
    </row>
    <row r="11">
      <c r="A11" s="29" t="s">
        <v>418</v>
      </c>
      <c r="B11" s="29" t="s">
        <v>3243</v>
      </c>
      <c r="C11" s="29" t="str">
        <f>'1NF(Real)'!H9</f>
        <v>DR045</v>
      </c>
      <c r="D11" s="30" t="str">
        <f>'1NF(Real)'!I9</f>
        <v>PT046</v>
      </c>
      <c r="E11" s="31">
        <f>'1NF(Real)'!O9</f>
        <v>44846</v>
      </c>
      <c r="F11" s="32">
        <f>'1NF(Real)'!P9</f>
        <v>44867</v>
      </c>
      <c r="G11" s="29">
        <f>'1NF(Real)'!R9</f>
        <v>300</v>
      </c>
      <c r="H11" s="9"/>
      <c r="I11" s="33" t="s">
        <v>102</v>
      </c>
      <c r="J11" s="33" t="s">
        <v>103</v>
      </c>
      <c r="K11" s="32">
        <v>31964.0</v>
      </c>
      <c r="L11" s="29" t="s">
        <v>51</v>
      </c>
      <c r="M11" s="29" t="s">
        <v>37</v>
      </c>
      <c r="N11" s="8"/>
      <c r="O11" s="8"/>
      <c r="P11" s="10"/>
      <c r="Q11" s="10"/>
      <c r="R11" s="8"/>
      <c r="S11" s="8"/>
      <c r="T11" s="8"/>
      <c r="U11" s="8"/>
      <c r="V11" s="8"/>
      <c r="W11" s="8"/>
      <c r="X11" s="8"/>
      <c r="Y11" s="8"/>
    </row>
    <row r="12">
      <c r="A12" s="29" t="s">
        <v>394</v>
      </c>
      <c r="B12" s="29" t="s">
        <v>3243</v>
      </c>
      <c r="C12" s="29" t="str">
        <f>'1NF(Real)'!H10</f>
        <v>DR043</v>
      </c>
      <c r="D12" s="30" t="str">
        <f>'1NF(Real)'!I10</f>
        <v>PT043</v>
      </c>
      <c r="E12" s="31">
        <f>'1NF(Real)'!O10</f>
        <v>44736</v>
      </c>
      <c r="F12" s="32">
        <f>'1NF(Real)'!P10</f>
        <v>44760</v>
      </c>
      <c r="G12" s="29">
        <f>'1NF(Real)'!R10</f>
        <v>418</v>
      </c>
      <c r="H12" s="9"/>
      <c r="I12" s="33" t="s">
        <v>111</v>
      </c>
      <c r="J12" s="33" t="s">
        <v>112</v>
      </c>
      <c r="K12" s="32">
        <v>43214.0</v>
      </c>
      <c r="L12" s="29" t="s">
        <v>22</v>
      </c>
      <c r="M12" s="29" t="s">
        <v>75</v>
      </c>
      <c r="N12" s="8"/>
      <c r="O12" s="8"/>
      <c r="P12" s="10"/>
      <c r="Q12" s="10"/>
      <c r="R12" s="8"/>
      <c r="S12" s="8"/>
      <c r="T12" s="8"/>
      <c r="U12" s="8"/>
      <c r="V12" s="8"/>
      <c r="W12" s="8"/>
      <c r="X12" s="8"/>
      <c r="Y12" s="8"/>
    </row>
    <row r="13">
      <c r="A13" s="29" t="s">
        <v>490</v>
      </c>
      <c r="B13" s="29" t="s">
        <v>3243</v>
      </c>
      <c r="C13" s="29" t="str">
        <f>'1NF(Real)'!H11</f>
        <v>DR043</v>
      </c>
      <c r="D13" s="30" t="str">
        <f>'1NF(Real)'!I11</f>
        <v>PT055</v>
      </c>
      <c r="E13" s="31">
        <f>'1NF(Real)'!O11</f>
        <v>45155</v>
      </c>
      <c r="F13" s="32">
        <f>'1NF(Real)'!P11</f>
        <v>45180</v>
      </c>
      <c r="G13" s="29">
        <f>'1NF(Real)'!R11</f>
        <v>250</v>
      </c>
      <c r="H13" s="9"/>
      <c r="I13" s="33" t="s">
        <v>119</v>
      </c>
      <c r="J13" s="33" t="s">
        <v>120</v>
      </c>
      <c r="K13" s="32">
        <v>29354.0</v>
      </c>
      <c r="L13" s="29" t="s">
        <v>51</v>
      </c>
      <c r="M13" s="29" t="s">
        <v>95</v>
      </c>
      <c r="N13" s="8"/>
      <c r="O13" s="8"/>
      <c r="P13" s="10"/>
      <c r="Q13" s="10"/>
      <c r="R13" s="8"/>
      <c r="S13" s="8"/>
      <c r="T13" s="8"/>
      <c r="U13" s="8"/>
      <c r="V13" s="8"/>
      <c r="W13" s="8"/>
      <c r="X13" s="8"/>
      <c r="Y13" s="8"/>
    </row>
    <row r="14">
      <c r="A14" s="29" t="s">
        <v>450</v>
      </c>
      <c r="B14" s="29" t="s">
        <v>3243</v>
      </c>
      <c r="C14" s="29" t="str">
        <f>'1NF(Real)'!H12</f>
        <v>DR043</v>
      </c>
      <c r="D14" s="30" t="str">
        <f>'1NF(Real)'!I12</f>
        <v>PT050</v>
      </c>
      <c r="E14" s="31">
        <f>'1NF(Real)'!O12</f>
        <v>43665</v>
      </c>
      <c r="F14" s="32">
        <f>'1NF(Real)'!P12</f>
        <v>43675</v>
      </c>
      <c r="G14" s="29">
        <f>'1NF(Real)'!R12</f>
        <v>138</v>
      </c>
      <c r="H14" s="9"/>
      <c r="I14" s="33" t="s">
        <v>127</v>
      </c>
      <c r="J14" s="33" t="s">
        <v>128</v>
      </c>
      <c r="K14" s="32">
        <v>26389.0</v>
      </c>
      <c r="L14" s="29" t="s">
        <v>22</v>
      </c>
      <c r="M14" s="29" t="s">
        <v>63</v>
      </c>
      <c r="N14" s="8"/>
      <c r="O14" s="8"/>
      <c r="P14" s="10"/>
      <c r="Q14" s="10"/>
      <c r="R14" s="8"/>
      <c r="S14" s="8"/>
      <c r="T14" s="8"/>
      <c r="U14" s="8"/>
      <c r="V14" s="8"/>
      <c r="W14" s="8"/>
      <c r="X14" s="8"/>
      <c r="Y14" s="8"/>
    </row>
    <row r="15">
      <c r="A15" s="29" t="s">
        <v>458</v>
      </c>
      <c r="B15" s="29" t="s">
        <v>3243</v>
      </c>
      <c r="C15" s="29" t="str">
        <f>'1NF(Real)'!H13</f>
        <v>DR041</v>
      </c>
      <c r="D15" s="30" t="str">
        <f>'1NF(Real)'!I13</f>
        <v>PT051</v>
      </c>
      <c r="E15" s="31">
        <f>'1NF(Real)'!O13</f>
        <v>45387</v>
      </c>
      <c r="F15" s="32">
        <f>'1NF(Real)'!P13</f>
        <v>45404</v>
      </c>
      <c r="G15" s="29">
        <f>'1NF(Real)'!R13</f>
        <v>456</v>
      </c>
      <c r="H15" s="9"/>
      <c r="I15" s="33" t="s">
        <v>135</v>
      </c>
      <c r="J15" s="33" t="s">
        <v>136</v>
      </c>
      <c r="K15" s="32">
        <v>43125.0</v>
      </c>
      <c r="L15" s="29" t="s">
        <v>51</v>
      </c>
      <c r="M15" s="29" t="s">
        <v>52</v>
      </c>
      <c r="N15" s="8"/>
      <c r="O15" s="8"/>
      <c r="P15" s="10"/>
      <c r="Q15" s="10"/>
      <c r="R15" s="8"/>
      <c r="S15" s="8"/>
      <c r="T15" s="8"/>
      <c r="U15" s="8"/>
      <c r="V15" s="8"/>
      <c r="W15" s="8"/>
      <c r="X15" s="8"/>
      <c r="Y15" s="8"/>
    </row>
    <row r="16">
      <c r="A16" s="29" t="s">
        <v>442</v>
      </c>
      <c r="B16" s="29" t="s">
        <v>3243</v>
      </c>
      <c r="C16" s="29" t="str">
        <f>'1NF(Real)'!H14</f>
        <v>DR041</v>
      </c>
      <c r="D16" s="30" t="str">
        <f>'1NF(Real)'!I14</f>
        <v>PT049</v>
      </c>
      <c r="E16" s="31">
        <f>'1NF(Real)'!O14</f>
        <v>45178</v>
      </c>
      <c r="F16" s="32">
        <f>'1NF(Real)'!P14</f>
        <v>45192</v>
      </c>
      <c r="G16" s="29">
        <f>'1NF(Real)'!R14</f>
        <v>157</v>
      </c>
      <c r="H16" s="9"/>
      <c r="I16" s="33" t="s">
        <v>145</v>
      </c>
      <c r="J16" s="33" t="s">
        <v>146</v>
      </c>
      <c r="K16" s="32">
        <v>26607.0</v>
      </c>
      <c r="L16" s="29" t="s">
        <v>51</v>
      </c>
      <c r="M16" s="29" t="s">
        <v>37</v>
      </c>
      <c r="N16" s="8"/>
      <c r="O16" s="8"/>
      <c r="P16" s="10"/>
      <c r="Q16" s="10"/>
      <c r="R16" s="8"/>
      <c r="S16" s="8"/>
      <c r="T16" s="8"/>
      <c r="U16" s="8"/>
      <c r="V16" s="8"/>
      <c r="W16" s="8"/>
      <c r="X16" s="8"/>
      <c r="Y16" s="8"/>
    </row>
    <row r="17">
      <c r="A17" s="29" t="s">
        <v>498</v>
      </c>
      <c r="B17" s="29" t="s">
        <v>3243</v>
      </c>
      <c r="C17" s="29" t="str">
        <f>'1NF(Real)'!H15</f>
        <v>DR041</v>
      </c>
      <c r="D17" s="30" t="str">
        <f>'1NF(Real)'!I15</f>
        <v>PT056</v>
      </c>
      <c r="E17" s="31">
        <f>'1NF(Real)'!O15</f>
        <v>45235</v>
      </c>
      <c r="F17" s="32">
        <f>'1NF(Real)'!P15</f>
        <v>45237</v>
      </c>
      <c r="G17" s="29">
        <f>'1NF(Real)'!R15</f>
        <v>296</v>
      </c>
      <c r="H17" s="9"/>
      <c r="I17" s="33" t="s">
        <v>153</v>
      </c>
      <c r="J17" s="33" t="s">
        <v>154</v>
      </c>
      <c r="K17" s="32">
        <v>29203.0</v>
      </c>
      <c r="L17" s="29" t="s">
        <v>51</v>
      </c>
      <c r="M17" s="29" t="s">
        <v>75</v>
      </c>
      <c r="N17" s="8"/>
      <c r="O17" s="8"/>
      <c r="P17" s="10"/>
      <c r="Q17" s="10"/>
      <c r="R17" s="8"/>
      <c r="S17" s="8"/>
      <c r="T17" s="8"/>
      <c r="U17" s="8"/>
      <c r="V17" s="8"/>
      <c r="W17" s="8"/>
      <c r="X17" s="8"/>
      <c r="Y17" s="8"/>
    </row>
    <row r="18">
      <c r="A18" s="29" t="s">
        <v>378</v>
      </c>
      <c r="B18" s="29" t="s">
        <v>3243</v>
      </c>
      <c r="C18" s="29" t="str">
        <f>'1NF(Real)'!H16</f>
        <v>DR041</v>
      </c>
      <c r="D18" s="30" t="str">
        <f>'1NF(Real)'!I16</f>
        <v>PT041</v>
      </c>
      <c r="E18" s="31">
        <f>'1NF(Real)'!O16</f>
        <v>44454</v>
      </c>
      <c r="F18" s="32">
        <f>'1NF(Real)'!P16</f>
        <v>44474</v>
      </c>
      <c r="G18" s="29">
        <f>'1NF(Real)'!R16</f>
        <v>478</v>
      </c>
      <c r="H18" s="9"/>
      <c r="I18" s="33" t="s">
        <v>161</v>
      </c>
      <c r="J18" s="33" t="s">
        <v>162</v>
      </c>
      <c r="K18" s="32">
        <v>25634.0</v>
      </c>
      <c r="L18" s="29" t="s">
        <v>51</v>
      </c>
      <c r="M18" s="29" t="s">
        <v>75</v>
      </c>
      <c r="N18" s="8"/>
      <c r="O18" s="8"/>
      <c r="P18" s="10"/>
      <c r="Q18" s="10"/>
      <c r="R18" s="8"/>
      <c r="S18" s="8"/>
      <c r="T18" s="8"/>
      <c r="U18" s="8"/>
      <c r="V18" s="8"/>
      <c r="W18" s="8"/>
      <c r="X18" s="8"/>
      <c r="Y18" s="8"/>
    </row>
    <row r="19">
      <c r="A19" s="29" t="s">
        <v>386</v>
      </c>
      <c r="B19" s="29" t="s">
        <v>3243</v>
      </c>
      <c r="C19" s="29" t="str">
        <f>'1NF(Real)'!H17</f>
        <v>DR041</v>
      </c>
      <c r="D19" s="30" t="str">
        <f>'1NF(Real)'!I17</f>
        <v>PT042</v>
      </c>
      <c r="E19" s="31">
        <f>'1NF(Real)'!O17</f>
        <v>43857</v>
      </c>
      <c r="F19" s="32">
        <f>'1NF(Real)'!P17</f>
        <v>43870</v>
      </c>
      <c r="G19" s="29">
        <f>'1NF(Real)'!R17</f>
        <v>196</v>
      </c>
      <c r="H19" s="9"/>
      <c r="I19" s="33" t="s">
        <v>169</v>
      </c>
      <c r="J19" s="29" t="s">
        <v>170</v>
      </c>
      <c r="K19" s="32">
        <v>31685.0</v>
      </c>
      <c r="L19" s="29" t="s">
        <v>51</v>
      </c>
      <c r="M19" s="29" t="s">
        <v>95</v>
      </c>
      <c r="N19" s="8"/>
      <c r="O19" s="8"/>
      <c r="P19" s="10"/>
      <c r="Q19" s="10"/>
      <c r="R19" s="8"/>
      <c r="S19" s="8"/>
      <c r="T19" s="8"/>
      <c r="U19" s="8"/>
      <c r="V19" s="8"/>
      <c r="W19" s="8"/>
      <c r="X19" s="8"/>
      <c r="Y19" s="8"/>
    </row>
    <row r="20">
      <c r="A20" s="29" t="s">
        <v>426</v>
      </c>
      <c r="B20" s="29" t="s">
        <v>3243</v>
      </c>
      <c r="C20" s="29" t="str">
        <f>'1NF(Real)'!H18</f>
        <v>DR041</v>
      </c>
      <c r="D20" s="30" t="str">
        <f>'1NF(Real)'!I18</f>
        <v>PT047</v>
      </c>
      <c r="E20" s="31">
        <f>'1NF(Real)'!O18</f>
        <v>44531</v>
      </c>
      <c r="F20" s="32">
        <f>'1NF(Real)'!P18</f>
        <v>44539</v>
      </c>
      <c r="G20" s="29">
        <f>'1NF(Real)'!R18</f>
        <v>211</v>
      </c>
      <c r="H20" s="9"/>
      <c r="I20" s="33" t="s">
        <v>177</v>
      </c>
      <c r="J20" s="33" t="s">
        <v>178</v>
      </c>
      <c r="K20" s="32">
        <v>27241.0</v>
      </c>
      <c r="L20" s="29" t="s">
        <v>51</v>
      </c>
      <c r="M20" s="29" t="s">
        <v>37</v>
      </c>
      <c r="N20" s="8"/>
      <c r="O20" s="8"/>
      <c r="P20" s="10"/>
      <c r="Q20" s="10"/>
      <c r="R20" s="8"/>
      <c r="S20" s="8"/>
      <c r="T20" s="8"/>
      <c r="U20" s="8"/>
      <c r="V20" s="8"/>
      <c r="W20" s="8"/>
      <c r="X20" s="8"/>
      <c r="Y20" s="8"/>
    </row>
    <row r="21">
      <c r="A21" s="29" t="s">
        <v>546</v>
      </c>
      <c r="B21" s="29" t="s">
        <v>3260</v>
      </c>
      <c r="C21" s="29" t="str">
        <f>'1NF(Real)'!H19</f>
        <v>DR062</v>
      </c>
      <c r="D21" s="30" t="str">
        <f>'1NF(Real)'!I19</f>
        <v>PT062</v>
      </c>
      <c r="E21" s="31">
        <f>'1NF(Real)'!O19</f>
        <v>45389</v>
      </c>
      <c r="F21" s="32">
        <f>'1NF(Real)'!P19</f>
        <v>45416</v>
      </c>
      <c r="G21" s="29">
        <f>'1NF(Real)'!R19</f>
        <v>244</v>
      </c>
      <c r="H21" s="9"/>
      <c r="I21" s="33" t="s">
        <v>186</v>
      </c>
      <c r="J21" s="29" t="s">
        <v>187</v>
      </c>
      <c r="K21" s="32">
        <v>26095.0</v>
      </c>
      <c r="L21" s="29" t="s">
        <v>22</v>
      </c>
      <c r="M21" s="29" t="s">
        <v>95</v>
      </c>
      <c r="N21" s="8"/>
      <c r="O21" s="8"/>
      <c r="P21" s="10"/>
      <c r="Q21" s="10"/>
      <c r="R21" s="8"/>
      <c r="S21" s="8"/>
      <c r="T21" s="8"/>
      <c r="U21" s="8"/>
      <c r="V21" s="8"/>
      <c r="W21" s="8"/>
      <c r="X21" s="8"/>
      <c r="Y21" s="8"/>
    </row>
    <row r="22">
      <c r="A22" s="29" t="s">
        <v>609</v>
      </c>
      <c r="B22" s="29" t="s">
        <v>3260</v>
      </c>
      <c r="C22" s="29" t="str">
        <f>'1NF(Real)'!H20</f>
        <v>DR070</v>
      </c>
      <c r="D22" s="30" t="str">
        <f>'1NF(Real)'!I20</f>
        <v>PT070</v>
      </c>
      <c r="E22" s="31">
        <f>'1NF(Real)'!O20</f>
        <v>43860</v>
      </c>
      <c r="F22" s="32">
        <f>'1NF(Real)'!P20</f>
        <v>43873</v>
      </c>
      <c r="G22" s="29">
        <f>'1NF(Real)'!R20</f>
        <v>241</v>
      </c>
      <c r="H22" s="9"/>
      <c r="I22" s="33" t="s">
        <v>194</v>
      </c>
      <c r="J22" s="33" t="s">
        <v>195</v>
      </c>
      <c r="K22" s="32">
        <v>22054.0</v>
      </c>
      <c r="L22" s="29" t="s">
        <v>51</v>
      </c>
      <c r="M22" s="29" t="s">
        <v>52</v>
      </c>
      <c r="N22" s="8"/>
      <c r="O22" s="8"/>
      <c r="P22" s="10"/>
      <c r="Q22" s="10"/>
      <c r="R22" s="8"/>
      <c r="S22" s="8"/>
      <c r="T22" s="8"/>
      <c r="U22" s="8"/>
      <c r="V22" s="8"/>
      <c r="W22" s="8"/>
      <c r="X22" s="8"/>
      <c r="Y22" s="8"/>
    </row>
    <row r="23">
      <c r="A23" s="29" t="s">
        <v>514</v>
      </c>
      <c r="B23" s="29" t="s">
        <v>3260</v>
      </c>
      <c r="C23" s="29" t="str">
        <f>'1NF(Real)'!H21</f>
        <v>DR058</v>
      </c>
      <c r="D23" s="30" t="str">
        <f>'1NF(Real)'!I21</f>
        <v>PT058</v>
      </c>
      <c r="E23" s="31">
        <f>'1NF(Real)'!O21</f>
        <v>44825</v>
      </c>
      <c r="F23" s="32">
        <f>'1NF(Real)'!P21</f>
        <v>44829</v>
      </c>
      <c r="G23" s="29">
        <f>'1NF(Real)'!R21</f>
        <v>405</v>
      </c>
      <c r="H23" s="9"/>
      <c r="I23" s="33" t="s">
        <v>202</v>
      </c>
      <c r="J23" s="33" t="s">
        <v>203</v>
      </c>
      <c r="K23" s="32">
        <v>28433.0</v>
      </c>
      <c r="L23" s="29" t="s">
        <v>22</v>
      </c>
      <c r="M23" s="29" t="s">
        <v>204</v>
      </c>
      <c r="N23" s="8"/>
      <c r="O23" s="8"/>
      <c r="P23" s="10"/>
      <c r="Q23" s="10"/>
      <c r="R23" s="8"/>
      <c r="S23" s="8"/>
      <c r="T23" s="8"/>
      <c r="U23" s="8"/>
      <c r="V23" s="8"/>
      <c r="W23" s="8"/>
      <c r="X23" s="8"/>
      <c r="Y23" s="8"/>
    </row>
    <row r="24">
      <c r="A24" s="29" t="s">
        <v>593</v>
      </c>
      <c r="B24" s="29" t="s">
        <v>3260</v>
      </c>
      <c r="C24" s="29" t="str">
        <f>'1NF(Real)'!H22</f>
        <v>DR058</v>
      </c>
      <c r="D24" s="30" t="str">
        <f>'1NF(Real)'!I22</f>
        <v>PT068</v>
      </c>
      <c r="E24" s="31">
        <f>'1NF(Real)'!O22</f>
        <v>44933</v>
      </c>
      <c r="F24" s="32">
        <f>'1NF(Real)'!P22</f>
        <v>44953</v>
      </c>
      <c r="G24" s="29">
        <f>'1NF(Real)'!R22</f>
        <v>263</v>
      </c>
      <c r="H24" s="9"/>
      <c r="I24" s="33" t="s">
        <v>211</v>
      </c>
      <c r="J24" s="33" t="s">
        <v>212</v>
      </c>
      <c r="K24" s="32">
        <v>36543.0</v>
      </c>
      <c r="L24" s="29" t="s">
        <v>51</v>
      </c>
      <c r="M24" s="29" t="s">
        <v>52</v>
      </c>
      <c r="N24" s="8"/>
      <c r="O24" s="8"/>
      <c r="P24" s="10"/>
      <c r="Q24" s="10"/>
      <c r="R24" s="8"/>
      <c r="S24" s="8"/>
      <c r="T24" s="8"/>
      <c r="U24" s="8"/>
      <c r="V24" s="8"/>
      <c r="W24" s="8"/>
      <c r="X24" s="8"/>
      <c r="Y24" s="8"/>
    </row>
    <row r="25">
      <c r="A25" s="29" t="s">
        <v>530</v>
      </c>
      <c r="B25" s="29" t="s">
        <v>3260</v>
      </c>
      <c r="C25" s="29" t="str">
        <f>'1NF(Real)'!H23</f>
        <v>DR058</v>
      </c>
      <c r="D25" s="30" t="str">
        <f>'1NF(Real)'!I23</f>
        <v>PT060</v>
      </c>
      <c r="E25" s="31">
        <f>'1NF(Real)'!O23</f>
        <v>44022</v>
      </c>
      <c r="F25" s="32">
        <f>'1NF(Real)'!P23</f>
        <v>44032</v>
      </c>
      <c r="G25" s="29">
        <f>'1NF(Real)'!R23</f>
        <v>306</v>
      </c>
      <c r="H25" s="9"/>
      <c r="I25" s="33" t="s">
        <v>219</v>
      </c>
      <c r="J25" s="33" t="s">
        <v>220</v>
      </c>
      <c r="K25" s="32">
        <v>21859.0</v>
      </c>
      <c r="L25" s="29" t="s">
        <v>22</v>
      </c>
      <c r="M25" s="29" t="s">
        <v>204</v>
      </c>
      <c r="N25" s="8"/>
      <c r="O25" s="8"/>
      <c r="P25" s="10"/>
      <c r="Q25" s="10"/>
      <c r="R25" s="8"/>
      <c r="S25" s="8"/>
      <c r="T25" s="8"/>
      <c r="U25" s="8"/>
      <c r="V25" s="8"/>
      <c r="W25" s="8"/>
      <c r="X25" s="8"/>
      <c r="Y25" s="8"/>
    </row>
    <row r="26">
      <c r="A26" s="29" t="s">
        <v>562</v>
      </c>
      <c r="B26" s="29" t="s">
        <v>3260</v>
      </c>
      <c r="C26" s="29" t="str">
        <f>'1NF(Real)'!H24</f>
        <v>DR058</v>
      </c>
      <c r="D26" s="30" t="str">
        <f>'1NF(Real)'!I24</f>
        <v>PT064</v>
      </c>
      <c r="E26" s="31">
        <f>'1NF(Real)'!O24</f>
        <v>44776</v>
      </c>
      <c r="F26" s="32">
        <f>'1NF(Real)'!P24</f>
        <v>44783</v>
      </c>
      <c r="G26" s="29">
        <f>'1NF(Real)'!R24</f>
        <v>113</v>
      </c>
      <c r="H26" s="9"/>
      <c r="I26" s="33" t="s">
        <v>227</v>
      </c>
      <c r="J26" s="33" t="s">
        <v>228</v>
      </c>
      <c r="K26" s="32">
        <v>34439.0</v>
      </c>
      <c r="L26" s="29" t="s">
        <v>51</v>
      </c>
      <c r="M26" s="29" t="s">
        <v>63</v>
      </c>
      <c r="N26" s="8"/>
      <c r="O26" s="8"/>
      <c r="P26" s="10"/>
      <c r="Q26" s="10"/>
      <c r="R26" s="8"/>
      <c r="S26" s="8"/>
      <c r="T26" s="8"/>
      <c r="U26" s="8"/>
      <c r="V26" s="8"/>
      <c r="W26" s="8"/>
      <c r="X26" s="8"/>
      <c r="Y26" s="8"/>
    </row>
    <row r="27">
      <c r="A27" s="29" t="s">
        <v>570</v>
      </c>
      <c r="B27" s="29" t="s">
        <v>3260</v>
      </c>
      <c r="C27" s="29" t="str">
        <f>'1NF(Real)'!H25</f>
        <v>DR058</v>
      </c>
      <c r="D27" s="30" t="str">
        <f>'1NF(Real)'!I25</f>
        <v>PT065</v>
      </c>
      <c r="E27" s="31">
        <f>'1NF(Real)'!O25</f>
        <v>43959</v>
      </c>
      <c r="F27" s="32">
        <f>'1NF(Real)'!P25</f>
        <v>43983</v>
      </c>
      <c r="G27" s="29">
        <f>'1NF(Real)'!R25</f>
        <v>378</v>
      </c>
      <c r="H27" s="9"/>
      <c r="I27" s="33" t="s">
        <v>235</v>
      </c>
      <c r="J27" s="29" t="s">
        <v>236</v>
      </c>
      <c r="K27" s="32">
        <v>29334.0</v>
      </c>
      <c r="L27" s="29" t="s">
        <v>22</v>
      </c>
      <c r="M27" s="29" t="s">
        <v>37</v>
      </c>
      <c r="N27" s="8"/>
      <c r="O27" s="8"/>
      <c r="P27" s="10"/>
      <c r="Q27" s="10"/>
      <c r="R27" s="8"/>
      <c r="S27" s="8"/>
      <c r="T27" s="8"/>
      <c r="U27" s="8"/>
      <c r="V27" s="8"/>
      <c r="W27" s="8"/>
      <c r="X27" s="8"/>
      <c r="Y27" s="8"/>
    </row>
    <row r="28">
      <c r="A28" s="29" t="s">
        <v>586</v>
      </c>
      <c r="B28" s="29" t="s">
        <v>3260</v>
      </c>
      <c r="C28" s="29" t="str">
        <f>'1NF(Real)'!H26</f>
        <v>DR067</v>
      </c>
      <c r="D28" s="30" t="str">
        <f>'1NF(Real)'!I26</f>
        <v>PT067</v>
      </c>
      <c r="E28" s="31">
        <f>'1NF(Real)'!O26</f>
        <v>43790</v>
      </c>
      <c r="F28" s="32">
        <f>'1NF(Real)'!P26</f>
        <v>43807</v>
      </c>
      <c r="G28" s="29">
        <f>'1NF(Real)'!R26</f>
        <v>368</v>
      </c>
      <c r="H28" s="9"/>
      <c r="I28" s="33" t="s">
        <v>243</v>
      </c>
      <c r="J28" s="33" t="s">
        <v>244</v>
      </c>
      <c r="K28" s="32">
        <v>34353.0</v>
      </c>
      <c r="L28" s="29" t="s">
        <v>51</v>
      </c>
      <c r="M28" s="29" t="s">
        <v>75</v>
      </c>
      <c r="N28" s="8"/>
      <c r="O28" s="8"/>
      <c r="P28" s="10"/>
      <c r="Q28" s="10"/>
      <c r="R28" s="8"/>
      <c r="S28" s="8"/>
      <c r="T28" s="8"/>
      <c r="U28" s="8"/>
      <c r="V28" s="8"/>
      <c r="W28" s="8"/>
      <c r="X28" s="8"/>
      <c r="Y28" s="8"/>
    </row>
    <row r="29">
      <c r="A29" s="29" t="s">
        <v>601</v>
      </c>
      <c r="B29" s="29" t="s">
        <v>3260</v>
      </c>
      <c r="C29" s="29" t="str">
        <f>'1NF(Real)'!H27</f>
        <v>DR067</v>
      </c>
      <c r="D29" s="30" t="str">
        <f>'1NF(Real)'!I27</f>
        <v>PT069</v>
      </c>
      <c r="E29" s="31">
        <f>'1NF(Real)'!O27</f>
        <v>45328</v>
      </c>
      <c r="F29" s="32">
        <f>'1NF(Real)'!P27</f>
        <v>45332</v>
      </c>
      <c r="G29" s="29">
        <f>'1NF(Real)'!R27</f>
        <v>489</v>
      </c>
      <c r="H29" s="9"/>
      <c r="I29" s="33" t="s">
        <v>251</v>
      </c>
      <c r="J29" s="33" t="s">
        <v>252</v>
      </c>
      <c r="K29" s="32">
        <v>20785.0</v>
      </c>
      <c r="L29" s="29" t="s">
        <v>22</v>
      </c>
      <c r="M29" s="29" t="s">
        <v>75</v>
      </c>
      <c r="N29" s="8"/>
      <c r="O29" s="8"/>
      <c r="P29" s="10"/>
      <c r="Q29" s="10"/>
      <c r="R29" s="8"/>
      <c r="S29" s="8"/>
      <c r="T29" s="8"/>
      <c r="U29" s="8"/>
      <c r="V29" s="8"/>
      <c r="W29" s="8"/>
      <c r="X29" s="8"/>
      <c r="Y29" s="8"/>
    </row>
    <row r="30">
      <c r="A30" s="29" t="s">
        <v>578</v>
      </c>
      <c r="B30" s="29" t="s">
        <v>3260</v>
      </c>
      <c r="C30" s="29" t="str">
        <f>'1NF(Real)'!H28</f>
        <v>DR057</v>
      </c>
      <c r="D30" s="30" t="str">
        <f>'1NF(Real)'!I28</f>
        <v>PT066</v>
      </c>
      <c r="E30" s="31">
        <f>'1NF(Real)'!O28</f>
        <v>43808</v>
      </c>
      <c r="F30" s="32">
        <f>'1NF(Real)'!P28</f>
        <v>43820</v>
      </c>
      <c r="G30" s="29">
        <f>'1NF(Real)'!R28</f>
        <v>468</v>
      </c>
      <c r="H30" s="9"/>
      <c r="I30" s="33" t="s">
        <v>259</v>
      </c>
      <c r="J30" s="33" t="s">
        <v>260</v>
      </c>
      <c r="K30" s="32">
        <v>21117.0</v>
      </c>
      <c r="L30" s="29" t="s">
        <v>51</v>
      </c>
      <c r="M30" s="29" t="s">
        <v>261</v>
      </c>
      <c r="N30" s="8"/>
      <c r="O30" s="8"/>
      <c r="P30" s="10"/>
      <c r="Q30" s="10"/>
      <c r="R30" s="8"/>
      <c r="S30" s="8"/>
      <c r="T30" s="8"/>
      <c r="U30" s="8"/>
      <c r="V30" s="8"/>
      <c r="W30" s="8"/>
      <c r="X30" s="8"/>
      <c r="Y30" s="8"/>
    </row>
    <row r="31">
      <c r="A31" s="29" t="s">
        <v>522</v>
      </c>
      <c r="B31" s="29" t="s">
        <v>3260</v>
      </c>
      <c r="C31" s="29" t="str">
        <f>'1NF(Real)'!H29</f>
        <v>DR057</v>
      </c>
      <c r="D31" s="30" t="str">
        <f>'1NF(Real)'!I29</f>
        <v>PT059</v>
      </c>
      <c r="E31" s="31">
        <f>'1NF(Real)'!O29</f>
        <v>44217</v>
      </c>
      <c r="F31" s="32">
        <f>'1NF(Real)'!P29</f>
        <v>44233</v>
      </c>
      <c r="G31" s="29">
        <f>'1NF(Real)'!R29</f>
        <v>300</v>
      </c>
      <c r="H31" s="9"/>
      <c r="I31" s="33" t="s">
        <v>268</v>
      </c>
      <c r="J31" s="29" t="s">
        <v>269</v>
      </c>
      <c r="K31" s="32">
        <v>22909.0</v>
      </c>
      <c r="L31" s="29" t="s">
        <v>51</v>
      </c>
      <c r="M31" s="29" t="s">
        <v>37</v>
      </c>
      <c r="N31" s="8"/>
      <c r="O31" s="8"/>
      <c r="P31" s="10"/>
      <c r="Q31" s="10"/>
      <c r="R31" s="8"/>
      <c r="S31" s="8"/>
      <c r="T31" s="8"/>
      <c r="U31" s="8"/>
      <c r="V31" s="8"/>
      <c r="W31" s="8"/>
      <c r="X31" s="8"/>
      <c r="Y31" s="8"/>
    </row>
    <row r="32">
      <c r="A32" s="29" t="s">
        <v>554</v>
      </c>
      <c r="B32" s="29" t="s">
        <v>3260</v>
      </c>
      <c r="C32" s="29" t="str">
        <f>'1NF(Real)'!H30</f>
        <v>DR057</v>
      </c>
      <c r="D32" s="30" t="str">
        <f>'1NF(Real)'!I30</f>
        <v>PT063</v>
      </c>
      <c r="E32" s="31">
        <f>'1NF(Real)'!O30</f>
        <v>44748</v>
      </c>
      <c r="F32" s="32">
        <f>'1NF(Real)'!P30</f>
        <v>44760</v>
      </c>
      <c r="G32" s="29">
        <f>'1NF(Real)'!R30</f>
        <v>325</v>
      </c>
      <c r="H32" s="9"/>
      <c r="I32" s="33" t="s">
        <v>276</v>
      </c>
      <c r="J32" s="33" t="s">
        <v>277</v>
      </c>
      <c r="K32" s="32">
        <v>24198.0</v>
      </c>
      <c r="L32" s="29" t="s">
        <v>51</v>
      </c>
      <c r="M32" s="29" t="s">
        <v>261</v>
      </c>
      <c r="N32" s="8"/>
      <c r="O32" s="8"/>
      <c r="P32" s="10"/>
      <c r="Q32" s="10"/>
      <c r="R32" s="8"/>
      <c r="S32" s="8"/>
      <c r="T32" s="8"/>
      <c r="U32" s="8"/>
      <c r="V32" s="8"/>
      <c r="W32" s="8"/>
      <c r="X32" s="8"/>
      <c r="Y32" s="8"/>
    </row>
    <row r="33">
      <c r="A33" s="29" t="s">
        <v>506</v>
      </c>
      <c r="B33" s="29" t="s">
        <v>3260</v>
      </c>
      <c r="C33" s="29" t="str">
        <f>'1NF(Real)'!H31</f>
        <v>DR057</v>
      </c>
      <c r="D33" s="30" t="str">
        <f>'1NF(Real)'!I31</f>
        <v>PT057</v>
      </c>
      <c r="E33" s="31">
        <f>'1NF(Real)'!O31</f>
        <v>45025</v>
      </c>
      <c r="F33" s="32">
        <f>'1NF(Real)'!P31</f>
        <v>45037</v>
      </c>
      <c r="G33" s="29">
        <f>'1NF(Real)'!R31</f>
        <v>330</v>
      </c>
      <c r="H33" s="9"/>
      <c r="I33" s="33" t="s">
        <v>284</v>
      </c>
      <c r="J33" s="33" t="s">
        <v>285</v>
      </c>
      <c r="K33" s="32">
        <v>28830.0</v>
      </c>
      <c r="L33" s="29" t="s">
        <v>51</v>
      </c>
      <c r="M33" s="29" t="s">
        <v>204</v>
      </c>
      <c r="N33" s="8"/>
      <c r="O33" s="8"/>
      <c r="P33" s="10"/>
      <c r="Q33" s="10"/>
      <c r="R33" s="8"/>
      <c r="S33" s="8"/>
      <c r="T33" s="8"/>
      <c r="U33" s="8"/>
      <c r="V33" s="8"/>
      <c r="W33" s="8"/>
      <c r="X33" s="8"/>
      <c r="Y33" s="8"/>
    </row>
    <row r="34">
      <c r="A34" s="29" t="s">
        <v>538</v>
      </c>
      <c r="B34" s="29" t="s">
        <v>3260</v>
      </c>
      <c r="C34" s="29" t="str">
        <f>'1NF(Real)'!H32</f>
        <v>DR061</v>
      </c>
      <c r="D34" s="30" t="str">
        <f>'1NF(Real)'!I32</f>
        <v>PT061</v>
      </c>
      <c r="E34" s="31">
        <f>'1NF(Real)'!O32</f>
        <v>43775</v>
      </c>
      <c r="F34" s="32">
        <f>'1NF(Real)'!P32</f>
        <v>43791</v>
      </c>
      <c r="G34" s="29">
        <f>'1NF(Real)'!R32</f>
        <v>333</v>
      </c>
      <c r="H34" s="9"/>
      <c r="I34" s="33" t="s">
        <v>292</v>
      </c>
      <c r="J34" s="33" t="s">
        <v>293</v>
      </c>
      <c r="K34" s="32">
        <v>21174.0</v>
      </c>
      <c r="L34" s="29" t="s">
        <v>22</v>
      </c>
      <c r="M34" s="29" t="s">
        <v>23</v>
      </c>
      <c r="N34" s="8"/>
      <c r="O34" s="8"/>
      <c r="P34" s="10"/>
      <c r="Q34" s="10"/>
      <c r="R34" s="8"/>
      <c r="S34" s="8"/>
      <c r="T34" s="8"/>
      <c r="U34" s="8"/>
      <c r="V34" s="8"/>
      <c r="W34" s="8"/>
      <c r="X34" s="8"/>
      <c r="Y34" s="8"/>
    </row>
    <row r="35">
      <c r="A35" s="29" t="s">
        <v>257</v>
      </c>
      <c r="B35" s="29" t="s">
        <v>3267</v>
      </c>
      <c r="C35" s="29" t="str">
        <f>'1NF(Real)'!H33</f>
        <v>DR026</v>
      </c>
      <c r="D35" s="30" t="str">
        <f>'1NF(Real)'!I33</f>
        <v>PT026</v>
      </c>
      <c r="E35" s="31">
        <f>'1NF(Real)'!O33</f>
        <v>43966</v>
      </c>
      <c r="F35" s="32">
        <f>'1NF(Real)'!P33</f>
        <v>43971</v>
      </c>
      <c r="G35" s="29">
        <f>'1NF(Real)'!R33</f>
        <v>162</v>
      </c>
      <c r="H35" s="9"/>
      <c r="I35" s="33" t="s">
        <v>300</v>
      </c>
      <c r="J35" s="33" t="s">
        <v>301</v>
      </c>
      <c r="K35" s="32">
        <v>40226.0</v>
      </c>
      <c r="L35" s="29" t="s">
        <v>51</v>
      </c>
      <c r="M35" s="29" t="s">
        <v>37</v>
      </c>
      <c r="N35" s="8"/>
      <c r="O35" s="8"/>
      <c r="P35" s="10"/>
      <c r="Q35" s="10"/>
      <c r="R35" s="8"/>
      <c r="S35" s="8"/>
      <c r="T35" s="8"/>
      <c r="U35" s="8"/>
      <c r="V35" s="8"/>
      <c r="W35" s="8"/>
      <c r="X35" s="8"/>
      <c r="Y35" s="8"/>
    </row>
    <row r="36">
      <c r="A36" s="29" t="s">
        <v>274</v>
      </c>
      <c r="B36" s="29" t="s">
        <v>3267</v>
      </c>
      <c r="C36" s="29" t="str">
        <f>'1NF(Real)'!H34</f>
        <v>DR028</v>
      </c>
      <c r="D36" s="30" t="str">
        <f>'1NF(Real)'!I34</f>
        <v>PT028</v>
      </c>
      <c r="E36" s="31">
        <f>'1NF(Real)'!O34</f>
        <v>44733</v>
      </c>
      <c r="F36" s="32">
        <f>'1NF(Real)'!P34</f>
        <v>44742</v>
      </c>
      <c r="G36" s="29">
        <f>'1NF(Real)'!R34</f>
        <v>157</v>
      </c>
      <c r="H36" s="9"/>
      <c r="I36" s="33" t="s">
        <v>308</v>
      </c>
      <c r="J36" s="33" t="s">
        <v>309</v>
      </c>
      <c r="K36" s="32">
        <v>30312.0</v>
      </c>
      <c r="L36" s="29" t="s">
        <v>22</v>
      </c>
      <c r="M36" s="29" t="s">
        <v>95</v>
      </c>
      <c r="N36" s="8"/>
      <c r="O36" s="8"/>
      <c r="P36" s="10"/>
      <c r="Q36" s="10"/>
      <c r="R36" s="8"/>
      <c r="S36" s="8"/>
      <c r="T36" s="8"/>
      <c r="U36" s="8"/>
      <c r="V36" s="8"/>
      <c r="W36" s="8"/>
      <c r="X36" s="8"/>
      <c r="Y36" s="8"/>
    </row>
    <row r="37">
      <c r="A37" s="29" t="s">
        <v>282</v>
      </c>
      <c r="B37" s="29" t="s">
        <v>3267</v>
      </c>
      <c r="C37" s="29" t="str">
        <f>'1NF(Real)'!H35</f>
        <v>DR029</v>
      </c>
      <c r="D37" s="30" t="str">
        <f>'1NF(Real)'!I35</f>
        <v>PT029</v>
      </c>
      <c r="E37" s="31">
        <f>'1NF(Real)'!O35</f>
        <v>44199</v>
      </c>
      <c r="F37" s="32">
        <f>'1NF(Real)'!P35</f>
        <v>44212</v>
      </c>
      <c r="G37" s="29">
        <f>'1NF(Real)'!R35</f>
        <v>223</v>
      </c>
      <c r="H37" s="9"/>
      <c r="I37" s="33" t="s">
        <v>316</v>
      </c>
      <c r="J37" s="33" t="s">
        <v>317</v>
      </c>
      <c r="K37" s="32">
        <v>38514.0</v>
      </c>
      <c r="L37" s="29" t="s">
        <v>22</v>
      </c>
      <c r="M37" s="29" t="s">
        <v>95</v>
      </c>
      <c r="N37" s="8"/>
      <c r="O37" s="8"/>
      <c r="P37" s="10"/>
      <c r="Q37" s="10"/>
      <c r="R37" s="8"/>
      <c r="S37" s="8"/>
      <c r="T37" s="8"/>
      <c r="U37" s="8"/>
      <c r="V37" s="8"/>
      <c r="W37" s="8"/>
      <c r="X37" s="8"/>
      <c r="Y37" s="8"/>
    </row>
    <row r="38">
      <c r="A38" s="29" t="s">
        <v>290</v>
      </c>
      <c r="B38" s="29" t="s">
        <v>3267</v>
      </c>
      <c r="C38" s="29" t="str">
        <f>'1NF(Real)'!H36</f>
        <v>DR029</v>
      </c>
      <c r="D38" s="30" t="str">
        <f>'1NF(Real)'!I36</f>
        <v>PT030</v>
      </c>
      <c r="E38" s="31">
        <f>'1NF(Real)'!O36</f>
        <v>45202</v>
      </c>
      <c r="F38" s="32">
        <f>'1NF(Real)'!P36</f>
        <v>45211</v>
      </c>
      <c r="G38" s="29">
        <f>'1NF(Real)'!R36</f>
        <v>293</v>
      </c>
      <c r="H38" s="9"/>
      <c r="I38" s="33" t="s">
        <v>324</v>
      </c>
      <c r="J38" s="33" t="s">
        <v>325</v>
      </c>
      <c r="K38" s="32">
        <v>38902.0</v>
      </c>
      <c r="L38" s="29" t="s">
        <v>51</v>
      </c>
      <c r="M38" s="29" t="s">
        <v>75</v>
      </c>
      <c r="N38" s="8"/>
      <c r="O38" s="8"/>
      <c r="P38" s="10"/>
      <c r="Q38" s="10"/>
      <c r="R38" s="8"/>
      <c r="S38" s="8"/>
      <c r="T38" s="8"/>
      <c r="U38" s="8"/>
      <c r="V38" s="8"/>
      <c r="W38" s="8"/>
      <c r="X38" s="8"/>
      <c r="Y38" s="8"/>
    </row>
    <row r="39">
      <c r="A39" s="29" t="s">
        <v>314</v>
      </c>
      <c r="B39" s="29" t="s">
        <v>3267</v>
      </c>
      <c r="C39" s="29" t="str">
        <f>'1NF(Real)'!H37</f>
        <v>DR032</v>
      </c>
      <c r="D39" s="30" t="str">
        <f>'1NF(Real)'!I37</f>
        <v>PT033</v>
      </c>
      <c r="E39" s="31">
        <f>'1NF(Real)'!O37</f>
        <v>45064</v>
      </c>
      <c r="F39" s="32">
        <f>'1NF(Real)'!P37</f>
        <v>45092</v>
      </c>
      <c r="G39" s="29">
        <f>'1NF(Real)'!R37</f>
        <v>245</v>
      </c>
      <c r="H39" s="9"/>
      <c r="I39" s="33" t="s">
        <v>332</v>
      </c>
      <c r="J39" s="33" t="s">
        <v>333</v>
      </c>
      <c r="K39" s="32">
        <v>33390.0</v>
      </c>
      <c r="L39" s="29" t="s">
        <v>51</v>
      </c>
      <c r="M39" s="29" t="s">
        <v>75</v>
      </c>
      <c r="N39" s="8"/>
      <c r="O39" s="8"/>
      <c r="P39" s="10"/>
      <c r="Q39" s="10"/>
      <c r="R39" s="8"/>
      <c r="S39" s="8"/>
      <c r="T39" s="8"/>
      <c r="U39" s="8"/>
      <c r="V39" s="8"/>
      <c r="W39" s="8"/>
      <c r="X39" s="8"/>
      <c r="Y39" s="8"/>
    </row>
    <row r="40">
      <c r="A40" s="29" t="s">
        <v>306</v>
      </c>
      <c r="B40" s="29" t="s">
        <v>3267</v>
      </c>
      <c r="C40" s="29" t="str">
        <f>'1NF(Real)'!H38</f>
        <v>DR032</v>
      </c>
      <c r="D40" s="30" t="str">
        <f>'1NF(Real)'!I38</f>
        <v>PT032</v>
      </c>
      <c r="E40" s="31">
        <f>'1NF(Real)'!O38</f>
        <v>43772</v>
      </c>
      <c r="F40" s="32">
        <f>'1NF(Real)'!P38</f>
        <v>43798</v>
      </c>
      <c r="G40" s="29">
        <f>'1NF(Real)'!R38</f>
        <v>108</v>
      </c>
      <c r="H40" s="9"/>
      <c r="I40" s="33" t="s">
        <v>340</v>
      </c>
      <c r="J40" s="33" t="s">
        <v>341</v>
      </c>
      <c r="K40" s="32">
        <v>35431.0</v>
      </c>
      <c r="L40" s="29" t="s">
        <v>22</v>
      </c>
      <c r="M40" s="29" t="s">
        <v>75</v>
      </c>
      <c r="N40" s="8"/>
      <c r="O40" s="8"/>
      <c r="P40" s="10"/>
      <c r="Q40" s="10"/>
      <c r="R40" s="8"/>
      <c r="S40" s="8"/>
      <c r="T40" s="8"/>
      <c r="U40" s="8"/>
      <c r="V40" s="8"/>
      <c r="W40" s="8"/>
      <c r="X40" s="8"/>
      <c r="Y40" s="8"/>
    </row>
    <row r="41">
      <c r="A41" s="29" t="s">
        <v>266</v>
      </c>
      <c r="B41" s="29" t="s">
        <v>3267</v>
      </c>
      <c r="C41" s="29" t="str">
        <f>'1NF(Real)'!H39</f>
        <v>DR027</v>
      </c>
      <c r="D41" s="30" t="str">
        <f>'1NF(Real)'!I39</f>
        <v>PT027</v>
      </c>
      <c r="E41" s="31">
        <f>'1NF(Real)'!O39</f>
        <v>45283</v>
      </c>
      <c r="F41" s="32">
        <f>'1NF(Real)'!P39</f>
        <v>45310</v>
      </c>
      <c r="G41" s="29">
        <f>'1NF(Real)'!R39</f>
        <v>401</v>
      </c>
      <c r="H41" s="8"/>
      <c r="I41" s="33" t="s">
        <v>348</v>
      </c>
      <c r="J41" s="33" t="s">
        <v>349</v>
      </c>
      <c r="K41" s="32">
        <v>40787.0</v>
      </c>
      <c r="L41" s="29" t="s">
        <v>51</v>
      </c>
      <c r="M41" s="29" t="s">
        <v>23</v>
      </c>
      <c r="N41" s="8"/>
      <c r="O41" s="8"/>
      <c r="P41" s="10"/>
      <c r="Q41" s="10"/>
      <c r="R41" s="8"/>
      <c r="S41" s="8"/>
      <c r="T41" s="8"/>
      <c r="U41" s="8"/>
      <c r="V41" s="8"/>
      <c r="W41" s="8"/>
      <c r="X41" s="8"/>
      <c r="Y41" s="8"/>
    </row>
    <row r="42">
      <c r="A42" s="29" t="s">
        <v>298</v>
      </c>
      <c r="B42" s="29" t="s">
        <v>3267</v>
      </c>
      <c r="C42" s="29" t="str">
        <f>'1NF(Real)'!H40</f>
        <v>DR027</v>
      </c>
      <c r="D42" s="30" t="str">
        <f>'1NF(Real)'!I40</f>
        <v>PT031</v>
      </c>
      <c r="E42" s="31">
        <f>'1NF(Real)'!O40</f>
        <v>43695</v>
      </c>
      <c r="F42" s="32">
        <f>'1NF(Real)'!P40</f>
        <v>43709</v>
      </c>
      <c r="G42" s="29">
        <f>'1NF(Real)'!R40</f>
        <v>371</v>
      </c>
      <c r="H42" s="8"/>
      <c r="I42" s="33" t="s">
        <v>356</v>
      </c>
      <c r="J42" s="33" t="s">
        <v>357</v>
      </c>
      <c r="K42" s="32">
        <v>33373.0</v>
      </c>
      <c r="L42" s="29" t="s">
        <v>51</v>
      </c>
      <c r="M42" s="29" t="s">
        <v>261</v>
      </c>
      <c r="N42" s="8"/>
      <c r="O42" s="8"/>
      <c r="P42" s="10"/>
      <c r="Q42" s="10"/>
      <c r="R42" s="8"/>
      <c r="S42" s="8"/>
      <c r="T42" s="8"/>
      <c r="U42" s="8"/>
      <c r="V42" s="8"/>
      <c r="W42" s="8"/>
      <c r="X42" s="8"/>
      <c r="Y42" s="8"/>
    </row>
    <row r="43">
      <c r="A43" s="29" t="s">
        <v>241</v>
      </c>
      <c r="B43" s="29" t="s">
        <v>3270</v>
      </c>
      <c r="C43" s="29" t="str">
        <f>'1NF(Real)'!H41</f>
        <v>DR020</v>
      </c>
      <c r="D43" s="30" t="str">
        <f>'1NF(Real)'!I41</f>
        <v>PT024</v>
      </c>
      <c r="E43" s="31">
        <f>'1NF(Real)'!O41</f>
        <v>44410</v>
      </c>
      <c r="F43" s="32">
        <f>'1NF(Real)'!P41</f>
        <v>44420</v>
      </c>
      <c r="G43" s="29">
        <f>'1NF(Real)'!R41</f>
        <v>119</v>
      </c>
      <c r="H43" s="8"/>
      <c r="I43" s="33" t="s">
        <v>364</v>
      </c>
      <c r="J43" s="33" t="s">
        <v>365</v>
      </c>
      <c r="K43" s="32">
        <v>23476.0</v>
      </c>
      <c r="L43" s="29" t="s">
        <v>51</v>
      </c>
      <c r="M43" s="29" t="s">
        <v>23</v>
      </c>
      <c r="N43" s="8"/>
      <c r="O43" s="8"/>
      <c r="P43" s="10"/>
      <c r="Q43" s="10"/>
      <c r="R43" s="8"/>
      <c r="S43" s="8"/>
      <c r="T43" s="8"/>
      <c r="U43" s="8"/>
      <c r="V43" s="8"/>
      <c r="W43" s="8"/>
      <c r="X43" s="8"/>
      <c r="Y43" s="8"/>
    </row>
    <row r="44">
      <c r="A44" s="29" t="s">
        <v>225</v>
      </c>
      <c r="B44" s="29" t="s">
        <v>3270</v>
      </c>
      <c r="C44" s="29" t="str">
        <f>'1NF(Real)'!H42</f>
        <v>DR020</v>
      </c>
      <c r="D44" s="30" t="str">
        <f>'1NF(Real)'!I42</f>
        <v>PT022</v>
      </c>
      <c r="E44" s="31">
        <f>'1NF(Real)'!O42</f>
        <v>43851</v>
      </c>
      <c r="F44" s="32">
        <f>'1NF(Real)'!P42</f>
        <v>43870</v>
      </c>
      <c r="G44" s="29">
        <f>'1NF(Real)'!R42</f>
        <v>295</v>
      </c>
      <c r="H44" s="8"/>
      <c r="I44" s="33" t="s">
        <v>372</v>
      </c>
      <c r="J44" s="33" t="s">
        <v>373</v>
      </c>
      <c r="K44" s="32">
        <v>42723.0</v>
      </c>
      <c r="L44" s="29" t="s">
        <v>51</v>
      </c>
      <c r="M44" s="29" t="s">
        <v>23</v>
      </c>
      <c r="N44" s="8"/>
      <c r="O44" s="8"/>
      <c r="P44" s="10"/>
      <c r="Q44" s="10"/>
      <c r="R44" s="8"/>
      <c r="S44" s="8"/>
      <c r="T44" s="8"/>
      <c r="U44" s="8"/>
      <c r="V44" s="8"/>
      <c r="W44" s="8"/>
      <c r="X44" s="8"/>
      <c r="Y44" s="8"/>
    </row>
    <row r="45">
      <c r="A45" s="29" t="s">
        <v>217</v>
      </c>
      <c r="B45" s="29" t="s">
        <v>3270</v>
      </c>
      <c r="C45" s="29" t="str">
        <f>'1NF(Real)'!H43</f>
        <v>DR020</v>
      </c>
      <c r="D45" s="30" t="str">
        <f>'1NF(Real)'!I43</f>
        <v>PT021</v>
      </c>
      <c r="E45" s="31">
        <f>'1NF(Real)'!O43</f>
        <v>45105</v>
      </c>
      <c r="F45" s="32">
        <f>'1NF(Real)'!P43</f>
        <v>45109</v>
      </c>
      <c r="G45" s="29">
        <f>'1NF(Real)'!R43</f>
        <v>115</v>
      </c>
      <c r="H45" s="9"/>
      <c r="I45" s="33" t="s">
        <v>380</v>
      </c>
      <c r="J45" s="33" t="s">
        <v>381</v>
      </c>
      <c r="K45" s="32">
        <v>21918.0</v>
      </c>
      <c r="L45" s="29" t="s">
        <v>22</v>
      </c>
      <c r="M45" s="29" t="s">
        <v>37</v>
      </c>
      <c r="N45" s="8"/>
      <c r="O45" s="8"/>
      <c r="P45" s="10"/>
      <c r="Q45" s="10"/>
      <c r="R45" s="8"/>
      <c r="S45" s="8"/>
      <c r="T45" s="8"/>
      <c r="U45" s="8"/>
      <c r="V45" s="8"/>
      <c r="W45" s="8"/>
      <c r="X45" s="8"/>
      <c r="Y45" s="8"/>
    </row>
    <row r="46">
      <c r="A46" s="29" t="s">
        <v>209</v>
      </c>
      <c r="B46" s="29" t="s">
        <v>3270</v>
      </c>
      <c r="C46" s="29" t="str">
        <f>'1NF(Real)'!H44</f>
        <v>DR020</v>
      </c>
      <c r="D46" s="30" t="str">
        <f>'1NF(Real)'!I44</f>
        <v>PT020</v>
      </c>
      <c r="E46" s="31">
        <f>'1NF(Real)'!O44</f>
        <v>44880</v>
      </c>
      <c r="F46" s="32">
        <f>'1NF(Real)'!P44</f>
        <v>44887</v>
      </c>
      <c r="G46" s="29">
        <f>'1NF(Real)'!R44</f>
        <v>465</v>
      </c>
      <c r="H46" s="9"/>
      <c r="I46" s="33" t="s">
        <v>388</v>
      </c>
      <c r="J46" s="29" t="s">
        <v>389</v>
      </c>
      <c r="K46" s="32">
        <v>43314.0</v>
      </c>
      <c r="L46" s="29" t="s">
        <v>51</v>
      </c>
      <c r="M46" s="29" t="s">
        <v>52</v>
      </c>
      <c r="N46" s="8"/>
      <c r="O46" s="8"/>
      <c r="P46" s="10"/>
      <c r="Q46" s="10"/>
      <c r="R46" s="8"/>
      <c r="S46" s="8"/>
      <c r="T46" s="8"/>
      <c r="U46" s="8"/>
      <c r="V46" s="8"/>
      <c r="W46" s="8"/>
      <c r="X46" s="8"/>
      <c r="Y46" s="8"/>
    </row>
    <row r="47">
      <c r="A47" s="29" t="s">
        <v>184</v>
      </c>
      <c r="B47" s="29" t="s">
        <v>3270</v>
      </c>
      <c r="C47" s="29" t="str">
        <f>'1NF(Real)'!H45</f>
        <v>DR017</v>
      </c>
      <c r="D47" s="30" t="str">
        <f>'1NF(Real)'!I45</f>
        <v>PT017</v>
      </c>
      <c r="E47" s="31">
        <f>'1NF(Real)'!O45</f>
        <v>44005</v>
      </c>
      <c r="F47" s="32">
        <f>'1NF(Real)'!P45</f>
        <v>44026</v>
      </c>
      <c r="G47" s="29">
        <f>'1NF(Real)'!R45</f>
        <v>114</v>
      </c>
      <c r="H47" s="9"/>
      <c r="I47" s="33" t="s">
        <v>396</v>
      </c>
      <c r="J47" s="33" t="s">
        <v>397</v>
      </c>
      <c r="K47" s="32">
        <v>23660.0</v>
      </c>
      <c r="L47" s="29" t="s">
        <v>51</v>
      </c>
      <c r="M47" s="29" t="s">
        <v>75</v>
      </c>
      <c r="N47" s="8"/>
      <c r="O47" s="8"/>
      <c r="P47" s="10"/>
      <c r="Q47" s="10"/>
      <c r="R47" s="8"/>
      <c r="S47" s="8"/>
      <c r="T47" s="8"/>
      <c r="U47" s="8"/>
      <c r="V47" s="8"/>
      <c r="W47" s="8"/>
      <c r="X47" s="8"/>
      <c r="Y47" s="8"/>
    </row>
    <row r="48">
      <c r="A48" s="29" t="s">
        <v>233</v>
      </c>
      <c r="B48" s="29" t="s">
        <v>3270</v>
      </c>
      <c r="C48" s="29" t="str">
        <f>'1NF(Real)'!H46</f>
        <v>DR017</v>
      </c>
      <c r="D48" s="30" t="str">
        <f>'1NF(Real)'!I46</f>
        <v>PT023</v>
      </c>
      <c r="E48" s="31">
        <f>'1NF(Real)'!O46</f>
        <v>44693</v>
      </c>
      <c r="F48" s="32">
        <f>'1NF(Real)'!P46</f>
        <v>44722</v>
      </c>
      <c r="G48" s="29">
        <f>'1NF(Real)'!R46</f>
        <v>327</v>
      </c>
      <c r="H48" s="9"/>
      <c r="I48" s="33" t="s">
        <v>404</v>
      </c>
      <c r="J48" s="33" t="s">
        <v>405</v>
      </c>
      <c r="K48" s="32">
        <v>28391.0</v>
      </c>
      <c r="L48" s="29" t="s">
        <v>51</v>
      </c>
      <c r="M48" s="29" t="s">
        <v>95</v>
      </c>
      <c r="N48" s="8"/>
      <c r="O48" s="8"/>
      <c r="P48" s="10"/>
      <c r="Q48" s="10"/>
      <c r="R48" s="8"/>
      <c r="S48" s="8"/>
      <c r="T48" s="8"/>
      <c r="U48" s="8"/>
      <c r="V48" s="8"/>
      <c r="W48" s="8"/>
      <c r="X48" s="8"/>
      <c r="Y48" s="8"/>
    </row>
    <row r="49">
      <c r="A49" s="29" t="s">
        <v>200</v>
      </c>
      <c r="B49" s="29" t="s">
        <v>3270</v>
      </c>
      <c r="C49" s="29" t="str">
        <f>'1NF(Real)'!H47</f>
        <v>DR019</v>
      </c>
      <c r="D49" s="30" t="str">
        <f>'1NF(Real)'!I47</f>
        <v>PT019</v>
      </c>
      <c r="E49" s="31">
        <f>'1NF(Real)'!O47</f>
        <v>44259</v>
      </c>
      <c r="F49" s="32">
        <f>'1NF(Real)'!P47</f>
        <v>44269</v>
      </c>
      <c r="G49" s="29">
        <f>'1NF(Real)'!R47</f>
        <v>260</v>
      </c>
      <c r="H49" s="9"/>
      <c r="I49" s="33" t="s">
        <v>412</v>
      </c>
      <c r="J49" s="33" t="s">
        <v>413</v>
      </c>
      <c r="K49" s="32">
        <v>38818.0</v>
      </c>
      <c r="L49" s="29" t="s">
        <v>22</v>
      </c>
      <c r="M49" s="29" t="s">
        <v>63</v>
      </c>
      <c r="N49" s="8"/>
      <c r="O49" s="8"/>
      <c r="P49" s="10"/>
      <c r="Q49" s="10"/>
      <c r="R49" s="8"/>
      <c r="S49" s="8"/>
      <c r="T49" s="8"/>
      <c r="U49" s="8"/>
      <c r="V49" s="8"/>
      <c r="W49" s="8"/>
      <c r="X49" s="8"/>
      <c r="Y49" s="8"/>
    </row>
    <row r="50">
      <c r="A50" s="29" t="s">
        <v>249</v>
      </c>
      <c r="B50" s="29" t="s">
        <v>3270</v>
      </c>
      <c r="C50" s="29" t="str">
        <f>'1NF(Real)'!H48</f>
        <v>DR019</v>
      </c>
      <c r="D50" s="30" t="str">
        <f>'1NF(Real)'!I48</f>
        <v>PT025</v>
      </c>
      <c r="E50" s="31">
        <f>'1NF(Real)'!O48</f>
        <v>43966</v>
      </c>
      <c r="F50" s="32">
        <f>'1NF(Real)'!P48</f>
        <v>43990</v>
      </c>
      <c r="G50" s="29">
        <f>'1NF(Real)'!R48</f>
        <v>109</v>
      </c>
      <c r="H50" s="9"/>
      <c r="I50" s="33" t="s">
        <v>420</v>
      </c>
      <c r="J50" s="33" t="s">
        <v>421</v>
      </c>
      <c r="K50" s="32">
        <v>39969.0</v>
      </c>
      <c r="L50" s="29" t="s">
        <v>51</v>
      </c>
      <c r="M50" s="29" t="s">
        <v>63</v>
      </c>
      <c r="N50" s="8"/>
      <c r="O50" s="8"/>
      <c r="P50" s="10"/>
      <c r="Q50" s="10"/>
      <c r="R50" s="8"/>
      <c r="S50" s="8"/>
      <c r="T50" s="8"/>
      <c r="U50" s="8"/>
      <c r="V50" s="8"/>
      <c r="W50" s="8"/>
      <c r="X50" s="8"/>
      <c r="Y50" s="8"/>
    </row>
    <row r="51">
      <c r="A51" s="29" t="s">
        <v>175</v>
      </c>
      <c r="B51" s="29" t="s">
        <v>3270</v>
      </c>
      <c r="C51" s="29" t="str">
        <f>'1NF(Real)'!H49</f>
        <v>DR016</v>
      </c>
      <c r="D51" s="30" t="str">
        <f>'1NF(Real)'!I49</f>
        <v>PT016</v>
      </c>
      <c r="E51" s="31">
        <f>'1NF(Real)'!O49</f>
        <v>44927</v>
      </c>
      <c r="F51" s="32">
        <f>'1NF(Real)'!P49</f>
        <v>44937</v>
      </c>
      <c r="G51" s="29">
        <f>'1NF(Real)'!R49</f>
        <v>465</v>
      </c>
      <c r="H51" s="9"/>
      <c r="I51" s="33" t="s">
        <v>428</v>
      </c>
      <c r="J51" s="33" t="s">
        <v>429</v>
      </c>
      <c r="K51" s="32">
        <v>39666.0</v>
      </c>
      <c r="L51" s="29" t="s">
        <v>22</v>
      </c>
      <c r="M51" s="29" t="s">
        <v>52</v>
      </c>
      <c r="N51" s="8"/>
      <c r="O51" s="8"/>
      <c r="P51" s="10"/>
      <c r="Q51" s="10"/>
      <c r="R51" s="8"/>
      <c r="S51" s="8"/>
      <c r="T51" s="8"/>
      <c r="U51" s="8"/>
      <c r="V51" s="8"/>
      <c r="W51" s="8"/>
      <c r="X51" s="8"/>
      <c r="Y51" s="8"/>
    </row>
    <row r="52">
      <c r="A52" s="29" t="s">
        <v>192</v>
      </c>
      <c r="B52" s="29" t="s">
        <v>3270</v>
      </c>
      <c r="C52" s="29" t="str">
        <f>'1NF(Real)'!H50</f>
        <v>DR016</v>
      </c>
      <c r="D52" s="30" t="str">
        <f>'1NF(Real)'!I50</f>
        <v>PT018</v>
      </c>
      <c r="E52" s="31">
        <f>'1NF(Real)'!O50</f>
        <v>43898</v>
      </c>
      <c r="F52" s="32">
        <f>'1NF(Real)'!P50</f>
        <v>43923</v>
      </c>
      <c r="G52" s="29">
        <f>'1NF(Real)'!R50</f>
        <v>449</v>
      </c>
      <c r="H52" s="9"/>
      <c r="I52" s="33" t="s">
        <v>436</v>
      </c>
      <c r="J52" s="33" t="s">
        <v>437</v>
      </c>
      <c r="K52" s="32">
        <v>20041.0</v>
      </c>
      <c r="L52" s="29" t="s">
        <v>22</v>
      </c>
      <c r="M52" s="29" t="s">
        <v>63</v>
      </c>
      <c r="N52" s="8"/>
      <c r="O52" s="8"/>
      <c r="P52" s="10"/>
      <c r="Q52" s="10"/>
      <c r="R52" s="8"/>
      <c r="S52" s="8"/>
      <c r="T52" s="8"/>
      <c r="U52" s="8"/>
      <c r="V52" s="8"/>
      <c r="W52" s="8"/>
      <c r="X52" s="8"/>
      <c r="Y52" s="8"/>
    </row>
    <row r="53">
      <c r="A53" s="29" t="s">
        <v>167</v>
      </c>
      <c r="B53" s="29" t="s">
        <v>3270</v>
      </c>
      <c r="C53" s="29" t="str">
        <f>'1NF(Real)'!H51</f>
        <v>DR015</v>
      </c>
      <c r="D53" s="30" t="str">
        <f>'1NF(Real)'!I51</f>
        <v>PT015</v>
      </c>
      <c r="E53" s="31">
        <f>'1NF(Real)'!O51</f>
        <v>44477</v>
      </c>
      <c r="F53" s="32">
        <f>'1NF(Real)'!P51</f>
        <v>44482</v>
      </c>
      <c r="G53" s="29">
        <f>'1NF(Real)'!R51</f>
        <v>182</v>
      </c>
      <c r="H53" s="9"/>
      <c r="I53" s="33" t="s">
        <v>444</v>
      </c>
      <c r="J53" s="33" t="s">
        <v>445</v>
      </c>
      <c r="K53" s="32">
        <v>18277.0</v>
      </c>
      <c r="L53" s="29" t="s">
        <v>51</v>
      </c>
      <c r="M53" s="29" t="s">
        <v>63</v>
      </c>
      <c r="N53" s="8"/>
      <c r="O53" s="8"/>
      <c r="P53" s="10"/>
      <c r="Q53" s="10"/>
      <c r="R53" s="8"/>
      <c r="S53" s="8"/>
      <c r="T53" s="8"/>
      <c r="U53" s="8"/>
      <c r="V53" s="8"/>
      <c r="W53" s="8"/>
      <c r="X53" s="8"/>
      <c r="Y53" s="8"/>
    </row>
    <row r="54">
      <c r="A54" s="29" t="s">
        <v>769</v>
      </c>
      <c r="B54" s="29" t="s">
        <v>3275</v>
      </c>
      <c r="C54" s="29" t="str">
        <f>'1NF(Real)'!H52</f>
        <v>DR090</v>
      </c>
      <c r="D54" s="30" t="str">
        <f>'1NF(Real)'!I52</f>
        <v>PT090</v>
      </c>
      <c r="E54" s="31">
        <f>'1NF(Real)'!O52</f>
        <v>44795</v>
      </c>
      <c r="F54" s="32">
        <f>'1NF(Real)'!P52</f>
        <v>44811</v>
      </c>
      <c r="G54" s="29">
        <f>'1NF(Real)'!R52</f>
        <v>482</v>
      </c>
      <c r="H54" s="9"/>
      <c r="I54" s="33" t="s">
        <v>452</v>
      </c>
      <c r="J54" s="33" t="s">
        <v>453</v>
      </c>
      <c r="K54" s="32">
        <v>22956.0</v>
      </c>
      <c r="L54" s="29" t="s">
        <v>22</v>
      </c>
      <c r="M54" s="29" t="s">
        <v>95</v>
      </c>
      <c r="N54" s="8"/>
      <c r="O54" s="8"/>
      <c r="P54" s="10"/>
      <c r="Q54" s="10"/>
      <c r="R54" s="8"/>
      <c r="S54" s="8"/>
      <c r="T54" s="8"/>
      <c r="U54" s="8"/>
      <c r="V54" s="8"/>
      <c r="W54" s="8"/>
      <c r="X54" s="8"/>
      <c r="Y54" s="8"/>
    </row>
    <row r="55">
      <c r="A55" s="29" t="s">
        <v>753</v>
      </c>
      <c r="B55" s="29" t="s">
        <v>3275</v>
      </c>
      <c r="C55" s="29" t="str">
        <f>'1NF(Real)'!H53</f>
        <v>DR088</v>
      </c>
      <c r="D55" s="30" t="str">
        <f>'1NF(Real)'!I53</f>
        <v>PT088</v>
      </c>
      <c r="E55" s="31">
        <f>'1NF(Real)'!O53</f>
        <v>45157</v>
      </c>
      <c r="F55" s="32">
        <f>'1NF(Real)'!P53</f>
        <v>45163</v>
      </c>
      <c r="G55" s="29">
        <f>'1NF(Real)'!R53</f>
        <v>321</v>
      </c>
      <c r="H55" s="9"/>
      <c r="I55" s="33" t="s">
        <v>460</v>
      </c>
      <c r="J55" s="33" t="s">
        <v>461</v>
      </c>
      <c r="K55" s="32">
        <v>36426.0</v>
      </c>
      <c r="L55" s="29" t="s">
        <v>51</v>
      </c>
      <c r="M55" s="29" t="s">
        <v>52</v>
      </c>
      <c r="N55" s="8"/>
      <c r="O55" s="8"/>
      <c r="P55" s="10"/>
      <c r="Q55" s="10"/>
      <c r="R55" s="8"/>
      <c r="S55" s="8"/>
      <c r="T55" s="8"/>
      <c r="U55" s="8"/>
      <c r="V55" s="8"/>
      <c r="W55" s="8"/>
      <c r="X55" s="8"/>
      <c r="Y55" s="8"/>
    </row>
    <row r="56">
      <c r="A56" s="29" t="s">
        <v>777</v>
      </c>
      <c r="B56" s="29" t="s">
        <v>3275</v>
      </c>
      <c r="C56" s="29" t="str">
        <f>'1NF(Real)'!H54</f>
        <v>DR089</v>
      </c>
      <c r="D56" s="30" t="str">
        <f>'1NF(Real)'!I54</f>
        <v>PT091</v>
      </c>
      <c r="E56" s="31">
        <f>'1NF(Real)'!O54</f>
        <v>44729</v>
      </c>
      <c r="F56" s="32">
        <f>'1NF(Real)'!P54</f>
        <v>44740</v>
      </c>
      <c r="G56" s="29">
        <f>'1NF(Real)'!R54</f>
        <v>268</v>
      </c>
      <c r="H56" s="9"/>
      <c r="I56" s="33" t="s">
        <v>468</v>
      </c>
      <c r="J56" s="33" t="s">
        <v>469</v>
      </c>
      <c r="K56" s="32">
        <v>42194.0</v>
      </c>
      <c r="L56" s="29" t="s">
        <v>51</v>
      </c>
      <c r="M56" s="29" t="s">
        <v>75</v>
      </c>
      <c r="N56" s="8"/>
      <c r="O56" s="8"/>
      <c r="P56" s="10"/>
      <c r="Q56" s="10"/>
      <c r="R56" s="8"/>
      <c r="S56" s="8"/>
      <c r="T56" s="8"/>
      <c r="U56" s="8"/>
      <c r="V56" s="8"/>
      <c r="W56" s="8"/>
      <c r="X56" s="8"/>
      <c r="Y56" s="8"/>
    </row>
    <row r="57">
      <c r="A57" s="29" t="s">
        <v>761</v>
      </c>
      <c r="B57" s="29" t="s">
        <v>3275</v>
      </c>
      <c r="C57" s="29" t="str">
        <f>'1NF(Real)'!H55</f>
        <v>DR089</v>
      </c>
      <c r="D57" s="30" t="str">
        <f>'1NF(Real)'!I55</f>
        <v>PT089</v>
      </c>
      <c r="E57" s="31">
        <f>'1NF(Real)'!O55</f>
        <v>45062</v>
      </c>
      <c r="F57" s="32">
        <f>'1NF(Real)'!P55</f>
        <v>45078</v>
      </c>
      <c r="G57" s="29">
        <f>'1NF(Real)'!R55</f>
        <v>428</v>
      </c>
      <c r="H57" s="9"/>
      <c r="I57" s="33" t="s">
        <v>476</v>
      </c>
      <c r="J57" s="33" t="s">
        <v>477</v>
      </c>
      <c r="K57" s="32">
        <v>42576.0</v>
      </c>
      <c r="L57" s="29" t="s">
        <v>51</v>
      </c>
      <c r="M57" s="29" t="s">
        <v>52</v>
      </c>
      <c r="N57" s="8"/>
      <c r="O57" s="8"/>
      <c r="P57" s="10"/>
      <c r="Q57" s="10"/>
      <c r="R57" s="8"/>
      <c r="S57" s="8"/>
      <c r="T57" s="8"/>
      <c r="U57" s="8"/>
      <c r="V57" s="8"/>
      <c r="W57" s="8"/>
      <c r="X57" s="8"/>
      <c r="Y57" s="8"/>
    </row>
    <row r="58">
      <c r="A58" s="29" t="s">
        <v>793</v>
      </c>
      <c r="B58" s="29" t="s">
        <v>3275</v>
      </c>
      <c r="C58" s="29" t="str">
        <f>'1NF(Real)'!H56</f>
        <v>DR092</v>
      </c>
      <c r="D58" s="30" t="str">
        <f>'1NF(Real)'!I56</f>
        <v>PT093</v>
      </c>
      <c r="E58" s="31">
        <f>'1NF(Real)'!O56</f>
        <v>44449</v>
      </c>
      <c r="F58" s="32">
        <f>'1NF(Real)'!P56</f>
        <v>44457</v>
      </c>
      <c r="G58" s="29">
        <f>'1NF(Real)'!R56</f>
        <v>318</v>
      </c>
      <c r="H58" s="9"/>
      <c r="I58" s="33" t="s">
        <v>484</v>
      </c>
      <c r="J58" s="33" t="s">
        <v>485</v>
      </c>
      <c r="K58" s="32">
        <v>42164.0</v>
      </c>
      <c r="L58" s="29" t="s">
        <v>51</v>
      </c>
      <c r="M58" s="29" t="s">
        <v>23</v>
      </c>
      <c r="N58" s="8"/>
      <c r="O58" s="8"/>
      <c r="P58" s="10"/>
      <c r="Q58" s="10"/>
      <c r="R58" s="8"/>
      <c r="S58" s="8"/>
      <c r="T58" s="8"/>
      <c r="U58" s="8"/>
      <c r="V58" s="8"/>
      <c r="W58" s="8"/>
      <c r="X58" s="8"/>
      <c r="Y58" s="8"/>
    </row>
    <row r="59">
      <c r="A59" s="29" t="s">
        <v>785</v>
      </c>
      <c r="B59" s="29" t="s">
        <v>3275</v>
      </c>
      <c r="C59" s="29" t="str">
        <f>'1NF(Real)'!H57</f>
        <v>DR092</v>
      </c>
      <c r="D59" s="30" t="str">
        <f>'1NF(Real)'!I57</f>
        <v>PT092</v>
      </c>
      <c r="E59" s="31">
        <f>'1NF(Real)'!O57</f>
        <v>44870</v>
      </c>
      <c r="F59" s="32">
        <f>'1NF(Real)'!P57</f>
        <v>44890</v>
      </c>
      <c r="G59" s="29">
        <f>'1NF(Real)'!R57</f>
        <v>120</v>
      </c>
      <c r="H59" s="9"/>
      <c r="I59" s="33" t="s">
        <v>492</v>
      </c>
      <c r="J59" s="29" t="s">
        <v>493</v>
      </c>
      <c r="K59" s="32">
        <v>32341.0</v>
      </c>
      <c r="L59" s="29" t="s">
        <v>51</v>
      </c>
      <c r="M59" s="29" t="s">
        <v>52</v>
      </c>
      <c r="N59" s="8"/>
      <c r="O59" s="8"/>
      <c r="P59" s="10"/>
      <c r="Q59" s="10"/>
      <c r="R59" s="8"/>
      <c r="S59" s="8"/>
      <c r="T59" s="8"/>
      <c r="U59" s="8"/>
      <c r="V59" s="8"/>
      <c r="W59" s="8"/>
      <c r="X59" s="8"/>
      <c r="Y59" s="8"/>
    </row>
    <row r="60">
      <c r="A60" s="29" t="s">
        <v>705</v>
      </c>
      <c r="B60" s="29" t="s">
        <v>3278</v>
      </c>
      <c r="C60" s="29" t="str">
        <f>'1NF(Real)'!H58</f>
        <v>DR082</v>
      </c>
      <c r="D60" s="30" t="str">
        <f>'1NF(Real)'!I58</f>
        <v>PT082</v>
      </c>
      <c r="E60" s="31">
        <f>'1NF(Real)'!O58</f>
        <v>44069</v>
      </c>
      <c r="F60" s="32">
        <f>'1NF(Real)'!P58</f>
        <v>44070</v>
      </c>
      <c r="G60" s="29">
        <f>'1NF(Real)'!R58</f>
        <v>134</v>
      </c>
      <c r="H60" s="9"/>
      <c r="I60" s="33" t="s">
        <v>500</v>
      </c>
      <c r="J60" s="33" t="s">
        <v>501</v>
      </c>
      <c r="K60" s="32">
        <v>37283.0</v>
      </c>
      <c r="L60" s="29" t="s">
        <v>51</v>
      </c>
      <c r="M60" s="29" t="s">
        <v>37</v>
      </c>
      <c r="N60" s="8"/>
      <c r="O60" s="8"/>
      <c r="P60" s="10"/>
      <c r="Q60" s="10"/>
      <c r="R60" s="8"/>
      <c r="S60" s="8"/>
      <c r="T60" s="8"/>
      <c r="U60" s="8"/>
      <c r="V60" s="8"/>
      <c r="W60" s="8"/>
      <c r="X60" s="8"/>
      <c r="Y60" s="8"/>
    </row>
    <row r="61">
      <c r="A61" s="29" t="s">
        <v>729</v>
      </c>
      <c r="B61" s="29" t="s">
        <v>3278</v>
      </c>
      <c r="C61" s="29" t="str">
        <f>'1NF(Real)'!H59</f>
        <v>DR087</v>
      </c>
      <c r="D61" s="30" t="str">
        <f>'1NF(Real)'!I59</f>
        <v>PT085</v>
      </c>
      <c r="E61" s="31">
        <f>'1NF(Real)'!O59</f>
        <v>45058</v>
      </c>
      <c r="F61" s="32">
        <f>'1NF(Real)'!P59</f>
        <v>45087</v>
      </c>
      <c r="G61" s="29">
        <f>'1NF(Real)'!R59</f>
        <v>273</v>
      </c>
      <c r="H61" s="9"/>
      <c r="I61" s="33" t="s">
        <v>508</v>
      </c>
      <c r="J61" s="33" t="s">
        <v>509</v>
      </c>
      <c r="K61" s="32">
        <v>34303.0</v>
      </c>
      <c r="L61" s="29" t="s">
        <v>22</v>
      </c>
      <c r="M61" s="29" t="s">
        <v>261</v>
      </c>
      <c r="N61" s="8"/>
      <c r="O61" s="8"/>
      <c r="P61" s="10"/>
      <c r="Q61" s="10"/>
      <c r="R61" s="8"/>
      <c r="S61" s="8"/>
      <c r="T61" s="8"/>
      <c r="U61" s="8"/>
      <c r="V61" s="8"/>
      <c r="W61" s="8"/>
      <c r="X61" s="8"/>
      <c r="Y61" s="8"/>
    </row>
    <row r="62">
      <c r="A62" s="29" t="s">
        <v>745</v>
      </c>
      <c r="B62" s="29" t="s">
        <v>3278</v>
      </c>
      <c r="C62" s="29" t="str">
        <f>'1NF(Real)'!H60</f>
        <v>DR087</v>
      </c>
      <c r="D62" s="30" t="str">
        <f>'1NF(Real)'!I60</f>
        <v>PT087</v>
      </c>
      <c r="E62" s="31">
        <f>'1NF(Real)'!O60</f>
        <v>44098</v>
      </c>
      <c r="F62" s="32">
        <f>'1NF(Real)'!P60</f>
        <v>44112</v>
      </c>
      <c r="G62" s="29">
        <f>'1NF(Real)'!R60</f>
        <v>152</v>
      </c>
      <c r="H62" s="9"/>
      <c r="I62" s="33" t="s">
        <v>516</v>
      </c>
      <c r="J62" s="33" t="s">
        <v>517</v>
      </c>
      <c r="K62" s="32">
        <v>43670.0</v>
      </c>
      <c r="L62" s="29" t="s">
        <v>51</v>
      </c>
      <c r="M62" s="29" t="s">
        <v>95</v>
      </c>
      <c r="N62" s="8"/>
      <c r="O62" s="8"/>
      <c r="P62" s="10"/>
      <c r="Q62" s="10"/>
      <c r="R62" s="8"/>
      <c r="S62" s="8"/>
      <c r="T62" s="8"/>
      <c r="U62" s="8"/>
      <c r="V62" s="8"/>
      <c r="W62" s="8"/>
      <c r="X62" s="8"/>
      <c r="Y62" s="8"/>
    </row>
    <row r="63">
      <c r="A63" s="29" t="s">
        <v>721</v>
      </c>
      <c r="B63" s="29" t="s">
        <v>3278</v>
      </c>
      <c r="C63" s="29" t="str">
        <f>'1NF(Real)'!H61</f>
        <v>DR072</v>
      </c>
      <c r="D63" s="30" t="str">
        <f>'1NF(Real)'!I61</f>
        <v>PT084</v>
      </c>
      <c r="E63" s="31">
        <f>'1NF(Real)'!O61</f>
        <v>43981</v>
      </c>
      <c r="F63" s="32">
        <f>'1NF(Real)'!P61</f>
        <v>43996</v>
      </c>
      <c r="G63" s="29">
        <f>'1NF(Real)'!R61</f>
        <v>410</v>
      </c>
      <c r="H63" s="9"/>
      <c r="I63" s="33" t="s">
        <v>524</v>
      </c>
      <c r="J63" s="33" t="s">
        <v>525</v>
      </c>
      <c r="K63" s="32">
        <v>20093.0</v>
      </c>
      <c r="L63" s="29" t="s">
        <v>22</v>
      </c>
      <c r="M63" s="29" t="s">
        <v>63</v>
      </c>
      <c r="N63" s="8"/>
      <c r="O63" s="8"/>
      <c r="P63" s="10"/>
      <c r="Q63" s="10"/>
      <c r="R63" s="8"/>
      <c r="S63" s="8"/>
      <c r="T63" s="8"/>
      <c r="U63" s="8"/>
      <c r="V63" s="8"/>
      <c r="W63" s="8"/>
      <c r="X63" s="8"/>
      <c r="Y63" s="8"/>
    </row>
    <row r="64">
      <c r="A64" s="29" t="s">
        <v>625</v>
      </c>
      <c r="B64" s="29" t="s">
        <v>3278</v>
      </c>
      <c r="C64" s="29" t="str">
        <f>'1NF(Real)'!H62</f>
        <v>DR072</v>
      </c>
      <c r="D64" s="30" t="str">
        <f>'1NF(Real)'!I62</f>
        <v>PT072</v>
      </c>
      <c r="E64" s="31">
        <f>'1NF(Real)'!O62</f>
        <v>44570</v>
      </c>
      <c r="F64" s="32">
        <f>'1NF(Real)'!P62</f>
        <v>44576</v>
      </c>
      <c r="G64" s="29">
        <f>'1NF(Real)'!R62</f>
        <v>377</v>
      </c>
      <c r="H64" s="9"/>
      <c r="I64" s="33" t="s">
        <v>532</v>
      </c>
      <c r="J64" s="33" t="s">
        <v>533</v>
      </c>
      <c r="K64" s="32">
        <v>40829.0</v>
      </c>
      <c r="L64" s="29" t="s">
        <v>22</v>
      </c>
      <c r="M64" s="29" t="s">
        <v>75</v>
      </c>
      <c r="N64" s="8"/>
      <c r="O64" s="8"/>
      <c r="P64" s="10"/>
      <c r="Q64" s="10"/>
      <c r="R64" s="8"/>
      <c r="S64" s="8"/>
      <c r="T64" s="8"/>
      <c r="U64" s="8"/>
      <c r="V64" s="8"/>
      <c r="W64" s="8"/>
      <c r="X64" s="8"/>
      <c r="Y64" s="8"/>
    </row>
    <row r="65">
      <c r="A65" s="29" t="s">
        <v>633</v>
      </c>
      <c r="B65" s="29" t="s">
        <v>3278</v>
      </c>
      <c r="C65" s="29" t="str">
        <f>'1NF(Real)'!H63</f>
        <v>DR071</v>
      </c>
      <c r="D65" s="30" t="str">
        <f>'1NF(Real)'!I63</f>
        <v>PT073</v>
      </c>
      <c r="E65" s="31">
        <f>'1NF(Real)'!O63</f>
        <v>45288</v>
      </c>
      <c r="F65" s="32">
        <f>'1NF(Real)'!P63</f>
        <v>45293</v>
      </c>
      <c r="G65" s="29">
        <f>'1NF(Real)'!R63</f>
        <v>407</v>
      </c>
      <c r="H65" s="9"/>
      <c r="I65" s="33" t="s">
        <v>540</v>
      </c>
      <c r="J65" s="33" t="s">
        <v>541</v>
      </c>
      <c r="K65" s="32">
        <v>33845.0</v>
      </c>
      <c r="L65" s="29" t="s">
        <v>22</v>
      </c>
      <c r="M65" s="29" t="s">
        <v>52</v>
      </c>
      <c r="N65" s="8"/>
      <c r="O65" s="8"/>
      <c r="P65" s="10"/>
      <c r="Q65" s="10"/>
      <c r="R65" s="8"/>
      <c r="S65" s="8"/>
      <c r="T65" s="8"/>
      <c r="U65" s="8"/>
      <c r="V65" s="8"/>
      <c r="W65" s="8"/>
      <c r="X65" s="8"/>
      <c r="Y65" s="8"/>
    </row>
    <row r="66">
      <c r="A66" s="29" t="s">
        <v>737</v>
      </c>
      <c r="B66" s="29" t="s">
        <v>3278</v>
      </c>
      <c r="C66" s="29" t="str">
        <f>'1NF(Real)'!H64</f>
        <v>DR071</v>
      </c>
      <c r="D66" s="30" t="str">
        <f>'1NF(Real)'!I64</f>
        <v>PT086</v>
      </c>
      <c r="E66" s="31">
        <f>'1NF(Real)'!O64</f>
        <v>44749</v>
      </c>
      <c r="F66" s="32">
        <f>'1NF(Real)'!P64</f>
        <v>44765</v>
      </c>
      <c r="G66" s="29">
        <f>'1NF(Real)'!R64</f>
        <v>395</v>
      </c>
      <c r="H66" s="9"/>
      <c r="I66" s="33" t="s">
        <v>548</v>
      </c>
      <c r="J66" s="33" t="s">
        <v>549</v>
      </c>
      <c r="K66" s="32">
        <v>36855.0</v>
      </c>
      <c r="L66" s="29" t="s">
        <v>22</v>
      </c>
      <c r="M66" s="29" t="s">
        <v>37</v>
      </c>
      <c r="N66" s="8"/>
      <c r="O66" s="8"/>
      <c r="P66" s="10"/>
      <c r="Q66" s="10"/>
      <c r="R66" s="8"/>
      <c r="S66" s="8"/>
      <c r="T66" s="8"/>
      <c r="U66" s="8"/>
      <c r="V66" s="8"/>
      <c r="W66" s="8"/>
      <c r="X66" s="8"/>
      <c r="Y66" s="8"/>
    </row>
    <row r="67">
      <c r="A67" s="29" t="s">
        <v>617</v>
      </c>
      <c r="B67" s="29" t="s">
        <v>3278</v>
      </c>
      <c r="C67" s="29" t="str">
        <f>'1NF(Real)'!H65</f>
        <v>DR071</v>
      </c>
      <c r="D67" s="30" t="str">
        <f>'1NF(Real)'!I65</f>
        <v>PT071</v>
      </c>
      <c r="E67" s="31">
        <f>'1NF(Real)'!O65</f>
        <v>44858</v>
      </c>
      <c r="F67" s="32">
        <f>'1NF(Real)'!P65</f>
        <v>44872</v>
      </c>
      <c r="G67" s="29">
        <f>'1NF(Real)'!R65</f>
        <v>231</v>
      </c>
      <c r="H67" s="8"/>
      <c r="I67" s="33" t="s">
        <v>556</v>
      </c>
      <c r="J67" s="33" t="s">
        <v>557</v>
      </c>
      <c r="K67" s="32">
        <v>23669.0</v>
      </c>
      <c r="L67" s="29" t="s">
        <v>51</v>
      </c>
      <c r="M67" s="29" t="s">
        <v>23</v>
      </c>
      <c r="N67" s="8"/>
      <c r="O67" s="8"/>
      <c r="P67" s="10"/>
      <c r="Q67" s="10"/>
      <c r="R67" s="8"/>
      <c r="S67" s="8"/>
      <c r="T67" s="8"/>
      <c r="U67" s="8"/>
      <c r="V67" s="8"/>
      <c r="W67" s="8"/>
      <c r="X67" s="8"/>
      <c r="Y67" s="8"/>
    </row>
    <row r="68">
      <c r="A68" s="29" t="s">
        <v>689</v>
      </c>
      <c r="B68" s="29" t="s">
        <v>3278</v>
      </c>
      <c r="C68" s="29" t="str">
        <f>'1NF(Real)'!H66</f>
        <v>DR071</v>
      </c>
      <c r="D68" s="30" t="str">
        <f>'1NF(Real)'!I66</f>
        <v>PT080</v>
      </c>
      <c r="E68" s="31">
        <f>'1NF(Real)'!O66</f>
        <v>45353</v>
      </c>
      <c r="F68" s="32">
        <f>'1NF(Real)'!P66</f>
        <v>45377</v>
      </c>
      <c r="G68" s="29">
        <f>'1NF(Real)'!R66</f>
        <v>422</v>
      </c>
      <c r="H68" s="8"/>
      <c r="I68" s="33" t="s">
        <v>564</v>
      </c>
      <c r="J68" s="33" t="s">
        <v>565</v>
      </c>
      <c r="K68" s="32">
        <v>26075.0</v>
      </c>
      <c r="L68" s="29" t="s">
        <v>22</v>
      </c>
      <c r="M68" s="29" t="s">
        <v>52</v>
      </c>
      <c r="N68" s="8"/>
      <c r="O68" s="8"/>
      <c r="P68" s="10"/>
      <c r="Q68" s="10"/>
      <c r="R68" s="8"/>
      <c r="S68" s="8"/>
      <c r="T68" s="8"/>
      <c r="U68" s="8"/>
      <c r="V68" s="8"/>
      <c r="W68" s="8"/>
      <c r="X68" s="8"/>
      <c r="Y68" s="8"/>
    </row>
    <row r="69">
      <c r="A69" s="29" t="s">
        <v>641</v>
      </c>
      <c r="B69" s="29" t="s">
        <v>3278</v>
      </c>
      <c r="C69" s="29" t="str">
        <f>'1NF(Real)'!H67</f>
        <v>DR074</v>
      </c>
      <c r="D69" s="30" t="str">
        <f>'1NF(Real)'!I67</f>
        <v>PT074</v>
      </c>
      <c r="E69" s="31">
        <f>'1NF(Real)'!O67</f>
        <v>44455</v>
      </c>
      <c r="F69" s="32">
        <f>'1NF(Real)'!P67</f>
        <v>44483</v>
      </c>
      <c r="G69" s="29">
        <f>'1NF(Real)'!R67</f>
        <v>263</v>
      </c>
      <c r="H69" s="8"/>
      <c r="I69" s="33" t="s">
        <v>572</v>
      </c>
      <c r="J69" s="33" t="s">
        <v>573</v>
      </c>
      <c r="K69" s="32">
        <v>24579.0</v>
      </c>
      <c r="L69" s="29" t="s">
        <v>22</v>
      </c>
      <c r="M69" s="29" t="s">
        <v>95</v>
      </c>
      <c r="N69" s="8"/>
      <c r="O69" s="8"/>
      <c r="P69" s="10"/>
      <c r="Q69" s="10"/>
      <c r="R69" s="8"/>
      <c r="S69" s="8"/>
      <c r="T69" s="8"/>
      <c r="U69" s="8"/>
      <c r="V69" s="8"/>
      <c r="W69" s="8"/>
      <c r="X69" s="8"/>
      <c r="Y69" s="8"/>
    </row>
    <row r="70">
      <c r="A70" s="29" t="s">
        <v>673</v>
      </c>
      <c r="B70" s="29" t="s">
        <v>3278</v>
      </c>
      <c r="C70" s="29" t="str">
        <f>'1NF(Real)'!H68</f>
        <v>DR074</v>
      </c>
      <c r="D70" s="30" t="str">
        <f>'1NF(Real)'!I68</f>
        <v>PT078</v>
      </c>
      <c r="E70" s="31">
        <f>'1NF(Real)'!O68</f>
        <v>44226</v>
      </c>
      <c r="F70" s="32">
        <f>'1NF(Real)'!P68</f>
        <v>44231</v>
      </c>
      <c r="G70" s="29">
        <f>'1NF(Real)'!R68</f>
        <v>249</v>
      </c>
      <c r="H70" s="9"/>
      <c r="I70" s="33" t="s">
        <v>580</v>
      </c>
      <c r="J70" s="33" t="s">
        <v>581</v>
      </c>
      <c r="K70" s="32">
        <v>40918.0</v>
      </c>
      <c r="L70" s="29" t="s">
        <v>22</v>
      </c>
      <c r="M70" s="29" t="s">
        <v>204</v>
      </c>
      <c r="N70" s="8"/>
      <c r="O70" s="8"/>
      <c r="P70" s="10"/>
      <c r="Q70" s="10"/>
      <c r="R70" s="8"/>
      <c r="S70" s="8"/>
      <c r="T70" s="8"/>
      <c r="U70" s="8"/>
      <c r="V70" s="8"/>
      <c r="W70" s="8"/>
      <c r="X70" s="8"/>
      <c r="Y70" s="8"/>
    </row>
    <row r="71">
      <c r="A71" s="29" t="s">
        <v>713</v>
      </c>
      <c r="B71" s="29" t="s">
        <v>3278</v>
      </c>
      <c r="C71" s="29" t="str">
        <f>'1NF(Real)'!H69</f>
        <v>DR074</v>
      </c>
      <c r="D71" s="30" t="str">
        <f>'1NF(Real)'!I69</f>
        <v>PT083</v>
      </c>
      <c r="E71" s="31">
        <f>'1NF(Real)'!O69</f>
        <v>45242</v>
      </c>
      <c r="F71" s="32">
        <f>'1NF(Real)'!P69</f>
        <v>45272</v>
      </c>
      <c r="G71" s="29">
        <f>'1NF(Real)'!R69</f>
        <v>255</v>
      </c>
      <c r="H71" s="9"/>
      <c r="I71" s="33" t="s">
        <v>588</v>
      </c>
      <c r="J71" s="33" t="s">
        <v>311</v>
      </c>
      <c r="K71" s="32">
        <v>27848.0</v>
      </c>
      <c r="L71" s="29" t="s">
        <v>22</v>
      </c>
      <c r="M71" s="29" t="s">
        <v>23</v>
      </c>
      <c r="N71" s="8"/>
      <c r="O71" s="8"/>
      <c r="P71" s="10"/>
      <c r="Q71" s="10"/>
      <c r="R71" s="8"/>
      <c r="S71" s="8"/>
      <c r="T71" s="8"/>
      <c r="U71" s="8"/>
      <c r="V71" s="8"/>
      <c r="W71" s="8"/>
      <c r="X71" s="8"/>
      <c r="Y71" s="8"/>
    </row>
    <row r="72">
      <c r="A72" s="29" t="s">
        <v>697</v>
      </c>
      <c r="B72" s="29" t="s">
        <v>3278</v>
      </c>
      <c r="C72" s="29" t="str">
        <f>'1NF(Real)'!H70</f>
        <v>DR075</v>
      </c>
      <c r="D72" s="30" t="str">
        <f>'1NF(Real)'!I70</f>
        <v>PT081</v>
      </c>
      <c r="E72" s="31">
        <f>'1NF(Real)'!O70</f>
        <v>44169</v>
      </c>
      <c r="F72" s="32">
        <f>'1NF(Real)'!P70</f>
        <v>44173</v>
      </c>
      <c r="G72" s="29">
        <f>'1NF(Real)'!R70</f>
        <v>320</v>
      </c>
      <c r="H72" s="9"/>
      <c r="I72" s="33" t="s">
        <v>595</v>
      </c>
      <c r="J72" s="33" t="s">
        <v>596</v>
      </c>
      <c r="K72" s="32">
        <v>36601.0</v>
      </c>
      <c r="L72" s="29" t="s">
        <v>22</v>
      </c>
      <c r="M72" s="29" t="s">
        <v>204</v>
      </c>
      <c r="N72" s="8"/>
      <c r="O72" s="8"/>
      <c r="P72" s="10"/>
      <c r="Q72" s="10"/>
      <c r="R72" s="8"/>
      <c r="S72" s="8"/>
      <c r="T72" s="8"/>
      <c r="U72" s="8"/>
      <c r="V72" s="8"/>
      <c r="W72" s="8"/>
      <c r="X72" s="8"/>
      <c r="Y72" s="8"/>
    </row>
    <row r="73">
      <c r="A73" s="29" t="s">
        <v>665</v>
      </c>
      <c r="B73" s="29" t="s">
        <v>3278</v>
      </c>
      <c r="C73" s="29" t="str">
        <f>'1NF(Real)'!H71</f>
        <v>DR075</v>
      </c>
      <c r="D73" s="30" t="str">
        <f>'1NF(Real)'!I71</f>
        <v>PT077</v>
      </c>
      <c r="E73" s="31">
        <f>'1NF(Real)'!O71</f>
        <v>45210</v>
      </c>
      <c r="F73" s="32">
        <f>'1NF(Real)'!P71</f>
        <v>45226</v>
      </c>
      <c r="G73" s="29">
        <f>'1NF(Real)'!R71</f>
        <v>102</v>
      </c>
      <c r="H73" s="9"/>
      <c r="I73" s="33" t="s">
        <v>603</v>
      </c>
      <c r="J73" s="33" t="s">
        <v>604</v>
      </c>
      <c r="K73" s="32">
        <v>22211.0</v>
      </c>
      <c r="L73" s="29" t="s">
        <v>51</v>
      </c>
      <c r="M73" s="29" t="s">
        <v>37</v>
      </c>
      <c r="N73" s="8"/>
      <c r="O73" s="8"/>
      <c r="P73" s="10"/>
      <c r="Q73" s="10"/>
      <c r="R73" s="8"/>
      <c r="S73" s="8"/>
      <c r="T73" s="8"/>
      <c r="U73" s="8"/>
      <c r="V73" s="8"/>
      <c r="W73" s="8"/>
      <c r="X73" s="8"/>
      <c r="Y73" s="8"/>
    </row>
    <row r="74">
      <c r="A74" s="29" t="s">
        <v>649</v>
      </c>
      <c r="B74" s="29" t="s">
        <v>3278</v>
      </c>
      <c r="C74" s="29" t="str">
        <f>'1NF(Real)'!H72</f>
        <v>DR075</v>
      </c>
      <c r="D74" s="30" t="str">
        <f>'1NF(Real)'!I72</f>
        <v>PT075</v>
      </c>
      <c r="E74" s="31">
        <f>'1NF(Real)'!O72</f>
        <v>45131</v>
      </c>
      <c r="F74" s="32">
        <f>'1NF(Real)'!P72</f>
        <v>45149</v>
      </c>
      <c r="G74" s="29">
        <f>'1NF(Real)'!R72</f>
        <v>135</v>
      </c>
      <c r="H74" s="9"/>
      <c r="I74" s="33" t="s">
        <v>611</v>
      </c>
      <c r="J74" s="33" t="s">
        <v>612</v>
      </c>
      <c r="K74" s="32">
        <v>26020.0</v>
      </c>
      <c r="L74" s="29" t="s">
        <v>51</v>
      </c>
      <c r="M74" s="29" t="s">
        <v>63</v>
      </c>
      <c r="N74" s="8"/>
      <c r="O74" s="8"/>
      <c r="P74" s="10"/>
      <c r="Q74" s="10"/>
      <c r="R74" s="8"/>
      <c r="S74" s="8"/>
      <c r="T74" s="8"/>
      <c r="U74" s="8"/>
      <c r="V74" s="8"/>
      <c r="W74" s="8"/>
      <c r="X74" s="8"/>
      <c r="Y74" s="8"/>
    </row>
    <row r="75">
      <c r="A75" s="29" t="s">
        <v>657</v>
      </c>
      <c r="B75" s="29" t="s">
        <v>3278</v>
      </c>
      <c r="C75" s="29" t="str">
        <f>'1NF(Real)'!H73</f>
        <v>DR075</v>
      </c>
      <c r="D75" s="30" t="str">
        <f>'1NF(Real)'!I73</f>
        <v>PT076</v>
      </c>
      <c r="E75" s="31">
        <f>'1NF(Real)'!O73</f>
        <v>44513</v>
      </c>
      <c r="F75" s="32">
        <f>'1NF(Real)'!P73</f>
        <v>44537</v>
      </c>
      <c r="G75" s="29">
        <f>'1NF(Real)'!R73</f>
        <v>131</v>
      </c>
      <c r="H75" s="9"/>
      <c r="I75" s="33" t="s">
        <v>619</v>
      </c>
      <c r="J75" s="33" t="s">
        <v>620</v>
      </c>
      <c r="K75" s="32">
        <v>29976.0</v>
      </c>
      <c r="L75" s="29" t="s">
        <v>22</v>
      </c>
      <c r="M75" s="29" t="s">
        <v>52</v>
      </c>
      <c r="N75" s="8"/>
      <c r="O75" s="8"/>
      <c r="P75" s="10"/>
      <c r="Q75" s="10"/>
      <c r="R75" s="8"/>
      <c r="S75" s="8"/>
      <c r="T75" s="8"/>
      <c r="U75" s="8"/>
      <c r="V75" s="8"/>
      <c r="W75" s="8"/>
      <c r="X75" s="8"/>
      <c r="Y75" s="8"/>
    </row>
    <row r="76">
      <c r="A76" s="29" t="s">
        <v>681</v>
      </c>
      <c r="B76" s="29" t="s">
        <v>3278</v>
      </c>
      <c r="C76" s="29" t="str">
        <f>'1NF(Real)'!H74</f>
        <v>DR075</v>
      </c>
      <c r="D76" s="30" t="str">
        <f>'1NF(Real)'!I74</f>
        <v>PT079</v>
      </c>
      <c r="E76" s="31">
        <f>'1NF(Real)'!O74</f>
        <v>44521</v>
      </c>
      <c r="F76" s="32">
        <f>'1NF(Real)'!P74</f>
        <v>44535</v>
      </c>
      <c r="G76" s="29">
        <f>'1NF(Real)'!R74</f>
        <v>255</v>
      </c>
      <c r="H76" s="9"/>
      <c r="I76" s="33" t="s">
        <v>627</v>
      </c>
      <c r="J76" s="33" t="s">
        <v>628</v>
      </c>
      <c r="K76" s="32">
        <v>20858.0</v>
      </c>
      <c r="L76" s="29" t="s">
        <v>22</v>
      </c>
      <c r="M76" s="29" t="s">
        <v>95</v>
      </c>
      <c r="N76" s="8"/>
      <c r="O76" s="8"/>
      <c r="P76" s="10"/>
      <c r="Q76" s="10"/>
      <c r="R76" s="8"/>
      <c r="S76" s="8"/>
      <c r="T76" s="8"/>
      <c r="U76" s="8"/>
      <c r="V76" s="8"/>
      <c r="W76" s="8"/>
      <c r="X76" s="8"/>
      <c r="Y76" s="8"/>
    </row>
    <row r="77">
      <c r="A77" s="29" t="s">
        <v>159</v>
      </c>
      <c r="B77" s="29" t="s">
        <v>3284</v>
      </c>
      <c r="C77" s="29" t="str">
        <f>'1NF(Real)'!H75</f>
        <v>DR009</v>
      </c>
      <c r="D77" s="30" t="str">
        <f>'1NF(Real)'!I75</f>
        <v>PT014</v>
      </c>
      <c r="E77" s="31">
        <f>'1NF(Real)'!O75</f>
        <v>43973</v>
      </c>
      <c r="F77" s="32">
        <f>'1NF(Real)'!P75</f>
        <v>44001</v>
      </c>
      <c r="G77" s="29">
        <f>'1NF(Real)'!R75</f>
        <v>309</v>
      </c>
      <c r="H77" s="9"/>
      <c r="I77" s="33" t="s">
        <v>635</v>
      </c>
      <c r="J77" s="33" t="s">
        <v>636</v>
      </c>
      <c r="K77" s="32">
        <v>33025.0</v>
      </c>
      <c r="L77" s="29" t="s">
        <v>22</v>
      </c>
      <c r="M77" s="29" t="s">
        <v>95</v>
      </c>
      <c r="N77" s="8"/>
      <c r="O77" s="8"/>
      <c r="P77" s="10"/>
      <c r="Q77" s="10"/>
      <c r="R77" s="8"/>
      <c r="S77" s="8"/>
      <c r="T77" s="8"/>
      <c r="U77" s="8"/>
      <c r="V77" s="8"/>
      <c r="W77" s="8"/>
      <c r="X77" s="8"/>
      <c r="Y77" s="8"/>
    </row>
    <row r="78">
      <c r="A78" s="29" t="s">
        <v>117</v>
      </c>
      <c r="B78" s="29" t="s">
        <v>3284</v>
      </c>
      <c r="C78" s="29" t="str">
        <f>'1NF(Real)'!H76</f>
        <v>DR009</v>
      </c>
      <c r="D78" s="30" t="str">
        <f>'1NF(Real)'!I76</f>
        <v>PT009</v>
      </c>
      <c r="E78" s="31">
        <f>'1NF(Real)'!O76</f>
        <v>44013</v>
      </c>
      <c r="F78" s="32">
        <f>'1NF(Real)'!P76</f>
        <v>44026</v>
      </c>
      <c r="G78" s="29">
        <f>'1NF(Real)'!R76</f>
        <v>316</v>
      </c>
      <c r="H78" s="9"/>
      <c r="I78" s="33" t="s">
        <v>643</v>
      </c>
      <c r="J78" s="33" t="s">
        <v>644</v>
      </c>
      <c r="K78" s="32">
        <v>28020.0</v>
      </c>
      <c r="L78" s="29" t="s">
        <v>51</v>
      </c>
      <c r="M78" s="29" t="s">
        <v>95</v>
      </c>
      <c r="N78" s="8"/>
      <c r="O78" s="8"/>
      <c r="P78" s="10"/>
      <c r="Q78" s="10"/>
      <c r="R78" s="8"/>
      <c r="S78" s="8"/>
      <c r="T78" s="8"/>
      <c r="U78" s="8"/>
      <c r="V78" s="8"/>
      <c r="W78" s="8"/>
      <c r="X78" s="8"/>
      <c r="Y78" s="8"/>
    </row>
    <row r="79">
      <c r="A79" s="29" t="s">
        <v>143</v>
      </c>
      <c r="B79" s="29" t="s">
        <v>3284</v>
      </c>
      <c r="C79" s="29" t="str">
        <f>'1NF(Real)'!H77</f>
        <v>DR012</v>
      </c>
      <c r="D79" s="30" t="str">
        <f>'1NF(Real)'!I77</f>
        <v>PT012</v>
      </c>
      <c r="E79" s="31">
        <f>'1NF(Real)'!O77</f>
        <v>45151</v>
      </c>
      <c r="F79" s="32">
        <f>'1NF(Real)'!P77</f>
        <v>45174</v>
      </c>
      <c r="G79" s="29">
        <f>'1NF(Real)'!R77</f>
        <v>288</v>
      </c>
      <c r="H79" s="9"/>
      <c r="I79" s="33" t="s">
        <v>651</v>
      </c>
      <c r="J79" s="33" t="s">
        <v>652</v>
      </c>
      <c r="K79" s="32">
        <v>39902.0</v>
      </c>
      <c r="L79" s="29" t="s">
        <v>51</v>
      </c>
      <c r="M79" s="29" t="s">
        <v>37</v>
      </c>
      <c r="N79" s="8"/>
      <c r="O79" s="8"/>
      <c r="P79" s="10"/>
      <c r="Q79" s="10"/>
      <c r="R79" s="8"/>
      <c r="S79" s="8"/>
      <c r="T79" s="8"/>
      <c r="U79" s="8"/>
      <c r="V79" s="8"/>
      <c r="W79" s="8"/>
      <c r="X79" s="8"/>
      <c r="Y79" s="8"/>
    </row>
    <row r="80">
      <c r="A80" s="29" t="s">
        <v>133</v>
      </c>
      <c r="B80" s="29" t="s">
        <v>3284</v>
      </c>
      <c r="C80" s="29" t="str">
        <f>'1NF(Real)'!H78</f>
        <v>DR010</v>
      </c>
      <c r="D80" s="30" t="str">
        <f>'1NF(Real)'!I78</f>
        <v>PT011</v>
      </c>
      <c r="E80" s="31">
        <f>'1NF(Real)'!O78</f>
        <v>43940</v>
      </c>
      <c r="F80" s="32">
        <f>'1NF(Real)'!P78</f>
        <v>43943</v>
      </c>
      <c r="G80" s="29">
        <f>'1NF(Real)'!R78</f>
        <v>394</v>
      </c>
      <c r="H80" s="9"/>
      <c r="I80" s="33" t="s">
        <v>659</v>
      </c>
      <c r="J80" s="33" t="s">
        <v>660</v>
      </c>
      <c r="K80" s="32">
        <v>39233.0</v>
      </c>
      <c r="L80" s="29" t="s">
        <v>51</v>
      </c>
      <c r="M80" s="29" t="s">
        <v>52</v>
      </c>
      <c r="N80" s="8"/>
      <c r="O80" s="8"/>
      <c r="P80" s="10"/>
      <c r="Q80" s="10"/>
      <c r="R80" s="8"/>
      <c r="S80" s="8"/>
      <c r="T80" s="8"/>
      <c r="U80" s="8"/>
      <c r="V80" s="8"/>
      <c r="W80" s="8"/>
      <c r="X80" s="8"/>
      <c r="Y80" s="8"/>
    </row>
    <row r="81">
      <c r="A81" s="29" t="s">
        <v>125</v>
      </c>
      <c r="B81" s="29" t="s">
        <v>3284</v>
      </c>
      <c r="C81" s="29" t="str">
        <f>'1NF(Real)'!H79</f>
        <v>DR010</v>
      </c>
      <c r="D81" s="30" t="str">
        <f>'1NF(Real)'!I79</f>
        <v>PT010</v>
      </c>
      <c r="E81" s="31">
        <f>'1NF(Real)'!O79</f>
        <v>44339</v>
      </c>
      <c r="F81" s="32">
        <f>'1NF(Real)'!P79</f>
        <v>44369</v>
      </c>
      <c r="G81" s="29">
        <f>'1NF(Real)'!R79</f>
        <v>249</v>
      </c>
      <c r="H81" s="9"/>
      <c r="I81" s="33" t="s">
        <v>667</v>
      </c>
      <c r="J81" s="33" t="s">
        <v>668</v>
      </c>
      <c r="K81" s="32">
        <v>36561.0</v>
      </c>
      <c r="L81" s="29" t="s">
        <v>51</v>
      </c>
      <c r="M81" s="29" t="s">
        <v>23</v>
      </c>
      <c r="N81" s="8"/>
      <c r="O81" s="8"/>
      <c r="P81" s="10"/>
      <c r="Q81" s="10"/>
      <c r="R81" s="8"/>
      <c r="S81" s="8"/>
      <c r="T81" s="8"/>
      <c r="U81" s="8"/>
      <c r="V81" s="8"/>
      <c r="W81" s="8"/>
      <c r="X81" s="8"/>
      <c r="Y81" s="8"/>
    </row>
    <row r="82">
      <c r="A82" s="29" t="s">
        <v>151</v>
      </c>
      <c r="B82" s="29" t="s">
        <v>3284</v>
      </c>
      <c r="C82" s="29" t="str">
        <f>'1NF(Real)'!H80</f>
        <v>DR013</v>
      </c>
      <c r="D82" s="30" t="str">
        <f>'1NF(Real)'!I80</f>
        <v>PT013</v>
      </c>
      <c r="E82" s="31">
        <f>'1NF(Real)'!O80</f>
        <v>43811</v>
      </c>
      <c r="F82" s="32">
        <f>'1NF(Real)'!P80</f>
        <v>43827</v>
      </c>
      <c r="G82" s="29">
        <f>'1NF(Real)'!R80</f>
        <v>134</v>
      </c>
      <c r="H82" s="9"/>
      <c r="I82" s="33" t="s">
        <v>675</v>
      </c>
      <c r="J82" s="33" t="s">
        <v>676</v>
      </c>
      <c r="K82" s="32">
        <v>22857.0</v>
      </c>
      <c r="L82" s="29" t="s">
        <v>22</v>
      </c>
      <c r="M82" s="29" t="s">
        <v>204</v>
      </c>
      <c r="N82" s="8"/>
      <c r="O82" s="8"/>
      <c r="P82" s="10"/>
      <c r="Q82" s="10"/>
      <c r="R82" s="8"/>
      <c r="S82" s="8"/>
      <c r="T82" s="8"/>
      <c r="U82" s="8"/>
      <c r="V82" s="8"/>
      <c r="W82" s="8"/>
      <c r="X82" s="8"/>
      <c r="Y82" s="8"/>
    </row>
    <row r="83">
      <c r="A83" s="29" t="s">
        <v>338</v>
      </c>
      <c r="B83" s="29" t="s">
        <v>3287</v>
      </c>
      <c r="C83" s="29" t="str">
        <f>'1NF(Real)'!H81</f>
        <v>DR036</v>
      </c>
      <c r="D83" s="30" t="str">
        <f>'1NF(Real)'!I81</f>
        <v>PT036</v>
      </c>
      <c r="E83" s="31">
        <f>'1NF(Real)'!O81</f>
        <v>44203</v>
      </c>
      <c r="F83" s="32">
        <f>'1NF(Real)'!P81</f>
        <v>44222</v>
      </c>
      <c r="G83" s="29">
        <f>'1NF(Real)'!R81</f>
        <v>228</v>
      </c>
      <c r="H83" s="9"/>
      <c r="I83" s="33" t="s">
        <v>683</v>
      </c>
      <c r="J83" s="33" t="s">
        <v>684</v>
      </c>
      <c r="K83" s="32">
        <v>38386.0</v>
      </c>
      <c r="L83" s="29" t="s">
        <v>22</v>
      </c>
      <c r="M83" s="29" t="s">
        <v>204</v>
      </c>
      <c r="N83" s="8"/>
      <c r="O83" s="8"/>
      <c r="P83" s="10"/>
      <c r="Q83" s="10"/>
      <c r="R83" s="8"/>
      <c r="S83" s="8"/>
      <c r="T83" s="8"/>
      <c r="U83" s="8"/>
      <c r="V83" s="8"/>
      <c r="W83" s="8"/>
      <c r="X83" s="8"/>
      <c r="Y83" s="8"/>
    </row>
    <row r="84">
      <c r="A84" s="29" t="s">
        <v>322</v>
      </c>
      <c r="B84" s="29" t="s">
        <v>3287</v>
      </c>
      <c r="C84" s="29" t="str">
        <f>'1NF(Real)'!H82</f>
        <v>DR034</v>
      </c>
      <c r="D84" s="30" t="str">
        <f>'1NF(Real)'!I82</f>
        <v>PT034</v>
      </c>
      <c r="E84" s="31">
        <f>'1NF(Real)'!O82</f>
        <v>45070</v>
      </c>
      <c r="F84" s="32">
        <f>'1NF(Real)'!P82</f>
        <v>45080</v>
      </c>
      <c r="G84" s="29">
        <f>'1NF(Real)'!R82</f>
        <v>494</v>
      </c>
      <c r="H84" s="9"/>
      <c r="I84" s="33" t="s">
        <v>691</v>
      </c>
      <c r="J84" s="33" t="s">
        <v>692</v>
      </c>
      <c r="K84" s="32">
        <v>27063.0</v>
      </c>
      <c r="L84" s="29" t="s">
        <v>22</v>
      </c>
      <c r="M84" s="29" t="s">
        <v>63</v>
      </c>
      <c r="N84" s="8"/>
      <c r="O84" s="8"/>
      <c r="P84" s="10"/>
      <c r="Q84" s="10"/>
      <c r="R84" s="8"/>
      <c r="S84" s="8"/>
      <c r="T84" s="8"/>
      <c r="U84" s="8"/>
      <c r="V84" s="8"/>
      <c r="W84" s="8"/>
      <c r="X84" s="8"/>
      <c r="Y84" s="8"/>
    </row>
    <row r="85">
      <c r="A85" s="29" t="s">
        <v>346</v>
      </c>
      <c r="B85" s="29" t="s">
        <v>3287</v>
      </c>
      <c r="C85" s="29" t="str">
        <f>'1NF(Real)'!H83</f>
        <v>DR035</v>
      </c>
      <c r="D85" s="30" t="str">
        <f>'1NF(Real)'!I83</f>
        <v>PT037</v>
      </c>
      <c r="E85" s="31">
        <f>'1NF(Real)'!O83</f>
        <v>43752</v>
      </c>
      <c r="F85" s="32">
        <f>'1NF(Real)'!P83</f>
        <v>43757</v>
      </c>
      <c r="G85" s="29">
        <f>'1NF(Real)'!R83</f>
        <v>481</v>
      </c>
      <c r="H85" s="9"/>
      <c r="I85" s="33" t="s">
        <v>699</v>
      </c>
      <c r="J85" s="33" t="s">
        <v>700</v>
      </c>
      <c r="K85" s="32">
        <v>42252.0</v>
      </c>
      <c r="L85" s="29" t="s">
        <v>22</v>
      </c>
      <c r="M85" s="29" t="s">
        <v>75</v>
      </c>
      <c r="N85" s="8"/>
      <c r="O85" s="8"/>
      <c r="P85" s="10"/>
      <c r="Q85" s="10"/>
      <c r="R85" s="8"/>
      <c r="S85" s="8"/>
      <c r="T85" s="8"/>
      <c r="U85" s="8"/>
      <c r="V85" s="8"/>
      <c r="W85" s="8"/>
      <c r="X85" s="8"/>
      <c r="Y85" s="8"/>
    </row>
    <row r="86">
      <c r="A86" s="29" t="s">
        <v>362</v>
      </c>
      <c r="B86" s="29" t="s">
        <v>3287</v>
      </c>
      <c r="C86" s="29" t="str">
        <f>'1NF(Real)'!H84</f>
        <v>DR035</v>
      </c>
      <c r="D86" s="30" t="str">
        <f>'1NF(Real)'!I84</f>
        <v>PT039</v>
      </c>
      <c r="E86" s="31">
        <f>'1NF(Real)'!O84</f>
        <v>44632</v>
      </c>
      <c r="F86" s="32">
        <f>'1NF(Real)'!P84</f>
        <v>44649</v>
      </c>
      <c r="G86" s="29">
        <f>'1NF(Real)'!R84</f>
        <v>113</v>
      </c>
      <c r="H86" s="9"/>
      <c r="I86" s="33" t="s">
        <v>707</v>
      </c>
      <c r="J86" s="33" t="s">
        <v>708</v>
      </c>
      <c r="K86" s="32">
        <v>34667.0</v>
      </c>
      <c r="L86" s="29" t="s">
        <v>51</v>
      </c>
      <c r="M86" s="29" t="s">
        <v>95</v>
      </c>
      <c r="N86" s="8"/>
      <c r="O86" s="8"/>
      <c r="P86" s="10"/>
      <c r="Q86" s="10"/>
      <c r="R86" s="8"/>
      <c r="S86" s="8"/>
      <c r="T86" s="8"/>
      <c r="U86" s="8"/>
      <c r="V86" s="8"/>
      <c r="W86" s="8"/>
      <c r="X86" s="8"/>
      <c r="Y86" s="8"/>
    </row>
    <row r="87">
      <c r="A87" s="29" t="s">
        <v>330</v>
      </c>
      <c r="B87" s="29" t="s">
        <v>3287</v>
      </c>
      <c r="C87" s="29" t="str">
        <f>'1NF(Real)'!H85</f>
        <v>DR035</v>
      </c>
      <c r="D87" s="30" t="str">
        <f>'1NF(Real)'!I85</f>
        <v>PT035</v>
      </c>
      <c r="E87" s="31">
        <f>'1NF(Real)'!O85</f>
        <v>43847</v>
      </c>
      <c r="F87" s="32">
        <f>'1NF(Real)'!P85</f>
        <v>43871</v>
      </c>
      <c r="G87" s="29">
        <f>'1NF(Real)'!R85</f>
        <v>285</v>
      </c>
      <c r="H87" s="8"/>
      <c r="I87" s="33" t="s">
        <v>715</v>
      </c>
      <c r="J87" s="33" t="s">
        <v>716</v>
      </c>
      <c r="K87" s="32">
        <v>30356.0</v>
      </c>
      <c r="L87" s="29" t="s">
        <v>22</v>
      </c>
      <c r="M87" s="29" t="s">
        <v>63</v>
      </c>
      <c r="N87" s="8"/>
      <c r="O87" s="8"/>
      <c r="P87" s="10"/>
      <c r="Q87" s="10"/>
      <c r="R87" s="8"/>
      <c r="S87" s="8"/>
      <c r="T87" s="8"/>
      <c r="U87" s="8"/>
      <c r="V87" s="8"/>
      <c r="W87" s="8"/>
      <c r="X87" s="8"/>
      <c r="Y87" s="8"/>
    </row>
    <row r="88">
      <c r="A88" s="29" t="s">
        <v>354</v>
      </c>
      <c r="B88" s="29" t="s">
        <v>3287</v>
      </c>
      <c r="C88" s="29" t="str">
        <f>'1NF(Real)'!H86</f>
        <v>DR038</v>
      </c>
      <c r="D88" s="30" t="str">
        <f>'1NF(Real)'!I86</f>
        <v>PT038</v>
      </c>
      <c r="E88" s="31">
        <f>'1NF(Real)'!O86</f>
        <v>44549</v>
      </c>
      <c r="F88" s="32">
        <f>'1NF(Real)'!P86</f>
        <v>44577</v>
      </c>
      <c r="G88" s="29">
        <f>'1NF(Real)'!R86</f>
        <v>212</v>
      </c>
      <c r="H88" s="8"/>
      <c r="I88" s="33" t="s">
        <v>723</v>
      </c>
      <c r="J88" s="33" t="s">
        <v>724</v>
      </c>
      <c r="K88" s="32">
        <v>35953.0</v>
      </c>
      <c r="L88" s="29" t="s">
        <v>51</v>
      </c>
      <c r="M88" s="29" t="s">
        <v>23</v>
      </c>
      <c r="N88" s="8"/>
      <c r="O88" s="8"/>
      <c r="P88" s="10"/>
      <c r="Q88" s="10"/>
      <c r="R88" s="8"/>
      <c r="S88" s="8"/>
      <c r="T88" s="8"/>
      <c r="U88" s="8"/>
      <c r="V88" s="8"/>
      <c r="W88" s="8"/>
      <c r="X88" s="8"/>
      <c r="Y88" s="8"/>
    </row>
    <row r="89">
      <c r="A89" s="29" t="s">
        <v>81</v>
      </c>
      <c r="B89" s="29" t="s">
        <v>3292</v>
      </c>
      <c r="C89" s="29" t="str">
        <f>'1NF(Real)'!H87</f>
        <v>DR001</v>
      </c>
      <c r="D89" s="30" t="str">
        <f>'1NF(Real)'!I87</f>
        <v>PT005</v>
      </c>
      <c r="E89" s="31">
        <f>'1NF(Real)'!O87</f>
        <v>44823</v>
      </c>
      <c r="F89" s="32">
        <f>'1NF(Real)'!P87</f>
        <v>44843</v>
      </c>
      <c r="G89" s="29">
        <f>'1NF(Real)'!R87</f>
        <v>458</v>
      </c>
      <c r="H89" s="8"/>
      <c r="I89" s="33" t="s">
        <v>731</v>
      </c>
      <c r="J89" s="33" t="s">
        <v>732</v>
      </c>
      <c r="K89" s="32">
        <v>20165.0</v>
      </c>
      <c r="L89" s="29" t="s">
        <v>22</v>
      </c>
      <c r="M89" s="29" t="s">
        <v>75</v>
      </c>
      <c r="N89" s="8"/>
      <c r="O89" s="8"/>
      <c r="P89" s="10"/>
      <c r="Q89" s="10"/>
      <c r="R89" s="8"/>
      <c r="S89" s="8"/>
      <c r="T89" s="8"/>
      <c r="U89" s="8"/>
      <c r="V89" s="8"/>
      <c r="W89" s="8"/>
      <c r="X89" s="8"/>
      <c r="Y89" s="8"/>
    </row>
    <row r="90">
      <c r="A90" s="29" t="s">
        <v>33</v>
      </c>
      <c r="B90" s="29" t="s">
        <v>3292</v>
      </c>
      <c r="C90" s="29" t="str">
        <f>'1NF(Real)'!H88</f>
        <v>DR001</v>
      </c>
      <c r="D90" s="30" t="str">
        <f>'1NF(Real)'!I88</f>
        <v>PT001</v>
      </c>
      <c r="E90" s="31">
        <f>'1NF(Real)'!O88</f>
        <v>45322</v>
      </c>
      <c r="F90" s="32">
        <f>'1NF(Real)'!P88</f>
        <v>45324</v>
      </c>
      <c r="G90" s="29">
        <f>'1NF(Real)'!R88</f>
        <v>328</v>
      </c>
      <c r="H90" s="9"/>
      <c r="I90" s="33" t="s">
        <v>739</v>
      </c>
      <c r="J90" s="33" t="s">
        <v>740</v>
      </c>
      <c r="K90" s="32">
        <v>26482.0</v>
      </c>
      <c r="L90" s="29" t="s">
        <v>22</v>
      </c>
      <c r="M90" s="29" t="s">
        <v>23</v>
      </c>
      <c r="N90" s="8"/>
      <c r="O90" s="8"/>
      <c r="P90" s="10"/>
      <c r="Q90" s="10"/>
      <c r="R90" s="8"/>
      <c r="S90" s="8"/>
      <c r="T90" s="8"/>
      <c r="U90" s="8"/>
      <c r="V90" s="8"/>
      <c r="W90" s="8"/>
      <c r="X90" s="8"/>
      <c r="Y90" s="8"/>
    </row>
    <row r="91">
      <c r="A91" s="29" t="s">
        <v>109</v>
      </c>
      <c r="B91" s="29" t="s">
        <v>3292</v>
      </c>
      <c r="C91" s="29" t="str">
        <f>'1NF(Real)'!H89</f>
        <v>DR001</v>
      </c>
      <c r="D91" s="30" t="str">
        <f>'1NF(Real)'!I89</f>
        <v>PT008</v>
      </c>
      <c r="E91" s="31">
        <f>'1NF(Real)'!O89</f>
        <v>44558</v>
      </c>
      <c r="F91" s="32">
        <f>'1NF(Real)'!P89</f>
        <v>44568</v>
      </c>
      <c r="G91" s="29">
        <f>'1NF(Real)'!R89</f>
        <v>277</v>
      </c>
      <c r="H91" s="9"/>
      <c r="I91" s="33" t="s">
        <v>747</v>
      </c>
      <c r="J91" s="33" t="s">
        <v>748</v>
      </c>
      <c r="K91" s="32">
        <v>24382.0</v>
      </c>
      <c r="L91" s="29" t="s">
        <v>51</v>
      </c>
      <c r="M91" s="29" t="s">
        <v>23</v>
      </c>
      <c r="N91" s="8"/>
      <c r="O91" s="8"/>
      <c r="P91" s="10"/>
      <c r="Q91" s="10"/>
      <c r="R91" s="8"/>
      <c r="S91" s="8"/>
      <c r="T91" s="8"/>
      <c r="U91" s="8"/>
      <c r="V91" s="8"/>
      <c r="W91" s="8"/>
      <c r="X91" s="8"/>
      <c r="Y91" s="8"/>
    </row>
    <row r="92">
      <c r="A92" s="29" t="s">
        <v>71</v>
      </c>
      <c r="B92" s="29" t="s">
        <v>3292</v>
      </c>
      <c r="C92" s="29" t="str">
        <f>'1NF(Real)'!H90</f>
        <v>DR004</v>
      </c>
      <c r="D92" s="30" t="str">
        <f>'1NF(Real)'!I90</f>
        <v>PT004</v>
      </c>
      <c r="E92" s="31">
        <f>'1NF(Real)'!O90</f>
        <v>44153</v>
      </c>
      <c r="F92" s="32">
        <f>'1NF(Real)'!P90</f>
        <v>44183</v>
      </c>
      <c r="G92" s="29">
        <f>'1NF(Real)'!R90</f>
        <v>450</v>
      </c>
      <c r="H92" s="9"/>
      <c r="I92" s="33" t="s">
        <v>755</v>
      </c>
      <c r="J92" s="33" t="s">
        <v>756</v>
      </c>
      <c r="K92" s="32">
        <v>41687.0</v>
      </c>
      <c r="L92" s="29" t="s">
        <v>51</v>
      </c>
      <c r="M92" s="29" t="s">
        <v>37</v>
      </c>
      <c r="N92" s="8"/>
      <c r="O92" s="8"/>
      <c r="P92" s="10"/>
      <c r="Q92" s="10"/>
      <c r="R92" s="8"/>
      <c r="S92" s="8"/>
      <c r="T92" s="8"/>
      <c r="U92" s="8"/>
      <c r="V92" s="8"/>
      <c r="W92" s="8"/>
      <c r="X92" s="8"/>
      <c r="Y92" s="8"/>
    </row>
    <row r="93">
      <c r="A93" s="29" t="s">
        <v>100</v>
      </c>
      <c r="B93" s="29" t="s">
        <v>3292</v>
      </c>
      <c r="C93" s="29" t="str">
        <f>'1NF(Real)'!H91</f>
        <v>DR004</v>
      </c>
      <c r="D93" s="30" t="str">
        <f>'1NF(Real)'!I91</f>
        <v>PT007</v>
      </c>
      <c r="E93" s="31">
        <f>'1NF(Real)'!O91</f>
        <v>44138</v>
      </c>
      <c r="F93" s="32">
        <f>'1NF(Real)'!P91</f>
        <v>44150</v>
      </c>
      <c r="G93" s="29">
        <f>'1NF(Real)'!R91</f>
        <v>389</v>
      </c>
      <c r="H93" s="9"/>
      <c r="I93" s="33" t="s">
        <v>763</v>
      </c>
      <c r="J93" s="33" t="s">
        <v>764</v>
      </c>
      <c r="K93" s="32">
        <v>22043.0</v>
      </c>
      <c r="L93" s="29" t="s">
        <v>22</v>
      </c>
      <c r="M93" s="29" t="s">
        <v>204</v>
      </c>
      <c r="N93" s="8"/>
      <c r="O93" s="8"/>
      <c r="P93" s="10"/>
      <c r="Q93" s="10"/>
      <c r="R93" s="8"/>
      <c r="S93" s="8"/>
      <c r="T93" s="8"/>
      <c r="U93" s="8"/>
      <c r="V93" s="8"/>
      <c r="W93" s="8"/>
      <c r="X93" s="8"/>
      <c r="Y93" s="8"/>
    </row>
    <row r="94">
      <c r="A94" s="29" t="s">
        <v>59</v>
      </c>
      <c r="B94" s="29" t="s">
        <v>3292</v>
      </c>
      <c r="C94" s="29" t="str">
        <f>'1NF(Real)'!H92</f>
        <v>DR002</v>
      </c>
      <c r="D94" s="30" t="str">
        <f>'1NF(Real)'!I92</f>
        <v>PT003</v>
      </c>
      <c r="E94" s="31">
        <f>'1NF(Real)'!O92</f>
        <v>44826</v>
      </c>
      <c r="F94" s="32">
        <f>'1NF(Real)'!P92</f>
        <v>44841</v>
      </c>
      <c r="G94" s="29">
        <f>'1NF(Real)'!R92</f>
        <v>205</v>
      </c>
      <c r="H94" s="9"/>
      <c r="I94" s="33" t="s">
        <v>771</v>
      </c>
      <c r="J94" s="33" t="s">
        <v>772</v>
      </c>
      <c r="K94" s="32">
        <v>31579.0</v>
      </c>
      <c r="L94" s="29" t="s">
        <v>22</v>
      </c>
      <c r="M94" s="29" t="s">
        <v>204</v>
      </c>
      <c r="N94" s="8"/>
      <c r="O94" s="8"/>
      <c r="P94" s="10"/>
      <c r="Q94" s="10"/>
      <c r="R94" s="8"/>
      <c r="S94" s="8"/>
      <c r="T94" s="8"/>
      <c r="U94" s="8"/>
      <c r="V94" s="8"/>
      <c r="W94" s="8"/>
      <c r="X94" s="8"/>
      <c r="Y94" s="8"/>
    </row>
    <row r="95">
      <c r="A95" s="29" t="s">
        <v>47</v>
      </c>
      <c r="B95" s="29" t="s">
        <v>3292</v>
      </c>
      <c r="C95" s="29" t="str">
        <f>'1NF(Real)'!H93</f>
        <v>DR002</v>
      </c>
      <c r="D95" s="30" t="str">
        <f>'1NF(Real)'!I93</f>
        <v>PT002</v>
      </c>
      <c r="E95" s="31">
        <f>'1NF(Real)'!O93</f>
        <v>43697</v>
      </c>
      <c r="F95" s="32">
        <f>'1NF(Real)'!P93</f>
        <v>43703</v>
      </c>
      <c r="G95" s="29">
        <f>'1NF(Real)'!R93</f>
        <v>265</v>
      </c>
      <c r="H95" s="9"/>
      <c r="I95" s="33" t="s">
        <v>779</v>
      </c>
      <c r="J95" s="29" t="s">
        <v>780</v>
      </c>
      <c r="K95" s="32">
        <v>29291.0</v>
      </c>
      <c r="L95" s="29" t="s">
        <v>22</v>
      </c>
      <c r="M95" s="29" t="s">
        <v>37</v>
      </c>
      <c r="N95" s="8"/>
      <c r="O95" s="8"/>
      <c r="P95" s="10"/>
      <c r="Q95" s="10"/>
      <c r="R95" s="8"/>
      <c r="S95" s="8"/>
      <c r="T95" s="8"/>
      <c r="U95" s="8"/>
      <c r="V95" s="8"/>
      <c r="W95" s="8"/>
      <c r="X95" s="8"/>
      <c r="Y95" s="8"/>
    </row>
    <row r="96">
      <c r="A96" s="29" t="s">
        <v>91</v>
      </c>
      <c r="B96" s="29" t="s">
        <v>3292</v>
      </c>
      <c r="C96" s="29" t="str">
        <f>'1NF(Real)'!H94</f>
        <v>DR006</v>
      </c>
      <c r="D96" s="30" t="str">
        <f>'1NF(Real)'!I94</f>
        <v>PT006</v>
      </c>
      <c r="E96" s="31">
        <f>'1NF(Real)'!O94</f>
        <v>45280</v>
      </c>
      <c r="F96" s="32">
        <f>'1NF(Real)'!P94</f>
        <v>45284</v>
      </c>
      <c r="G96" s="29">
        <f>'1NF(Real)'!R94</f>
        <v>389</v>
      </c>
      <c r="H96" s="9"/>
      <c r="I96" s="33" t="s">
        <v>787</v>
      </c>
      <c r="J96" s="29" t="s">
        <v>788</v>
      </c>
      <c r="K96" s="32">
        <v>32753.0</v>
      </c>
      <c r="L96" s="29" t="s">
        <v>51</v>
      </c>
      <c r="M96" s="29" t="s">
        <v>204</v>
      </c>
      <c r="N96" s="8"/>
      <c r="O96" s="8"/>
      <c r="P96" s="10"/>
      <c r="Q96" s="10"/>
      <c r="R96" s="8"/>
      <c r="S96" s="8"/>
      <c r="T96" s="8"/>
      <c r="U96" s="8"/>
      <c r="V96" s="8"/>
      <c r="W96" s="8"/>
      <c r="X96" s="8"/>
      <c r="Y96" s="8"/>
    </row>
    <row r="97">
      <c r="A97" s="29" t="s">
        <v>849</v>
      </c>
      <c r="B97" s="29" t="s">
        <v>3296</v>
      </c>
      <c r="C97" s="29" t="str">
        <f>'1NF(Real)'!H95</f>
        <v>DR100</v>
      </c>
      <c r="D97" s="30" t="str">
        <f>'1NF(Real)'!I95</f>
        <v>PT100</v>
      </c>
      <c r="E97" s="31">
        <f>'1NF(Real)'!O95</f>
        <v>44852</v>
      </c>
      <c r="F97" s="32">
        <f>'1NF(Real)'!P95</f>
        <v>44876</v>
      </c>
      <c r="G97" s="29">
        <f>'1NF(Real)'!R95</f>
        <v>227</v>
      </c>
      <c r="H97" s="9"/>
      <c r="I97" s="33" t="s">
        <v>795</v>
      </c>
      <c r="J97" s="33" t="s">
        <v>796</v>
      </c>
      <c r="K97" s="32">
        <v>38499.0</v>
      </c>
      <c r="L97" s="29" t="s">
        <v>22</v>
      </c>
      <c r="M97" s="29" t="s">
        <v>37</v>
      </c>
      <c r="N97" s="8"/>
      <c r="O97" s="8"/>
      <c r="P97" s="10"/>
      <c r="Q97" s="10"/>
      <c r="R97" s="8"/>
      <c r="S97" s="8"/>
      <c r="T97" s="8"/>
      <c r="U97" s="8"/>
      <c r="V97" s="8"/>
      <c r="W97" s="8"/>
      <c r="X97" s="8"/>
      <c r="Y97" s="8"/>
    </row>
    <row r="98">
      <c r="A98" s="29" t="s">
        <v>801</v>
      </c>
      <c r="B98" s="29" t="s">
        <v>3296</v>
      </c>
      <c r="C98" s="29" t="str">
        <f>'1NF(Real)'!H96</f>
        <v>DR100</v>
      </c>
      <c r="D98" s="30" t="str">
        <f>'1NF(Real)'!I96</f>
        <v>PT094</v>
      </c>
      <c r="E98" s="31">
        <f>'1NF(Real)'!O96</f>
        <v>44810</v>
      </c>
      <c r="F98" s="32">
        <f>'1NF(Real)'!P96</f>
        <v>44831</v>
      </c>
      <c r="G98" s="29">
        <f>'1NF(Real)'!R96</f>
        <v>162</v>
      </c>
      <c r="H98" s="9"/>
      <c r="I98" s="33" t="s">
        <v>803</v>
      </c>
      <c r="J98" s="33" t="s">
        <v>804</v>
      </c>
      <c r="K98" s="32">
        <v>36783.0</v>
      </c>
      <c r="L98" s="29" t="s">
        <v>22</v>
      </c>
      <c r="M98" s="29" t="s">
        <v>37</v>
      </c>
      <c r="N98" s="8"/>
      <c r="O98" s="8"/>
      <c r="P98" s="10"/>
      <c r="Q98" s="10"/>
      <c r="R98" s="8"/>
      <c r="S98" s="8"/>
      <c r="T98" s="8"/>
      <c r="U98" s="8"/>
      <c r="V98" s="8"/>
      <c r="W98" s="8"/>
      <c r="X98" s="8"/>
      <c r="Y98" s="8"/>
    </row>
    <row r="99">
      <c r="A99" s="29" t="s">
        <v>817</v>
      </c>
      <c r="B99" s="29" t="s">
        <v>3296</v>
      </c>
      <c r="C99" s="29" t="str">
        <f>'1NF(Real)'!H97</f>
        <v>DR096</v>
      </c>
      <c r="D99" s="30" t="str">
        <f>'1NF(Real)'!I97</f>
        <v>PT096</v>
      </c>
      <c r="E99" s="31">
        <f>'1NF(Real)'!O97</f>
        <v>43696</v>
      </c>
      <c r="F99" s="32">
        <f>'1NF(Real)'!P97</f>
        <v>43703</v>
      </c>
      <c r="G99" s="29">
        <f>'1NF(Real)'!R97</f>
        <v>144</v>
      </c>
      <c r="H99" s="9"/>
      <c r="I99" s="33" t="s">
        <v>811</v>
      </c>
      <c r="J99" s="33" t="s">
        <v>812</v>
      </c>
      <c r="K99" s="32">
        <v>34170.0</v>
      </c>
      <c r="L99" s="29" t="s">
        <v>51</v>
      </c>
      <c r="M99" s="29" t="s">
        <v>52</v>
      </c>
      <c r="N99" s="8"/>
      <c r="O99" s="8"/>
      <c r="P99" s="10"/>
      <c r="Q99" s="10"/>
      <c r="R99" s="8"/>
      <c r="S99" s="8"/>
      <c r="T99" s="8"/>
      <c r="U99" s="8"/>
      <c r="V99" s="8"/>
      <c r="W99" s="8"/>
      <c r="X99" s="8"/>
      <c r="Y99" s="8"/>
    </row>
    <row r="100">
      <c r="A100" s="29" t="s">
        <v>809</v>
      </c>
      <c r="B100" s="29" t="s">
        <v>3296</v>
      </c>
      <c r="C100" s="29" t="str">
        <f>'1NF(Real)'!H98</f>
        <v>DR095</v>
      </c>
      <c r="D100" s="30" t="str">
        <f>'1NF(Real)'!I98</f>
        <v>PT095</v>
      </c>
      <c r="E100" s="31">
        <f>'1NF(Real)'!O98</f>
        <v>44303</v>
      </c>
      <c r="F100" s="32">
        <f>'1NF(Real)'!P98</f>
        <v>44326</v>
      </c>
      <c r="G100" s="29">
        <f>'1NF(Real)'!R98</f>
        <v>428</v>
      </c>
      <c r="H100" s="9"/>
      <c r="I100" s="33" t="s">
        <v>819</v>
      </c>
      <c r="J100" s="33" t="s">
        <v>820</v>
      </c>
      <c r="K100" s="32">
        <v>42054.0</v>
      </c>
      <c r="L100" s="29" t="s">
        <v>51</v>
      </c>
      <c r="M100" s="29" t="s">
        <v>63</v>
      </c>
      <c r="N100" s="8"/>
      <c r="O100" s="8"/>
      <c r="P100" s="10"/>
      <c r="Q100" s="10"/>
      <c r="R100" s="8"/>
      <c r="S100" s="8"/>
      <c r="T100" s="8"/>
      <c r="U100" s="8"/>
      <c r="V100" s="8"/>
      <c r="W100" s="8"/>
      <c r="X100" s="8"/>
      <c r="Y100" s="8"/>
    </row>
    <row r="101">
      <c r="A101" s="29" t="s">
        <v>833</v>
      </c>
      <c r="B101" s="29" t="s">
        <v>3296</v>
      </c>
      <c r="C101" s="29" t="str">
        <f>'1NF(Real)'!H99</f>
        <v>DR095</v>
      </c>
      <c r="D101" s="30" t="str">
        <f>'1NF(Real)'!I99</f>
        <v>PT098</v>
      </c>
      <c r="E101" s="31">
        <f>'1NF(Real)'!O99</f>
        <v>44905</v>
      </c>
      <c r="F101" s="32">
        <f>'1NF(Real)'!P99</f>
        <v>44926</v>
      </c>
      <c r="G101" s="29">
        <f>'1NF(Real)'!R99</f>
        <v>459</v>
      </c>
      <c r="H101" s="9"/>
      <c r="I101" s="33" t="s">
        <v>827</v>
      </c>
      <c r="J101" s="33" t="s">
        <v>828</v>
      </c>
      <c r="K101" s="32">
        <v>41559.0</v>
      </c>
      <c r="L101" s="29" t="s">
        <v>51</v>
      </c>
      <c r="M101" s="29" t="s">
        <v>37</v>
      </c>
      <c r="N101" s="8"/>
      <c r="O101" s="8"/>
      <c r="P101" s="10"/>
      <c r="Q101" s="10"/>
      <c r="R101" s="8"/>
      <c r="S101" s="8"/>
      <c r="T101" s="8"/>
      <c r="U101" s="8"/>
      <c r="V101" s="8"/>
      <c r="W101" s="8"/>
      <c r="X101" s="8"/>
      <c r="Y101" s="8"/>
    </row>
    <row r="102">
      <c r="A102" s="29" t="s">
        <v>825</v>
      </c>
      <c r="B102" s="29" t="s">
        <v>3296</v>
      </c>
      <c r="C102" s="29" t="str">
        <f>'1NF(Real)'!H100</f>
        <v>DR095</v>
      </c>
      <c r="D102" s="30" t="str">
        <f>'1NF(Real)'!I100</f>
        <v>PT097</v>
      </c>
      <c r="E102" s="31">
        <f>'1NF(Real)'!O100</f>
        <v>45375</v>
      </c>
      <c r="F102" s="32">
        <f>'1NF(Real)'!P100</f>
        <v>45396</v>
      </c>
      <c r="G102" s="29">
        <f>'1NF(Real)'!R100</f>
        <v>226</v>
      </c>
      <c r="I102" s="33" t="s">
        <v>835</v>
      </c>
      <c r="J102" s="33" t="s">
        <v>836</v>
      </c>
      <c r="K102" s="32">
        <v>42376.0</v>
      </c>
      <c r="L102" s="29" t="s">
        <v>22</v>
      </c>
      <c r="M102" s="29" t="s">
        <v>23</v>
      </c>
    </row>
    <row r="103">
      <c r="A103" s="29" t="s">
        <v>841</v>
      </c>
      <c r="B103" s="29" t="s">
        <v>3296</v>
      </c>
      <c r="C103" s="29" t="str">
        <f>'1NF(Real)'!H101</f>
        <v>DR099</v>
      </c>
      <c r="D103" s="30" t="str">
        <f>'1NF(Real)'!I101</f>
        <v>PT099</v>
      </c>
      <c r="E103" s="31">
        <f>'1NF(Real)'!O101</f>
        <v>44818</v>
      </c>
      <c r="F103" s="32">
        <f>'1NF(Real)'!P101</f>
        <v>44822</v>
      </c>
      <c r="G103" s="29">
        <f>'1NF(Real)'!R101</f>
        <v>208</v>
      </c>
      <c r="I103" s="33" t="s">
        <v>843</v>
      </c>
      <c r="J103" s="33" t="s">
        <v>844</v>
      </c>
      <c r="K103" s="32">
        <v>32640.0</v>
      </c>
      <c r="L103" s="29" t="s">
        <v>22</v>
      </c>
      <c r="M103" s="29" t="s">
        <v>204</v>
      </c>
    </row>
    <row r="107">
      <c r="A107" s="19" t="s">
        <v>3318</v>
      </c>
      <c r="B107" s="20"/>
      <c r="C107" s="20"/>
      <c r="D107" s="20"/>
      <c r="E107" s="21"/>
      <c r="G107" s="19" t="s">
        <v>3319</v>
      </c>
      <c r="H107" s="20"/>
      <c r="I107" s="21"/>
      <c r="K107" s="19" t="s">
        <v>3320</v>
      </c>
      <c r="L107" s="20"/>
      <c r="M107" s="20"/>
      <c r="N107" s="20"/>
      <c r="O107" s="20"/>
      <c r="P107" s="20"/>
      <c r="Q107" s="20"/>
      <c r="R107" s="20"/>
      <c r="S107" s="21"/>
    </row>
    <row r="108">
      <c r="A108" s="27" t="s">
        <v>3321</v>
      </c>
      <c r="B108" s="28" t="s">
        <v>3236</v>
      </c>
      <c r="C108" s="28" t="s">
        <v>3237</v>
      </c>
      <c r="D108" s="28" t="s">
        <v>3234</v>
      </c>
      <c r="E108" s="28" t="s">
        <v>3301</v>
      </c>
      <c r="G108" s="34" t="s">
        <v>3322</v>
      </c>
      <c r="H108" s="28" t="s">
        <v>8</v>
      </c>
      <c r="I108" s="35" t="s">
        <v>3238</v>
      </c>
      <c r="K108" s="27" t="s">
        <v>3313</v>
      </c>
      <c r="L108" s="28" t="s">
        <v>3307</v>
      </c>
      <c r="M108" s="25" t="s">
        <v>3309</v>
      </c>
      <c r="N108" s="36" t="s">
        <v>3323</v>
      </c>
      <c r="O108" s="37" t="s">
        <v>15</v>
      </c>
      <c r="P108" s="25" t="s">
        <v>3324</v>
      </c>
      <c r="Q108" s="38" t="s">
        <v>3325</v>
      </c>
      <c r="R108" s="28" t="s">
        <v>3326</v>
      </c>
      <c r="S108" s="28" t="s">
        <v>3327</v>
      </c>
    </row>
    <row r="109">
      <c r="A109" s="29" t="s">
        <v>3243</v>
      </c>
      <c r="B109" s="29" t="s">
        <v>3244</v>
      </c>
      <c r="C109" s="29" t="s">
        <v>3245</v>
      </c>
      <c r="D109" s="29" t="s">
        <v>3242</v>
      </c>
      <c r="E109" s="29" t="s">
        <v>3241</v>
      </c>
      <c r="G109" s="29" t="s">
        <v>25</v>
      </c>
      <c r="H109" s="29" t="s">
        <v>3295</v>
      </c>
      <c r="I109" s="29" t="s">
        <v>3251</v>
      </c>
      <c r="K109" s="29" t="s">
        <v>482</v>
      </c>
      <c r="L109" s="29" t="s">
        <v>68</v>
      </c>
      <c r="M109" s="29" t="s">
        <v>38</v>
      </c>
      <c r="N109" s="29" t="s">
        <v>483</v>
      </c>
      <c r="O109" s="29" t="s">
        <v>141</v>
      </c>
      <c r="P109" s="29" t="s">
        <v>69</v>
      </c>
      <c r="Q109" s="29" t="s">
        <v>481</v>
      </c>
      <c r="R109" s="16">
        <v>6767.63439654494</v>
      </c>
      <c r="S109" s="29" t="s">
        <v>3247</v>
      </c>
    </row>
    <row r="110">
      <c r="A110" s="29" t="s">
        <v>3260</v>
      </c>
      <c r="B110" s="29" t="s">
        <v>3261</v>
      </c>
      <c r="C110" s="29" t="s">
        <v>3262</v>
      </c>
      <c r="D110" s="29" t="s">
        <v>3242</v>
      </c>
      <c r="E110" s="29" t="s">
        <v>3241</v>
      </c>
      <c r="G110" s="33" t="s">
        <v>39</v>
      </c>
      <c r="H110" s="29" t="s">
        <v>40</v>
      </c>
      <c r="I110" s="29" t="s">
        <v>3246</v>
      </c>
      <c r="K110" s="29" t="s">
        <v>402</v>
      </c>
      <c r="L110" s="29" t="s">
        <v>29</v>
      </c>
      <c r="M110" s="29" t="s">
        <v>38</v>
      </c>
      <c r="N110" s="29" t="s">
        <v>403</v>
      </c>
      <c r="O110" s="29" t="s">
        <v>30</v>
      </c>
      <c r="P110" s="29" t="s">
        <v>31</v>
      </c>
      <c r="Q110" s="29" t="s">
        <v>401</v>
      </c>
      <c r="R110" s="16">
        <v>21784.4450707236</v>
      </c>
      <c r="S110" s="29" t="s">
        <v>3248</v>
      </c>
    </row>
    <row r="111">
      <c r="A111" s="29" t="s">
        <v>3267</v>
      </c>
      <c r="B111" s="29" t="s">
        <v>3268</v>
      </c>
      <c r="C111" s="29" t="s">
        <v>3269</v>
      </c>
      <c r="D111" s="29" t="s">
        <v>3266</v>
      </c>
      <c r="E111" s="29" t="s">
        <v>3265</v>
      </c>
      <c r="G111" s="33" t="s">
        <v>65</v>
      </c>
      <c r="H111" s="29" t="s">
        <v>66</v>
      </c>
      <c r="I111" s="29" t="s">
        <v>3246</v>
      </c>
      <c r="K111" s="29" t="s">
        <v>370</v>
      </c>
      <c r="L111" s="29" t="s">
        <v>29</v>
      </c>
      <c r="M111" s="29" t="s">
        <v>38</v>
      </c>
      <c r="N111" s="29" t="s">
        <v>371</v>
      </c>
      <c r="O111" s="29" t="s">
        <v>79</v>
      </c>
      <c r="P111" s="29" t="s">
        <v>69</v>
      </c>
      <c r="Q111" s="29" t="s">
        <v>369</v>
      </c>
      <c r="R111" s="16">
        <v>32973.9408329662</v>
      </c>
      <c r="S111" s="29" t="s">
        <v>3249</v>
      </c>
    </row>
    <row r="112">
      <c r="A112" s="29" t="s">
        <v>3270</v>
      </c>
      <c r="B112" s="29" t="s">
        <v>3271</v>
      </c>
      <c r="C112" s="29" t="s">
        <v>3272</v>
      </c>
      <c r="D112" s="29" t="s">
        <v>3266</v>
      </c>
      <c r="E112" s="29" t="s">
        <v>3265</v>
      </c>
      <c r="G112" s="33" t="s">
        <v>86</v>
      </c>
      <c r="H112" s="29" t="s">
        <v>87</v>
      </c>
      <c r="I112" s="29" t="s">
        <v>3254</v>
      </c>
      <c r="K112" s="29" t="s">
        <v>434</v>
      </c>
      <c r="L112" s="29" t="s">
        <v>29</v>
      </c>
      <c r="M112" s="29" t="s">
        <v>64</v>
      </c>
      <c r="N112" s="29" t="s">
        <v>435</v>
      </c>
      <c r="O112" s="29" t="s">
        <v>57</v>
      </c>
      <c r="P112" s="29" t="s">
        <v>31</v>
      </c>
      <c r="Q112" s="29" t="s">
        <v>433</v>
      </c>
      <c r="R112" s="16">
        <v>36992.2736882838</v>
      </c>
      <c r="S112" s="29" t="s">
        <v>3250</v>
      </c>
    </row>
    <row r="113">
      <c r="A113" s="29" t="s">
        <v>3275</v>
      </c>
      <c r="B113" s="29" t="s">
        <v>3276</v>
      </c>
      <c r="C113" s="29" t="s">
        <v>3277</v>
      </c>
      <c r="D113" s="29" t="s">
        <v>3274</v>
      </c>
      <c r="E113" s="29" t="s">
        <v>3273</v>
      </c>
      <c r="G113" s="33" t="s">
        <v>113</v>
      </c>
      <c r="H113" s="29" t="s">
        <v>114</v>
      </c>
      <c r="I113" s="29" t="s">
        <v>3254</v>
      </c>
      <c r="K113" s="29" t="s">
        <v>474</v>
      </c>
      <c r="L113" s="29" t="s">
        <v>29</v>
      </c>
      <c r="M113" s="29" t="s">
        <v>24</v>
      </c>
      <c r="N113" s="29" t="s">
        <v>475</v>
      </c>
      <c r="O113" s="29" t="s">
        <v>79</v>
      </c>
      <c r="P113" s="29" t="s">
        <v>45</v>
      </c>
      <c r="Q113" s="29" t="s">
        <v>473</v>
      </c>
      <c r="R113" s="16">
        <v>21879.5319110635</v>
      </c>
      <c r="S113" s="29" t="s">
        <v>3252</v>
      </c>
    </row>
    <row r="114">
      <c r="A114" s="29" t="s">
        <v>3278</v>
      </c>
      <c r="B114" s="29" t="s">
        <v>3279</v>
      </c>
      <c r="C114" s="29" t="s">
        <v>3280</v>
      </c>
      <c r="D114" s="29" t="s">
        <v>3274</v>
      </c>
      <c r="E114" s="29" t="s">
        <v>3273</v>
      </c>
      <c r="G114" s="33" t="s">
        <v>121</v>
      </c>
      <c r="H114" s="29" t="s">
        <v>122</v>
      </c>
      <c r="I114" s="29" t="s">
        <v>3251</v>
      </c>
      <c r="K114" s="29" t="s">
        <v>466</v>
      </c>
      <c r="L114" s="29" t="s">
        <v>43</v>
      </c>
      <c r="M114" s="29" t="s">
        <v>24</v>
      </c>
      <c r="N114" s="29" t="s">
        <v>467</v>
      </c>
      <c r="O114" s="29" t="s">
        <v>44</v>
      </c>
      <c r="P114" s="29" t="s">
        <v>69</v>
      </c>
      <c r="Q114" s="29" t="s">
        <v>465</v>
      </c>
      <c r="R114" s="16">
        <v>14681.0163601259</v>
      </c>
      <c r="S114" s="29" t="s">
        <v>3249</v>
      </c>
    </row>
    <row r="115">
      <c r="A115" s="29" t="s">
        <v>3284</v>
      </c>
      <c r="B115" s="29" t="s">
        <v>3285</v>
      </c>
      <c r="C115" s="29" t="s">
        <v>3286</v>
      </c>
      <c r="D115" s="29" t="s">
        <v>3274</v>
      </c>
      <c r="E115" s="29" t="s">
        <v>3273</v>
      </c>
      <c r="G115" s="33" t="s">
        <v>138</v>
      </c>
      <c r="H115" s="29" t="s">
        <v>139</v>
      </c>
      <c r="I115" s="29" t="s">
        <v>3256</v>
      </c>
      <c r="K115" s="29" t="s">
        <v>410</v>
      </c>
      <c r="L115" s="29" t="s">
        <v>29</v>
      </c>
      <c r="M115" s="29" t="s">
        <v>24</v>
      </c>
      <c r="N115" s="29" t="s">
        <v>411</v>
      </c>
      <c r="O115" s="29" t="s">
        <v>79</v>
      </c>
      <c r="P115" s="29" t="s">
        <v>69</v>
      </c>
      <c r="Q115" s="29" t="s">
        <v>409</v>
      </c>
      <c r="R115" s="16">
        <v>42684.5588845502</v>
      </c>
      <c r="S115" s="29" t="s">
        <v>3253</v>
      </c>
    </row>
    <row r="116">
      <c r="A116" s="29" t="s">
        <v>3287</v>
      </c>
      <c r="B116" s="29" t="s">
        <v>3288</v>
      </c>
      <c r="C116" s="29" t="s">
        <v>3289</v>
      </c>
      <c r="D116" s="29" t="s">
        <v>3274</v>
      </c>
      <c r="E116" s="29" t="s">
        <v>3273</v>
      </c>
      <c r="G116" s="33" t="s">
        <v>147</v>
      </c>
      <c r="H116" s="29" t="s">
        <v>148</v>
      </c>
      <c r="I116" s="29" t="s">
        <v>3246</v>
      </c>
      <c r="K116" s="29" t="s">
        <v>418</v>
      </c>
      <c r="L116" s="29" t="s">
        <v>43</v>
      </c>
      <c r="M116" s="29" t="s">
        <v>24</v>
      </c>
      <c r="N116" s="29" t="s">
        <v>419</v>
      </c>
      <c r="O116" s="29" t="s">
        <v>79</v>
      </c>
      <c r="P116" s="29" t="s">
        <v>31</v>
      </c>
      <c r="Q116" s="29" t="s">
        <v>417</v>
      </c>
      <c r="R116" s="16">
        <v>45585.8865599394</v>
      </c>
      <c r="S116" s="29" t="s">
        <v>3250</v>
      </c>
    </row>
    <row r="117">
      <c r="A117" s="29" t="s">
        <v>3292</v>
      </c>
      <c r="B117" s="29" t="s">
        <v>3293</v>
      </c>
      <c r="C117" s="29" t="s">
        <v>3294</v>
      </c>
      <c r="D117" s="29" t="s">
        <v>3291</v>
      </c>
      <c r="E117" s="29" t="s">
        <v>3290</v>
      </c>
      <c r="G117" s="33" t="s">
        <v>163</v>
      </c>
      <c r="H117" s="29" t="s">
        <v>164</v>
      </c>
      <c r="I117" s="29" t="s">
        <v>3251</v>
      </c>
      <c r="K117" s="29" t="s">
        <v>394</v>
      </c>
      <c r="L117" s="29" t="s">
        <v>68</v>
      </c>
      <c r="M117" s="29" t="s">
        <v>85</v>
      </c>
      <c r="N117" s="29" t="s">
        <v>395</v>
      </c>
      <c r="O117" s="29" t="s">
        <v>30</v>
      </c>
      <c r="P117" s="29" t="s">
        <v>31</v>
      </c>
      <c r="Q117" s="29" t="s">
        <v>393</v>
      </c>
      <c r="R117" s="16">
        <v>25966.3286102209</v>
      </c>
      <c r="S117" s="29" t="s">
        <v>3255</v>
      </c>
    </row>
    <row r="118">
      <c r="A118" s="29" t="s">
        <v>3296</v>
      </c>
      <c r="B118" s="29" t="s">
        <v>3297</v>
      </c>
      <c r="C118" s="29" t="s">
        <v>3298</v>
      </c>
      <c r="D118" s="29" t="s">
        <v>3291</v>
      </c>
      <c r="E118" s="29" t="s">
        <v>3290</v>
      </c>
      <c r="G118" s="33" t="s">
        <v>171</v>
      </c>
      <c r="H118" s="29" t="s">
        <v>172</v>
      </c>
      <c r="I118" s="29" t="s">
        <v>3246</v>
      </c>
      <c r="K118" s="29" t="s">
        <v>490</v>
      </c>
      <c r="L118" s="29" t="s">
        <v>68</v>
      </c>
      <c r="M118" s="29" t="s">
        <v>85</v>
      </c>
      <c r="N118" s="29" t="s">
        <v>491</v>
      </c>
      <c r="O118" s="29" t="s">
        <v>44</v>
      </c>
      <c r="P118" s="29" t="s">
        <v>45</v>
      </c>
      <c r="Q118" s="29" t="s">
        <v>489</v>
      </c>
      <c r="R118" s="16">
        <v>19973.4629261595</v>
      </c>
      <c r="S118" s="29" t="s">
        <v>3249</v>
      </c>
    </row>
    <row r="119">
      <c r="G119" s="33" t="s">
        <v>180</v>
      </c>
      <c r="H119" s="29" t="s">
        <v>181</v>
      </c>
      <c r="I119" s="29" t="s">
        <v>3263</v>
      </c>
      <c r="K119" s="29" t="s">
        <v>450</v>
      </c>
      <c r="L119" s="29" t="s">
        <v>29</v>
      </c>
      <c r="M119" s="29" t="s">
        <v>85</v>
      </c>
      <c r="N119" s="29" t="s">
        <v>451</v>
      </c>
      <c r="O119" s="29" t="s">
        <v>44</v>
      </c>
      <c r="P119" s="29" t="s">
        <v>69</v>
      </c>
      <c r="Q119" s="29" t="s">
        <v>449</v>
      </c>
      <c r="R119" s="16">
        <v>16320.2324472718</v>
      </c>
      <c r="S119" s="29" t="s">
        <v>3250</v>
      </c>
    </row>
    <row r="120">
      <c r="G120" s="33" t="s">
        <v>196</v>
      </c>
      <c r="H120" s="29" t="s">
        <v>197</v>
      </c>
      <c r="I120" s="29" t="s">
        <v>3256</v>
      </c>
      <c r="K120" s="29" t="s">
        <v>458</v>
      </c>
      <c r="L120" s="29" t="s">
        <v>43</v>
      </c>
      <c r="M120" s="29" t="s">
        <v>137</v>
      </c>
      <c r="N120" s="29" t="s">
        <v>459</v>
      </c>
      <c r="O120" s="29" t="s">
        <v>30</v>
      </c>
      <c r="P120" s="29" t="s">
        <v>45</v>
      </c>
      <c r="Q120" s="29" t="s">
        <v>457</v>
      </c>
      <c r="R120" s="16">
        <v>30590.5418063406</v>
      </c>
      <c r="S120" s="29" t="s">
        <v>3255</v>
      </c>
    </row>
    <row r="121">
      <c r="G121" s="29" t="s">
        <v>205</v>
      </c>
      <c r="H121" s="29" t="s">
        <v>206</v>
      </c>
      <c r="I121" s="29" t="s">
        <v>3254</v>
      </c>
      <c r="K121" s="29" t="s">
        <v>442</v>
      </c>
      <c r="L121" s="29" t="s">
        <v>29</v>
      </c>
      <c r="M121" s="29" t="s">
        <v>137</v>
      </c>
      <c r="N121" s="29" t="s">
        <v>443</v>
      </c>
      <c r="O121" s="29" t="s">
        <v>44</v>
      </c>
      <c r="P121" s="29" t="s">
        <v>69</v>
      </c>
      <c r="Q121" s="29" t="s">
        <v>441</v>
      </c>
      <c r="R121" s="16">
        <v>28051.4994839463</v>
      </c>
      <c r="S121" s="29" t="s">
        <v>3249</v>
      </c>
    </row>
    <row r="122">
      <c r="G122" s="33" t="s">
        <v>253</v>
      </c>
      <c r="H122" s="29" t="s">
        <v>254</v>
      </c>
      <c r="I122" s="29" t="s">
        <v>3246</v>
      </c>
      <c r="K122" s="29" t="s">
        <v>498</v>
      </c>
      <c r="L122" s="29" t="s">
        <v>43</v>
      </c>
      <c r="M122" s="29" t="s">
        <v>137</v>
      </c>
      <c r="N122" s="29" t="s">
        <v>499</v>
      </c>
      <c r="O122" s="29" t="s">
        <v>30</v>
      </c>
      <c r="P122" s="29" t="s">
        <v>45</v>
      </c>
      <c r="Q122" s="29" t="s">
        <v>497</v>
      </c>
      <c r="R122" s="16">
        <v>14362.3144875023</v>
      </c>
      <c r="S122" s="29" t="s">
        <v>3257</v>
      </c>
    </row>
    <row r="123">
      <c r="G123" s="33" t="s">
        <v>262</v>
      </c>
      <c r="H123" s="29" t="s">
        <v>263</v>
      </c>
      <c r="I123" s="29" t="s">
        <v>3254</v>
      </c>
      <c r="K123" s="29" t="s">
        <v>378</v>
      </c>
      <c r="L123" s="29" t="s">
        <v>43</v>
      </c>
      <c r="M123" s="29" t="s">
        <v>137</v>
      </c>
      <c r="N123" s="29" t="s">
        <v>379</v>
      </c>
      <c r="O123" s="29" t="s">
        <v>141</v>
      </c>
      <c r="P123" s="29" t="s">
        <v>31</v>
      </c>
      <c r="Q123" s="29" t="s">
        <v>377</v>
      </c>
      <c r="R123" s="16">
        <v>49943.2784987872</v>
      </c>
      <c r="S123" s="29" t="s">
        <v>3253</v>
      </c>
    </row>
    <row r="124">
      <c r="G124" s="33" t="s">
        <v>270</v>
      </c>
      <c r="H124" s="29" t="s">
        <v>271</v>
      </c>
      <c r="I124" s="29" t="s">
        <v>3246</v>
      </c>
      <c r="K124" s="29" t="s">
        <v>386</v>
      </c>
      <c r="L124" s="29" t="s">
        <v>29</v>
      </c>
      <c r="M124" s="29" t="s">
        <v>137</v>
      </c>
      <c r="N124" s="29" t="s">
        <v>387</v>
      </c>
      <c r="O124" s="29" t="s">
        <v>57</v>
      </c>
      <c r="P124" s="29" t="s">
        <v>31</v>
      </c>
      <c r="Q124" s="29" t="s">
        <v>385</v>
      </c>
      <c r="R124" s="16">
        <v>35633.9554543878</v>
      </c>
      <c r="S124" s="29" t="s">
        <v>3258</v>
      </c>
    </row>
    <row r="125">
      <c r="G125" s="33" t="s">
        <v>278</v>
      </c>
      <c r="H125" s="29" t="s">
        <v>279</v>
      </c>
      <c r="I125" s="29" t="s">
        <v>3256</v>
      </c>
      <c r="K125" s="29" t="s">
        <v>426</v>
      </c>
      <c r="L125" s="29" t="s">
        <v>68</v>
      </c>
      <c r="M125" s="29" t="s">
        <v>137</v>
      </c>
      <c r="N125" s="29" t="s">
        <v>427</v>
      </c>
      <c r="O125" s="29" t="s">
        <v>30</v>
      </c>
      <c r="P125" s="29" t="s">
        <v>31</v>
      </c>
      <c r="Q125" s="29" t="s">
        <v>425</v>
      </c>
      <c r="R125" s="16">
        <v>29615.4418636461</v>
      </c>
      <c r="S125" s="29" t="s">
        <v>3259</v>
      </c>
    </row>
    <row r="126">
      <c r="G126" s="33" t="s">
        <v>302</v>
      </c>
      <c r="H126" s="29" t="s">
        <v>303</v>
      </c>
      <c r="I126" s="29" t="s">
        <v>3263</v>
      </c>
      <c r="K126" s="29" t="s">
        <v>546</v>
      </c>
      <c r="L126" s="29" t="s">
        <v>43</v>
      </c>
      <c r="M126" s="29" t="s">
        <v>85</v>
      </c>
      <c r="N126" s="29" t="s">
        <v>547</v>
      </c>
      <c r="O126" s="29" t="s">
        <v>44</v>
      </c>
      <c r="P126" s="29" t="s">
        <v>45</v>
      </c>
      <c r="Q126" s="29" t="s">
        <v>545</v>
      </c>
      <c r="R126" s="16">
        <v>39723.1660514278</v>
      </c>
      <c r="S126" s="29" t="s">
        <v>3248</v>
      </c>
    </row>
    <row r="127">
      <c r="G127" s="33" t="s">
        <v>318</v>
      </c>
      <c r="H127" s="29" t="s">
        <v>319</v>
      </c>
      <c r="I127" s="29" t="s">
        <v>3251</v>
      </c>
      <c r="K127" s="29" t="s">
        <v>609</v>
      </c>
      <c r="L127" s="29" t="s">
        <v>68</v>
      </c>
      <c r="M127" s="29" t="s">
        <v>179</v>
      </c>
      <c r="N127" s="29" t="s">
        <v>610</v>
      </c>
      <c r="O127" s="29" t="s">
        <v>79</v>
      </c>
      <c r="P127" s="29" t="s">
        <v>31</v>
      </c>
      <c r="Q127" s="29" t="s">
        <v>608</v>
      </c>
      <c r="R127" s="16">
        <v>20227.8637267447</v>
      </c>
      <c r="S127" s="29" t="s">
        <v>3264</v>
      </c>
    </row>
    <row r="128">
      <c r="G128" s="33" t="s">
        <v>326</v>
      </c>
      <c r="H128" s="29" t="s">
        <v>327</v>
      </c>
      <c r="I128" s="29" t="s">
        <v>3246</v>
      </c>
      <c r="K128" s="29" t="s">
        <v>514</v>
      </c>
      <c r="L128" s="29" t="s">
        <v>43</v>
      </c>
      <c r="M128" s="29" t="s">
        <v>137</v>
      </c>
      <c r="N128" s="29" t="s">
        <v>515</v>
      </c>
      <c r="O128" s="29" t="s">
        <v>44</v>
      </c>
      <c r="P128" s="29" t="s">
        <v>45</v>
      </c>
      <c r="Q128" s="29" t="s">
        <v>513</v>
      </c>
      <c r="R128" s="16">
        <v>37951.6649098497</v>
      </c>
      <c r="S128" s="29" t="s">
        <v>3252</v>
      </c>
    </row>
    <row r="129">
      <c r="G129" s="33" t="s">
        <v>334</v>
      </c>
      <c r="H129" s="29" t="s">
        <v>335</v>
      </c>
      <c r="I129" s="29" t="s">
        <v>3254</v>
      </c>
      <c r="K129" s="29" t="s">
        <v>593</v>
      </c>
      <c r="L129" s="29" t="s">
        <v>68</v>
      </c>
      <c r="M129" s="29" t="s">
        <v>137</v>
      </c>
      <c r="N129" s="29" t="s">
        <v>594</v>
      </c>
      <c r="O129" s="29" t="s">
        <v>141</v>
      </c>
      <c r="P129" s="29" t="s">
        <v>45</v>
      </c>
      <c r="Q129" s="29" t="s">
        <v>592</v>
      </c>
      <c r="R129" s="16">
        <v>49402.2983725271</v>
      </c>
      <c r="S129" s="29" t="s">
        <v>3252</v>
      </c>
    </row>
    <row r="130">
      <c r="G130" s="33" t="s">
        <v>350</v>
      </c>
      <c r="H130" s="29" t="s">
        <v>351</v>
      </c>
      <c r="I130" s="29" t="s">
        <v>3256</v>
      </c>
      <c r="K130" s="29" t="s">
        <v>530</v>
      </c>
      <c r="L130" s="29" t="s">
        <v>68</v>
      </c>
      <c r="M130" s="29" t="s">
        <v>137</v>
      </c>
      <c r="N130" s="29" t="s">
        <v>531</v>
      </c>
      <c r="O130" s="29" t="s">
        <v>30</v>
      </c>
      <c r="P130" s="29" t="s">
        <v>69</v>
      </c>
      <c r="Q130" s="29" t="s">
        <v>529</v>
      </c>
      <c r="R130" s="16">
        <v>17839.7456516471</v>
      </c>
      <c r="S130" s="29" t="s">
        <v>3248</v>
      </c>
    </row>
    <row r="131">
      <c r="G131" s="33" t="s">
        <v>366</v>
      </c>
      <c r="H131" s="29" t="s">
        <v>367</v>
      </c>
      <c r="I131" s="29" t="s">
        <v>3246</v>
      </c>
      <c r="K131" s="29" t="s">
        <v>562</v>
      </c>
      <c r="L131" s="29" t="s">
        <v>68</v>
      </c>
      <c r="M131" s="29" t="s">
        <v>137</v>
      </c>
      <c r="N131" s="29" t="s">
        <v>563</v>
      </c>
      <c r="O131" s="29" t="s">
        <v>57</v>
      </c>
      <c r="P131" s="29" t="s">
        <v>45</v>
      </c>
      <c r="Q131" s="29" t="s">
        <v>561</v>
      </c>
      <c r="R131" s="16">
        <v>5517.39364222399</v>
      </c>
      <c r="S131" s="29" t="s">
        <v>3249</v>
      </c>
    </row>
    <row r="132">
      <c r="G132" s="33" t="s">
        <v>374</v>
      </c>
      <c r="H132" s="29" t="s">
        <v>375</v>
      </c>
      <c r="I132" s="29" t="s">
        <v>3256</v>
      </c>
      <c r="K132" s="29" t="s">
        <v>570</v>
      </c>
      <c r="L132" s="29" t="s">
        <v>43</v>
      </c>
      <c r="M132" s="29" t="s">
        <v>137</v>
      </c>
      <c r="N132" s="29" t="s">
        <v>571</v>
      </c>
      <c r="O132" s="29" t="s">
        <v>57</v>
      </c>
      <c r="P132" s="29" t="s">
        <v>69</v>
      </c>
      <c r="Q132" s="29" t="s">
        <v>569</v>
      </c>
      <c r="R132" s="16">
        <v>19183.1688853955</v>
      </c>
      <c r="S132" s="29" t="s">
        <v>3259</v>
      </c>
    </row>
    <row r="133">
      <c r="G133" s="33" t="s">
        <v>390</v>
      </c>
      <c r="H133" s="29" t="s">
        <v>391</v>
      </c>
      <c r="I133" s="29" t="s">
        <v>3254</v>
      </c>
      <c r="K133" s="29" t="s">
        <v>586</v>
      </c>
      <c r="L133" s="29" t="s">
        <v>43</v>
      </c>
      <c r="M133" s="29" t="s">
        <v>64</v>
      </c>
      <c r="N133" s="29" t="s">
        <v>587</v>
      </c>
      <c r="O133" s="29" t="s">
        <v>79</v>
      </c>
      <c r="P133" s="29" t="s">
        <v>69</v>
      </c>
      <c r="Q133" s="29" t="s">
        <v>585</v>
      </c>
      <c r="R133" s="16">
        <v>10107.1876510572</v>
      </c>
      <c r="S133" s="29" t="s">
        <v>3264</v>
      </c>
    </row>
    <row r="134">
      <c r="G134" s="33" t="s">
        <v>406</v>
      </c>
      <c r="H134" s="29" t="s">
        <v>407</v>
      </c>
      <c r="I134" s="29" t="s">
        <v>3251</v>
      </c>
      <c r="K134" s="29" t="s">
        <v>601</v>
      </c>
      <c r="L134" s="29" t="s">
        <v>43</v>
      </c>
      <c r="M134" s="29" t="s">
        <v>64</v>
      </c>
      <c r="N134" s="29" t="s">
        <v>602</v>
      </c>
      <c r="O134" s="29" t="s">
        <v>79</v>
      </c>
      <c r="P134" s="29" t="s">
        <v>31</v>
      </c>
      <c r="Q134" s="29" t="s">
        <v>600</v>
      </c>
      <c r="R134" s="16">
        <v>35776.8151114537</v>
      </c>
      <c r="S134" s="29" t="s">
        <v>3249</v>
      </c>
    </row>
    <row r="135">
      <c r="G135" s="33" t="s">
        <v>430</v>
      </c>
      <c r="H135" s="29" t="s">
        <v>431</v>
      </c>
      <c r="I135" s="29" t="s">
        <v>3246</v>
      </c>
      <c r="K135" s="29" t="s">
        <v>578</v>
      </c>
      <c r="L135" s="29" t="s">
        <v>29</v>
      </c>
      <c r="M135" s="29" t="s">
        <v>24</v>
      </c>
      <c r="N135" s="29" t="s">
        <v>579</v>
      </c>
      <c r="O135" s="29" t="s">
        <v>141</v>
      </c>
      <c r="P135" s="29" t="s">
        <v>69</v>
      </c>
      <c r="Q135" s="29" t="s">
        <v>577</v>
      </c>
      <c r="R135" s="16">
        <v>8320.66080328743</v>
      </c>
      <c r="S135" s="29" t="s">
        <v>3264</v>
      </c>
    </row>
    <row r="136">
      <c r="G136" s="33" t="s">
        <v>502</v>
      </c>
      <c r="H136" s="29" t="s">
        <v>503</v>
      </c>
      <c r="I136" s="29" t="s">
        <v>3251</v>
      </c>
      <c r="K136" s="29" t="s">
        <v>522</v>
      </c>
      <c r="L136" s="29" t="s">
        <v>29</v>
      </c>
      <c r="M136" s="29" t="s">
        <v>24</v>
      </c>
      <c r="N136" s="29" t="s">
        <v>523</v>
      </c>
      <c r="O136" s="29" t="s">
        <v>44</v>
      </c>
      <c r="P136" s="29" t="s">
        <v>31</v>
      </c>
      <c r="Q136" s="29" t="s">
        <v>521</v>
      </c>
      <c r="R136" s="16">
        <v>6733.99094706883</v>
      </c>
      <c r="S136" s="29" t="s">
        <v>3255</v>
      </c>
    </row>
    <row r="137">
      <c r="G137" s="33" t="s">
        <v>510</v>
      </c>
      <c r="H137" s="29" t="s">
        <v>527</v>
      </c>
      <c r="I137" s="29" t="s">
        <v>3256</v>
      </c>
      <c r="K137" s="29" t="s">
        <v>554</v>
      </c>
      <c r="L137" s="29" t="s">
        <v>43</v>
      </c>
      <c r="M137" s="29" t="s">
        <v>24</v>
      </c>
      <c r="N137" s="29" t="s">
        <v>555</v>
      </c>
      <c r="O137" s="29" t="s">
        <v>57</v>
      </c>
      <c r="P137" s="29" t="s">
        <v>31</v>
      </c>
      <c r="Q137" s="29" t="s">
        <v>553</v>
      </c>
      <c r="R137" s="16">
        <v>48407.3862911005</v>
      </c>
      <c r="S137" s="29" t="s">
        <v>3247</v>
      </c>
    </row>
    <row r="138">
      <c r="G138" s="33" t="s">
        <v>534</v>
      </c>
      <c r="H138" s="29" t="s">
        <v>535</v>
      </c>
      <c r="I138" s="29" t="s">
        <v>3246</v>
      </c>
      <c r="K138" s="29" t="s">
        <v>506</v>
      </c>
      <c r="L138" s="29" t="s">
        <v>43</v>
      </c>
      <c r="M138" s="29" t="s">
        <v>24</v>
      </c>
      <c r="N138" s="29" t="s">
        <v>507</v>
      </c>
      <c r="O138" s="29" t="s">
        <v>30</v>
      </c>
      <c r="P138" s="29" t="s">
        <v>31</v>
      </c>
      <c r="Q138" s="29" t="s">
        <v>505</v>
      </c>
      <c r="R138" s="16">
        <v>10300.6573113759</v>
      </c>
      <c r="S138" s="29" t="s">
        <v>3247</v>
      </c>
    </row>
    <row r="139">
      <c r="G139" s="33" t="s">
        <v>542</v>
      </c>
      <c r="H139" s="29" t="s">
        <v>543</v>
      </c>
      <c r="I139" s="29" t="s">
        <v>3254</v>
      </c>
      <c r="K139" s="29" t="s">
        <v>538</v>
      </c>
      <c r="L139" s="29" t="s">
        <v>68</v>
      </c>
      <c r="M139" s="29" t="s">
        <v>38</v>
      </c>
      <c r="N139" s="29" t="s">
        <v>539</v>
      </c>
      <c r="O139" s="29" t="s">
        <v>30</v>
      </c>
      <c r="P139" s="29" t="s">
        <v>45</v>
      </c>
      <c r="Q139" s="29" t="s">
        <v>537</v>
      </c>
      <c r="R139" s="16">
        <v>24637.0900640332</v>
      </c>
      <c r="S139" s="29" t="s">
        <v>3249</v>
      </c>
    </row>
    <row r="140">
      <c r="G140" s="33" t="s">
        <v>582</v>
      </c>
      <c r="H140" s="29" t="s">
        <v>598</v>
      </c>
      <c r="I140" s="29" t="s">
        <v>3246</v>
      </c>
      <c r="K140" s="29" t="s">
        <v>257</v>
      </c>
      <c r="L140" s="29" t="s">
        <v>29</v>
      </c>
      <c r="M140" s="29" t="s">
        <v>38</v>
      </c>
      <c r="N140" s="29" t="s">
        <v>258</v>
      </c>
      <c r="O140" s="29" t="s">
        <v>57</v>
      </c>
      <c r="P140" s="29" t="s">
        <v>69</v>
      </c>
      <c r="Q140" s="29" t="s">
        <v>256</v>
      </c>
      <c r="R140" s="16">
        <v>19746.8320076043</v>
      </c>
      <c r="S140" s="29" t="s">
        <v>3258</v>
      </c>
    </row>
    <row r="141">
      <c r="G141" s="33" t="s">
        <v>605</v>
      </c>
      <c r="H141" s="29" t="s">
        <v>606</v>
      </c>
      <c r="I141" s="29" t="s">
        <v>3263</v>
      </c>
      <c r="K141" s="29" t="s">
        <v>274</v>
      </c>
      <c r="L141" s="29" t="s">
        <v>43</v>
      </c>
      <c r="M141" s="29" t="s">
        <v>64</v>
      </c>
      <c r="N141" s="29" t="s">
        <v>275</v>
      </c>
      <c r="O141" s="29" t="s">
        <v>141</v>
      </c>
      <c r="P141" s="29" t="s">
        <v>69</v>
      </c>
      <c r="Q141" s="29" t="s">
        <v>273</v>
      </c>
      <c r="R141" s="16">
        <v>18834.8013411783</v>
      </c>
      <c r="S141" s="29" t="s">
        <v>3253</v>
      </c>
    </row>
    <row r="142">
      <c r="G142" s="33" t="s">
        <v>613</v>
      </c>
      <c r="H142" s="29" t="s">
        <v>3282</v>
      </c>
      <c r="I142" s="29" t="s">
        <v>3251</v>
      </c>
      <c r="K142" s="29" t="s">
        <v>282</v>
      </c>
      <c r="L142" s="29" t="s">
        <v>43</v>
      </c>
      <c r="M142" s="29" t="s">
        <v>137</v>
      </c>
      <c r="N142" s="29" t="s">
        <v>283</v>
      </c>
      <c r="O142" s="29" t="s">
        <v>79</v>
      </c>
      <c r="P142" s="29" t="s">
        <v>31</v>
      </c>
      <c r="Q142" s="29" t="s">
        <v>281</v>
      </c>
      <c r="R142" s="16">
        <v>32643.2993532771</v>
      </c>
      <c r="S142" s="29" t="s">
        <v>3257</v>
      </c>
    </row>
    <row r="143">
      <c r="G143" s="33" t="s">
        <v>621</v>
      </c>
      <c r="H143" s="29" t="s">
        <v>622</v>
      </c>
      <c r="I143" s="29" t="s">
        <v>3246</v>
      </c>
      <c r="K143" s="29" t="s">
        <v>290</v>
      </c>
      <c r="L143" s="29" t="s">
        <v>68</v>
      </c>
      <c r="M143" s="29" t="s">
        <v>137</v>
      </c>
      <c r="N143" s="29" t="s">
        <v>291</v>
      </c>
      <c r="O143" s="29" t="s">
        <v>30</v>
      </c>
      <c r="P143" s="29" t="s">
        <v>69</v>
      </c>
      <c r="Q143" s="29" t="s">
        <v>289</v>
      </c>
      <c r="R143" s="16">
        <v>5767.01105381601</v>
      </c>
      <c r="S143" s="29" t="s">
        <v>3258</v>
      </c>
    </row>
    <row r="144">
      <c r="G144" s="29" t="s">
        <v>637</v>
      </c>
      <c r="H144" s="29" t="s">
        <v>638</v>
      </c>
      <c r="I144" s="29" t="s">
        <v>3246</v>
      </c>
      <c r="K144" s="29" t="s">
        <v>314</v>
      </c>
      <c r="L144" s="29" t="s">
        <v>68</v>
      </c>
      <c r="M144" s="29" t="s">
        <v>179</v>
      </c>
      <c r="N144" s="29" t="s">
        <v>315</v>
      </c>
      <c r="O144" s="29" t="s">
        <v>79</v>
      </c>
      <c r="P144" s="29" t="s">
        <v>31</v>
      </c>
      <c r="Q144" s="29" t="s">
        <v>313</v>
      </c>
      <c r="R144" s="16">
        <v>17993.2262000155</v>
      </c>
      <c r="S144" s="29" t="s">
        <v>3252</v>
      </c>
    </row>
    <row r="145">
      <c r="G145" s="33" t="s">
        <v>645</v>
      </c>
      <c r="H145" s="29" t="s">
        <v>3283</v>
      </c>
      <c r="I145" s="29" t="s">
        <v>3263</v>
      </c>
      <c r="K145" s="29" t="s">
        <v>306</v>
      </c>
      <c r="L145" s="29" t="s">
        <v>29</v>
      </c>
      <c r="M145" s="29" t="s">
        <v>179</v>
      </c>
      <c r="N145" s="29" t="s">
        <v>307</v>
      </c>
      <c r="O145" s="29" t="s">
        <v>79</v>
      </c>
      <c r="P145" s="29" t="s">
        <v>69</v>
      </c>
      <c r="Q145" s="29" t="s">
        <v>305</v>
      </c>
      <c r="R145" s="16">
        <v>25835.3235946882</v>
      </c>
      <c r="S145" s="29" t="s">
        <v>3259</v>
      </c>
    </row>
    <row r="146">
      <c r="G146" s="33" t="s">
        <v>701</v>
      </c>
      <c r="H146" s="29" t="s">
        <v>702</v>
      </c>
      <c r="I146" s="29" t="s">
        <v>3256</v>
      </c>
      <c r="K146" s="29" t="s">
        <v>266</v>
      </c>
      <c r="L146" s="29" t="s">
        <v>68</v>
      </c>
      <c r="M146" s="29" t="s">
        <v>85</v>
      </c>
      <c r="N146" s="29" t="s">
        <v>267</v>
      </c>
      <c r="O146" s="29" t="s">
        <v>44</v>
      </c>
      <c r="P146" s="29" t="s">
        <v>31</v>
      </c>
      <c r="Q146" s="29" t="s">
        <v>265</v>
      </c>
      <c r="R146" s="16">
        <v>26786.5295553112</v>
      </c>
      <c r="S146" s="29" t="s">
        <v>3264</v>
      </c>
    </row>
    <row r="147">
      <c r="G147" s="33" t="s">
        <v>741</v>
      </c>
      <c r="H147" s="29" t="s">
        <v>3281</v>
      </c>
      <c r="I147" s="29" t="s">
        <v>3254</v>
      </c>
      <c r="K147" s="29" t="s">
        <v>298</v>
      </c>
      <c r="L147" s="29" t="s">
        <v>29</v>
      </c>
      <c r="M147" s="29" t="s">
        <v>85</v>
      </c>
      <c r="N147" s="29" t="s">
        <v>299</v>
      </c>
      <c r="O147" s="29" t="s">
        <v>44</v>
      </c>
      <c r="P147" s="29" t="s">
        <v>45</v>
      </c>
      <c r="Q147" s="29" t="s">
        <v>297</v>
      </c>
      <c r="R147" s="16">
        <v>47909.1288098749</v>
      </c>
      <c r="S147" s="29" t="s">
        <v>3250</v>
      </c>
    </row>
    <row r="148">
      <c r="G148" s="33" t="s">
        <v>749</v>
      </c>
      <c r="H148" s="29" t="s">
        <v>750</v>
      </c>
      <c r="I148" s="29" t="s">
        <v>3263</v>
      </c>
      <c r="K148" s="29" t="s">
        <v>241</v>
      </c>
      <c r="L148" s="29" t="s">
        <v>29</v>
      </c>
      <c r="M148" s="29" t="s">
        <v>85</v>
      </c>
      <c r="N148" s="29" t="s">
        <v>242</v>
      </c>
      <c r="O148" s="29" t="s">
        <v>141</v>
      </c>
      <c r="P148" s="29" t="s">
        <v>45</v>
      </c>
      <c r="Q148" s="29" t="s">
        <v>240</v>
      </c>
      <c r="R148" s="16">
        <v>25250.0524282161</v>
      </c>
      <c r="S148" s="29" t="s">
        <v>3264</v>
      </c>
    </row>
    <row r="149">
      <c r="G149" s="33" t="s">
        <v>757</v>
      </c>
      <c r="H149" s="29" t="s">
        <v>758</v>
      </c>
      <c r="I149" s="29" t="s">
        <v>3251</v>
      </c>
      <c r="K149" s="29" t="s">
        <v>225</v>
      </c>
      <c r="L149" s="29" t="s">
        <v>29</v>
      </c>
      <c r="M149" s="29" t="s">
        <v>85</v>
      </c>
      <c r="N149" s="29" t="s">
        <v>168</v>
      </c>
      <c r="O149" s="29" t="s">
        <v>141</v>
      </c>
      <c r="P149" s="29" t="s">
        <v>31</v>
      </c>
      <c r="Q149" s="29" t="s">
        <v>224</v>
      </c>
      <c r="R149" s="16">
        <v>17695.9116223438</v>
      </c>
      <c r="S149" s="29" t="s">
        <v>3257</v>
      </c>
    </row>
    <row r="150">
      <c r="G150" s="33" t="s">
        <v>765</v>
      </c>
      <c r="H150" s="29" t="s">
        <v>766</v>
      </c>
      <c r="I150" s="29" t="s">
        <v>3256</v>
      </c>
      <c r="K150" s="29" t="s">
        <v>217</v>
      </c>
      <c r="L150" s="29" t="s">
        <v>68</v>
      </c>
      <c r="M150" s="29" t="s">
        <v>85</v>
      </c>
      <c r="N150" s="29" t="s">
        <v>176</v>
      </c>
      <c r="O150" s="29" t="s">
        <v>57</v>
      </c>
      <c r="P150" s="29" t="s">
        <v>31</v>
      </c>
      <c r="Q150" s="29" t="s">
        <v>216</v>
      </c>
      <c r="R150" s="16">
        <v>42.5145885533243</v>
      </c>
      <c r="S150" s="29" t="s">
        <v>3253</v>
      </c>
    </row>
    <row r="151">
      <c r="G151" s="33" t="s">
        <v>781</v>
      </c>
      <c r="H151" s="29" t="s">
        <v>782</v>
      </c>
      <c r="I151" s="29" t="s">
        <v>3246</v>
      </c>
      <c r="K151" s="29" t="s">
        <v>209</v>
      </c>
      <c r="L151" s="29" t="s">
        <v>68</v>
      </c>
      <c r="M151" s="29" t="s">
        <v>85</v>
      </c>
      <c r="N151" s="29" t="s">
        <v>185</v>
      </c>
      <c r="O151" s="29" t="s">
        <v>79</v>
      </c>
      <c r="P151" s="29" t="s">
        <v>31</v>
      </c>
      <c r="Q151" s="29" t="s">
        <v>208</v>
      </c>
      <c r="R151" s="16">
        <v>23762.2035790595</v>
      </c>
      <c r="S151" s="29" t="s">
        <v>3250</v>
      </c>
    </row>
    <row r="152">
      <c r="G152" s="33" t="s">
        <v>805</v>
      </c>
      <c r="H152" s="29" t="s">
        <v>3300</v>
      </c>
      <c r="I152" s="29" t="s">
        <v>3246</v>
      </c>
      <c r="K152" s="29" t="s">
        <v>184</v>
      </c>
      <c r="L152" s="29" t="s">
        <v>68</v>
      </c>
      <c r="M152" s="29" t="s">
        <v>179</v>
      </c>
      <c r="N152" s="29" t="s">
        <v>201</v>
      </c>
      <c r="O152" s="29" t="s">
        <v>30</v>
      </c>
      <c r="P152" s="29" t="s">
        <v>31</v>
      </c>
      <c r="Q152" s="29" t="s">
        <v>183</v>
      </c>
      <c r="R152" s="16">
        <v>24499.8479037365</v>
      </c>
      <c r="S152" s="29" t="s">
        <v>3252</v>
      </c>
    </row>
    <row r="153">
      <c r="G153" s="33" t="s">
        <v>813</v>
      </c>
      <c r="H153" s="29" t="s">
        <v>814</v>
      </c>
      <c r="I153" s="29" t="s">
        <v>3256</v>
      </c>
      <c r="K153" s="29" t="s">
        <v>233</v>
      </c>
      <c r="L153" s="29" t="s">
        <v>29</v>
      </c>
      <c r="M153" s="29" t="s">
        <v>179</v>
      </c>
      <c r="N153" s="29" t="s">
        <v>226</v>
      </c>
      <c r="O153" s="29" t="s">
        <v>141</v>
      </c>
      <c r="P153" s="29" t="s">
        <v>45</v>
      </c>
      <c r="Q153" s="29" t="s">
        <v>232</v>
      </c>
      <c r="R153" s="16">
        <v>5998.10290819591</v>
      </c>
      <c r="S153" s="29" t="s">
        <v>3253</v>
      </c>
    </row>
    <row r="154">
      <c r="G154" s="33" t="s">
        <v>837</v>
      </c>
      <c r="H154" s="29" t="s">
        <v>838</v>
      </c>
      <c r="I154" s="29" t="s">
        <v>3251</v>
      </c>
      <c r="K154" s="29" t="s">
        <v>200</v>
      </c>
      <c r="L154" s="29" t="s">
        <v>68</v>
      </c>
      <c r="M154" s="29" t="s">
        <v>137</v>
      </c>
      <c r="N154" s="29" t="s">
        <v>234</v>
      </c>
      <c r="O154" s="29" t="s">
        <v>57</v>
      </c>
      <c r="P154" s="29" t="s">
        <v>69</v>
      </c>
      <c r="Q154" s="29" t="s">
        <v>199</v>
      </c>
      <c r="R154" s="16">
        <v>18843.0230178341</v>
      </c>
      <c r="S154" s="29" t="s">
        <v>3247</v>
      </c>
    </row>
    <row r="155">
      <c r="G155" s="33" t="s">
        <v>845</v>
      </c>
      <c r="H155" s="29" t="s">
        <v>3299</v>
      </c>
      <c r="I155" s="29" t="s">
        <v>3254</v>
      </c>
      <c r="K155" s="29" t="s">
        <v>249</v>
      </c>
      <c r="L155" s="29" t="s">
        <v>43</v>
      </c>
      <c r="M155" s="29" t="s">
        <v>137</v>
      </c>
      <c r="N155" s="29" t="s">
        <v>218</v>
      </c>
      <c r="O155" s="29" t="s">
        <v>30</v>
      </c>
      <c r="P155" s="29" t="s">
        <v>45</v>
      </c>
      <c r="Q155" s="29" t="s">
        <v>248</v>
      </c>
      <c r="R155" s="16">
        <v>33211.295419012</v>
      </c>
      <c r="S155" s="29" t="s">
        <v>3253</v>
      </c>
    </row>
    <row r="156">
      <c r="K156" s="29" t="s">
        <v>175</v>
      </c>
      <c r="L156" s="29" t="s">
        <v>68</v>
      </c>
      <c r="M156" s="29" t="s">
        <v>38</v>
      </c>
      <c r="N156" s="29" t="s">
        <v>250</v>
      </c>
      <c r="O156" s="29" t="s">
        <v>57</v>
      </c>
      <c r="P156" s="29" t="s">
        <v>45</v>
      </c>
      <c r="Q156" s="29" t="s">
        <v>174</v>
      </c>
      <c r="R156" s="16">
        <v>12263.3574250213</v>
      </c>
      <c r="S156" s="29" t="s">
        <v>3255</v>
      </c>
    </row>
    <row r="157">
      <c r="K157" s="29" t="s">
        <v>192</v>
      </c>
      <c r="L157" s="29" t="s">
        <v>29</v>
      </c>
      <c r="M157" s="29" t="s">
        <v>38</v>
      </c>
      <c r="N157" s="29" t="s">
        <v>210</v>
      </c>
      <c r="O157" s="29" t="s">
        <v>30</v>
      </c>
      <c r="P157" s="29" t="s">
        <v>69</v>
      </c>
      <c r="Q157" s="29" t="s">
        <v>191</v>
      </c>
      <c r="R157" s="16">
        <v>17440.4654441246</v>
      </c>
      <c r="S157" s="29" t="s">
        <v>3250</v>
      </c>
    </row>
    <row r="158">
      <c r="K158" s="29" t="s">
        <v>167</v>
      </c>
      <c r="L158" s="29" t="s">
        <v>29</v>
      </c>
      <c r="M158" s="29" t="s">
        <v>24</v>
      </c>
      <c r="N158" s="29" t="s">
        <v>193</v>
      </c>
      <c r="O158" s="29" t="s">
        <v>30</v>
      </c>
      <c r="P158" s="29" t="s">
        <v>31</v>
      </c>
      <c r="Q158" s="29" t="s">
        <v>166</v>
      </c>
      <c r="R158" s="16">
        <v>40701.5992273087</v>
      </c>
      <c r="S158" s="29" t="s">
        <v>3264</v>
      </c>
    </row>
    <row r="159">
      <c r="K159" s="29" t="s">
        <v>769</v>
      </c>
      <c r="L159" s="29" t="s">
        <v>68</v>
      </c>
      <c r="M159" s="29" t="s">
        <v>137</v>
      </c>
      <c r="N159" s="29" t="s">
        <v>778</v>
      </c>
      <c r="O159" s="29" t="s">
        <v>30</v>
      </c>
      <c r="P159" s="29" t="s">
        <v>45</v>
      </c>
      <c r="Q159" s="29" t="s">
        <v>768</v>
      </c>
      <c r="R159" s="16">
        <v>26062.434320291</v>
      </c>
      <c r="S159" s="29" t="s">
        <v>3250</v>
      </c>
    </row>
    <row r="160">
      <c r="K160" s="29" t="s">
        <v>753</v>
      </c>
      <c r="L160" s="29" t="s">
        <v>43</v>
      </c>
      <c r="M160" s="29" t="s">
        <v>179</v>
      </c>
      <c r="N160" s="29" t="s">
        <v>762</v>
      </c>
      <c r="O160" s="29" t="s">
        <v>44</v>
      </c>
      <c r="P160" s="29" t="s">
        <v>45</v>
      </c>
      <c r="Q160" s="29" t="s">
        <v>752</v>
      </c>
      <c r="R160" s="16">
        <v>24870.1036589338</v>
      </c>
      <c r="S160" s="29" t="s">
        <v>3252</v>
      </c>
    </row>
    <row r="161">
      <c r="K161" s="29" t="s">
        <v>777</v>
      </c>
      <c r="L161" s="29" t="s">
        <v>68</v>
      </c>
      <c r="M161" s="29" t="s">
        <v>24</v>
      </c>
      <c r="N161" s="29" t="s">
        <v>754</v>
      </c>
      <c r="O161" s="29" t="s">
        <v>79</v>
      </c>
      <c r="P161" s="29" t="s">
        <v>69</v>
      </c>
      <c r="Q161" s="29" t="s">
        <v>776</v>
      </c>
      <c r="R161" s="16">
        <v>25302.1126340112</v>
      </c>
      <c r="S161" s="29" t="s">
        <v>3255</v>
      </c>
    </row>
    <row r="162">
      <c r="K162" s="29" t="s">
        <v>761</v>
      </c>
      <c r="L162" s="29" t="s">
        <v>68</v>
      </c>
      <c r="M162" s="29" t="s">
        <v>24</v>
      </c>
      <c r="N162" s="29" t="s">
        <v>794</v>
      </c>
      <c r="O162" s="29" t="s">
        <v>57</v>
      </c>
      <c r="P162" s="29" t="s">
        <v>69</v>
      </c>
      <c r="Q162" s="29" t="s">
        <v>760</v>
      </c>
      <c r="R162" s="16">
        <v>39476.9475143799</v>
      </c>
      <c r="S162" s="29" t="s">
        <v>3255</v>
      </c>
    </row>
    <row r="163">
      <c r="K163" s="29" t="s">
        <v>793</v>
      </c>
      <c r="L163" s="29" t="s">
        <v>68</v>
      </c>
      <c r="M163" s="29" t="s">
        <v>64</v>
      </c>
      <c r="N163" s="29" t="s">
        <v>786</v>
      </c>
      <c r="O163" s="29" t="s">
        <v>44</v>
      </c>
      <c r="P163" s="29" t="s">
        <v>45</v>
      </c>
      <c r="Q163" s="29" t="s">
        <v>792</v>
      </c>
      <c r="R163" s="16">
        <v>30358.1945795447</v>
      </c>
      <c r="S163" s="29" t="s">
        <v>3248</v>
      </c>
    </row>
    <row r="164">
      <c r="K164" s="29" t="s">
        <v>785</v>
      </c>
      <c r="L164" s="29" t="s">
        <v>43</v>
      </c>
      <c r="M164" s="29" t="s">
        <v>64</v>
      </c>
      <c r="N164" s="29" t="s">
        <v>770</v>
      </c>
      <c r="O164" s="29" t="s">
        <v>141</v>
      </c>
      <c r="P164" s="29" t="s">
        <v>69</v>
      </c>
      <c r="Q164" s="29" t="s">
        <v>784</v>
      </c>
      <c r="R164" s="16">
        <v>10661.5106491327</v>
      </c>
      <c r="S164" s="29" t="s">
        <v>3250</v>
      </c>
    </row>
    <row r="165">
      <c r="K165" s="29" t="s">
        <v>705</v>
      </c>
      <c r="L165" s="29" t="s">
        <v>29</v>
      </c>
      <c r="M165" s="29" t="s">
        <v>137</v>
      </c>
      <c r="N165" s="29" t="s">
        <v>706</v>
      </c>
      <c r="O165" s="29" t="s">
        <v>79</v>
      </c>
      <c r="P165" s="29" t="s">
        <v>69</v>
      </c>
      <c r="Q165" s="29" t="s">
        <v>704</v>
      </c>
      <c r="R165" s="16">
        <v>46814.0111951116</v>
      </c>
      <c r="S165" s="29" t="s">
        <v>3258</v>
      </c>
    </row>
    <row r="166">
      <c r="K166" s="29" t="s">
        <v>729</v>
      </c>
      <c r="L166" s="29" t="s">
        <v>43</v>
      </c>
      <c r="M166" s="29" t="s">
        <v>85</v>
      </c>
      <c r="N166" s="29" t="s">
        <v>730</v>
      </c>
      <c r="O166" s="29" t="s">
        <v>44</v>
      </c>
      <c r="P166" s="29" t="s">
        <v>69</v>
      </c>
      <c r="Q166" s="29" t="s">
        <v>728</v>
      </c>
      <c r="R166" s="16">
        <v>10283.7168581291</v>
      </c>
      <c r="S166" s="29" t="s">
        <v>3255</v>
      </c>
    </row>
    <row r="167">
      <c r="K167" s="29" t="s">
        <v>745</v>
      </c>
      <c r="L167" s="29" t="s">
        <v>43</v>
      </c>
      <c r="M167" s="29" t="s">
        <v>85</v>
      </c>
      <c r="N167" s="29" t="s">
        <v>746</v>
      </c>
      <c r="O167" s="29" t="s">
        <v>79</v>
      </c>
      <c r="P167" s="29" t="s">
        <v>45</v>
      </c>
      <c r="Q167" s="29" t="s">
        <v>744</v>
      </c>
      <c r="R167" s="16">
        <v>34774.3511270575</v>
      </c>
      <c r="S167" s="29" t="s">
        <v>3257</v>
      </c>
    </row>
    <row r="168">
      <c r="K168" s="29" t="s">
        <v>721</v>
      </c>
      <c r="L168" s="29" t="s">
        <v>43</v>
      </c>
      <c r="M168" s="29" t="s">
        <v>38</v>
      </c>
      <c r="N168" s="29" t="s">
        <v>722</v>
      </c>
      <c r="O168" s="29" t="s">
        <v>57</v>
      </c>
      <c r="P168" s="29" t="s">
        <v>45</v>
      </c>
      <c r="Q168" s="29" t="s">
        <v>720</v>
      </c>
      <c r="R168" s="16">
        <v>22841.3638769056</v>
      </c>
      <c r="S168" s="29" t="s">
        <v>3252</v>
      </c>
    </row>
    <row r="169">
      <c r="K169" s="29" t="s">
        <v>625</v>
      </c>
      <c r="L169" s="29" t="s">
        <v>43</v>
      </c>
      <c r="M169" s="29" t="s">
        <v>38</v>
      </c>
      <c r="N169" s="29" t="s">
        <v>626</v>
      </c>
      <c r="O169" s="29" t="s">
        <v>57</v>
      </c>
      <c r="P169" s="29" t="s">
        <v>45</v>
      </c>
      <c r="Q169" s="29" t="s">
        <v>624</v>
      </c>
      <c r="R169" s="16">
        <v>46956.5457306324</v>
      </c>
      <c r="S169" s="29" t="s">
        <v>3253</v>
      </c>
    </row>
    <row r="170">
      <c r="K170" s="29" t="s">
        <v>633</v>
      </c>
      <c r="L170" s="29" t="s">
        <v>43</v>
      </c>
      <c r="M170" s="29" t="s">
        <v>24</v>
      </c>
      <c r="N170" s="29" t="s">
        <v>634</v>
      </c>
      <c r="O170" s="29" t="s">
        <v>30</v>
      </c>
      <c r="P170" s="29" t="s">
        <v>69</v>
      </c>
      <c r="Q170" s="29" t="s">
        <v>632</v>
      </c>
      <c r="R170" s="16">
        <v>10709.6903889001</v>
      </c>
      <c r="S170" s="29" t="s">
        <v>3250</v>
      </c>
    </row>
    <row r="171">
      <c r="K171" s="29" t="s">
        <v>737</v>
      </c>
      <c r="L171" s="29" t="s">
        <v>43</v>
      </c>
      <c r="M171" s="29" t="s">
        <v>24</v>
      </c>
      <c r="N171" s="29" t="s">
        <v>738</v>
      </c>
      <c r="O171" s="29" t="s">
        <v>44</v>
      </c>
      <c r="P171" s="29" t="s">
        <v>31</v>
      </c>
      <c r="Q171" s="29" t="s">
        <v>736</v>
      </c>
      <c r="R171" s="16">
        <v>1586.47660143828</v>
      </c>
      <c r="S171" s="29" t="s">
        <v>3258</v>
      </c>
    </row>
    <row r="172">
      <c r="K172" s="29" t="s">
        <v>617</v>
      </c>
      <c r="L172" s="29" t="s">
        <v>29</v>
      </c>
      <c r="M172" s="29" t="s">
        <v>24</v>
      </c>
      <c r="N172" s="29" t="s">
        <v>618</v>
      </c>
      <c r="O172" s="29" t="s">
        <v>44</v>
      </c>
      <c r="P172" s="29" t="s">
        <v>31</v>
      </c>
      <c r="Q172" s="29" t="s">
        <v>616</v>
      </c>
      <c r="R172" s="16">
        <v>19328.1185790799</v>
      </c>
      <c r="S172" s="29" t="s">
        <v>3258</v>
      </c>
    </row>
    <row r="173">
      <c r="K173" s="29" t="s">
        <v>689</v>
      </c>
      <c r="L173" s="29" t="s">
        <v>29</v>
      </c>
      <c r="M173" s="29" t="s">
        <v>24</v>
      </c>
      <c r="N173" s="29" t="s">
        <v>690</v>
      </c>
      <c r="O173" s="29" t="s">
        <v>44</v>
      </c>
      <c r="P173" s="29" t="s">
        <v>45</v>
      </c>
      <c r="Q173" s="29" t="s">
        <v>688</v>
      </c>
      <c r="R173" s="16">
        <v>29504.3874422114</v>
      </c>
      <c r="S173" s="29" t="s">
        <v>3258</v>
      </c>
    </row>
    <row r="174">
      <c r="K174" s="29" t="s">
        <v>641</v>
      </c>
      <c r="L174" s="29" t="s">
        <v>29</v>
      </c>
      <c r="M174" s="29" t="s">
        <v>64</v>
      </c>
      <c r="N174" s="29" t="s">
        <v>642</v>
      </c>
      <c r="O174" s="29" t="s">
        <v>79</v>
      </c>
      <c r="P174" s="29" t="s">
        <v>69</v>
      </c>
      <c r="Q174" s="29" t="s">
        <v>640</v>
      </c>
      <c r="R174" s="16">
        <v>45353.9907773854</v>
      </c>
      <c r="S174" s="29" t="s">
        <v>3249</v>
      </c>
    </row>
    <row r="175">
      <c r="K175" s="29" t="s">
        <v>673</v>
      </c>
      <c r="L175" s="29" t="s">
        <v>43</v>
      </c>
      <c r="M175" s="29" t="s">
        <v>64</v>
      </c>
      <c r="N175" s="29" t="s">
        <v>674</v>
      </c>
      <c r="O175" s="29" t="s">
        <v>79</v>
      </c>
      <c r="P175" s="29" t="s">
        <v>45</v>
      </c>
      <c r="Q175" s="29" t="s">
        <v>672</v>
      </c>
      <c r="R175" s="16">
        <v>2305.13913953849</v>
      </c>
      <c r="S175" s="29" t="s">
        <v>3253</v>
      </c>
    </row>
    <row r="176">
      <c r="K176" s="29" t="s">
        <v>713</v>
      </c>
      <c r="L176" s="29" t="s">
        <v>68</v>
      </c>
      <c r="M176" s="29" t="s">
        <v>64</v>
      </c>
      <c r="N176" s="29" t="s">
        <v>714</v>
      </c>
      <c r="O176" s="29" t="s">
        <v>79</v>
      </c>
      <c r="P176" s="29" t="s">
        <v>69</v>
      </c>
      <c r="Q176" s="29" t="s">
        <v>712</v>
      </c>
      <c r="R176" s="16">
        <v>20257.5442829324</v>
      </c>
      <c r="S176" s="29" t="s">
        <v>3258</v>
      </c>
    </row>
    <row r="177">
      <c r="K177" s="29" t="s">
        <v>697</v>
      </c>
      <c r="L177" s="29" t="s">
        <v>43</v>
      </c>
      <c r="M177" s="29" t="s">
        <v>179</v>
      </c>
      <c r="N177" s="29" t="s">
        <v>698</v>
      </c>
      <c r="O177" s="29" t="s">
        <v>44</v>
      </c>
      <c r="P177" s="29" t="s">
        <v>69</v>
      </c>
      <c r="Q177" s="29" t="s">
        <v>696</v>
      </c>
      <c r="R177" s="16">
        <v>34617.7883449372</v>
      </c>
      <c r="S177" s="29" t="s">
        <v>3252</v>
      </c>
    </row>
    <row r="178">
      <c r="K178" s="29" t="s">
        <v>665</v>
      </c>
      <c r="L178" s="29" t="s">
        <v>29</v>
      </c>
      <c r="M178" s="29" t="s">
        <v>179</v>
      </c>
      <c r="N178" s="29" t="s">
        <v>666</v>
      </c>
      <c r="O178" s="29" t="s">
        <v>79</v>
      </c>
      <c r="P178" s="29" t="s">
        <v>31</v>
      </c>
      <c r="Q178" s="29" t="s">
        <v>664</v>
      </c>
      <c r="R178" s="16">
        <v>42696.5211638991</v>
      </c>
      <c r="S178" s="29" t="s">
        <v>3247</v>
      </c>
    </row>
    <row r="179">
      <c r="K179" s="29" t="s">
        <v>649</v>
      </c>
      <c r="L179" s="29" t="s">
        <v>68</v>
      </c>
      <c r="M179" s="29" t="s">
        <v>179</v>
      </c>
      <c r="N179" s="29" t="s">
        <v>650</v>
      </c>
      <c r="O179" s="29" t="s">
        <v>30</v>
      </c>
      <c r="P179" s="29" t="s">
        <v>69</v>
      </c>
      <c r="Q179" s="29" t="s">
        <v>648</v>
      </c>
      <c r="R179" s="16">
        <v>8451.00175847895</v>
      </c>
      <c r="S179" s="29" t="s">
        <v>3253</v>
      </c>
    </row>
    <row r="180">
      <c r="K180" s="29" t="s">
        <v>657</v>
      </c>
      <c r="L180" s="29" t="s">
        <v>43</v>
      </c>
      <c r="M180" s="29" t="s">
        <v>179</v>
      </c>
      <c r="N180" s="29" t="s">
        <v>658</v>
      </c>
      <c r="O180" s="29" t="s">
        <v>30</v>
      </c>
      <c r="P180" s="29" t="s">
        <v>45</v>
      </c>
      <c r="Q180" s="29" t="s">
        <v>656</v>
      </c>
      <c r="R180" s="16">
        <v>29850.8797281837</v>
      </c>
      <c r="S180" s="29" t="s">
        <v>3258</v>
      </c>
    </row>
    <row r="181">
      <c r="K181" s="29" t="s">
        <v>681</v>
      </c>
      <c r="L181" s="29" t="s">
        <v>43</v>
      </c>
      <c r="M181" s="29" t="s">
        <v>179</v>
      </c>
      <c r="N181" s="29" t="s">
        <v>682</v>
      </c>
      <c r="O181" s="29" t="s">
        <v>79</v>
      </c>
      <c r="P181" s="29" t="s">
        <v>45</v>
      </c>
      <c r="Q181" s="29" t="s">
        <v>680</v>
      </c>
      <c r="R181" s="16">
        <v>44437.4706733572</v>
      </c>
      <c r="S181" s="29" t="s">
        <v>3258</v>
      </c>
    </row>
    <row r="182">
      <c r="K182" s="29" t="s">
        <v>159</v>
      </c>
      <c r="L182" s="29" t="s">
        <v>29</v>
      </c>
      <c r="M182" s="29" t="s">
        <v>85</v>
      </c>
      <c r="N182" s="29" t="s">
        <v>160</v>
      </c>
      <c r="O182" s="29" t="s">
        <v>141</v>
      </c>
      <c r="P182" s="29" t="s">
        <v>31</v>
      </c>
      <c r="Q182" s="29" t="s">
        <v>158</v>
      </c>
      <c r="R182" s="16">
        <v>33207.7066337296</v>
      </c>
      <c r="S182" s="29" t="s">
        <v>3249</v>
      </c>
    </row>
    <row r="183">
      <c r="K183" s="29" t="s">
        <v>117</v>
      </c>
      <c r="L183" s="29" t="s">
        <v>68</v>
      </c>
      <c r="M183" s="29" t="s">
        <v>85</v>
      </c>
      <c r="N183" s="29" t="s">
        <v>118</v>
      </c>
      <c r="O183" s="29" t="s">
        <v>57</v>
      </c>
      <c r="P183" s="29" t="s">
        <v>69</v>
      </c>
      <c r="Q183" s="29" t="s">
        <v>116</v>
      </c>
      <c r="R183" s="16">
        <v>50119.2227915485</v>
      </c>
      <c r="S183" s="29" t="s">
        <v>3249</v>
      </c>
    </row>
    <row r="184">
      <c r="K184" s="29" t="s">
        <v>143</v>
      </c>
      <c r="L184" s="29" t="s">
        <v>29</v>
      </c>
      <c r="M184" s="29" t="s">
        <v>137</v>
      </c>
      <c r="N184" s="29" t="s">
        <v>144</v>
      </c>
      <c r="O184" s="29" t="s">
        <v>141</v>
      </c>
      <c r="P184" s="29" t="s">
        <v>45</v>
      </c>
      <c r="Q184" s="29" t="s">
        <v>142</v>
      </c>
      <c r="R184" s="16">
        <v>7999.58687960418</v>
      </c>
      <c r="S184" s="29" t="s">
        <v>3248</v>
      </c>
    </row>
    <row r="185">
      <c r="K185" s="29" t="s">
        <v>133</v>
      </c>
      <c r="L185" s="29" t="s">
        <v>29</v>
      </c>
      <c r="M185" s="29" t="s">
        <v>24</v>
      </c>
      <c r="N185" s="29" t="s">
        <v>134</v>
      </c>
      <c r="O185" s="29" t="s">
        <v>30</v>
      </c>
      <c r="P185" s="29" t="s">
        <v>31</v>
      </c>
      <c r="Q185" s="29" t="s">
        <v>132</v>
      </c>
      <c r="R185" s="16">
        <v>12576.7956090502</v>
      </c>
      <c r="S185" s="29" t="s">
        <v>3252</v>
      </c>
    </row>
    <row r="186">
      <c r="K186" s="29" t="s">
        <v>125</v>
      </c>
      <c r="L186" s="29" t="s">
        <v>68</v>
      </c>
      <c r="M186" s="29" t="s">
        <v>24</v>
      </c>
      <c r="N186" s="29" t="s">
        <v>126</v>
      </c>
      <c r="O186" s="29" t="s">
        <v>30</v>
      </c>
      <c r="P186" s="29" t="s">
        <v>45</v>
      </c>
      <c r="Q186" s="29" t="s">
        <v>124</v>
      </c>
      <c r="R186" s="16">
        <v>19784.6310622107</v>
      </c>
      <c r="S186" s="29" t="s">
        <v>3257</v>
      </c>
    </row>
    <row r="187">
      <c r="K187" s="29" t="s">
        <v>151</v>
      </c>
      <c r="L187" s="29" t="s">
        <v>43</v>
      </c>
      <c r="M187" s="29" t="s">
        <v>64</v>
      </c>
      <c r="N187" s="29" t="s">
        <v>152</v>
      </c>
      <c r="O187" s="29" t="s">
        <v>79</v>
      </c>
      <c r="P187" s="29" t="s">
        <v>69</v>
      </c>
      <c r="Q187" s="29" t="s">
        <v>150</v>
      </c>
      <c r="R187" s="16">
        <v>43282.2833577043</v>
      </c>
      <c r="S187" s="29" t="s">
        <v>3259</v>
      </c>
    </row>
    <row r="188">
      <c r="K188" s="29" t="s">
        <v>338</v>
      </c>
      <c r="L188" s="29" t="s">
        <v>68</v>
      </c>
      <c r="M188" s="29" t="s">
        <v>85</v>
      </c>
      <c r="N188" s="29" t="s">
        <v>339</v>
      </c>
      <c r="O188" s="29" t="s">
        <v>141</v>
      </c>
      <c r="P188" s="29" t="s">
        <v>69</v>
      </c>
      <c r="Q188" s="29" t="s">
        <v>337</v>
      </c>
      <c r="R188" s="16">
        <v>45453.4185456651</v>
      </c>
      <c r="S188" s="29" t="s">
        <v>3253</v>
      </c>
    </row>
    <row r="189">
      <c r="K189" s="29" t="s">
        <v>322</v>
      </c>
      <c r="L189" s="29" t="s">
        <v>68</v>
      </c>
      <c r="M189" s="29" t="s">
        <v>24</v>
      </c>
      <c r="N189" s="29" t="s">
        <v>323</v>
      </c>
      <c r="O189" s="29" t="s">
        <v>44</v>
      </c>
      <c r="P189" s="29" t="s">
        <v>31</v>
      </c>
      <c r="Q189" s="29" t="s">
        <v>321</v>
      </c>
      <c r="R189" s="16">
        <v>21185.9535303942</v>
      </c>
      <c r="S189" s="29" t="s">
        <v>3248</v>
      </c>
    </row>
    <row r="190">
      <c r="K190" s="29" t="s">
        <v>346</v>
      </c>
      <c r="L190" s="29" t="s">
        <v>29</v>
      </c>
      <c r="M190" s="29" t="s">
        <v>64</v>
      </c>
      <c r="N190" s="29" t="s">
        <v>347</v>
      </c>
      <c r="O190" s="29" t="s">
        <v>30</v>
      </c>
      <c r="P190" s="29" t="s">
        <v>45</v>
      </c>
      <c r="Q190" s="29" t="s">
        <v>345</v>
      </c>
      <c r="R190" s="16">
        <v>4397.77699541333</v>
      </c>
      <c r="S190" s="29" t="s">
        <v>3252</v>
      </c>
    </row>
    <row r="191">
      <c r="K191" s="29" t="s">
        <v>362</v>
      </c>
      <c r="L191" s="29" t="s">
        <v>43</v>
      </c>
      <c r="M191" s="29" t="s">
        <v>64</v>
      </c>
      <c r="N191" s="29" t="s">
        <v>363</v>
      </c>
      <c r="O191" s="29" t="s">
        <v>141</v>
      </c>
      <c r="P191" s="29" t="s">
        <v>69</v>
      </c>
      <c r="Q191" s="29" t="s">
        <v>361</v>
      </c>
      <c r="R191" s="16">
        <v>48290.6934073641</v>
      </c>
      <c r="S191" s="29" t="s">
        <v>3252</v>
      </c>
    </row>
    <row r="192">
      <c r="K192" s="29" t="s">
        <v>330</v>
      </c>
      <c r="L192" s="29" t="s">
        <v>43</v>
      </c>
      <c r="M192" s="29" t="s">
        <v>64</v>
      </c>
      <c r="N192" s="29" t="s">
        <v>331</v>
      </c>
      <c r="O192" s="29" t="s">
        <v>141</v>
      </c>
      <c r="P192" s="29" t="s">
        <v>31</v>
      </c>
      <c r="Q192" s="29" t="s">
        <v>329</v>
      </c>
      <c r="R192" s="16">
        <v>8408.94935429195</v>
      </c>
      <c r="S192" s="29" t="s">
        <v>3249</v>
      </c>
    </row>
    <row r="193">
      <c r="K193" s="29" t="s">
        <v>354</v>
      </c>
      <c r="L193" s="29" t="s">
        <v>29</v>
      </c>
      <c r="M193" s="29" t="s">
        <v>137</v>
      </c>
      <c r="N193" s="29" t="s">
        <v>355</v>
      </c>
      <c r="O193" s="29" t="s">
        <v>44</v>
      </c>
      <c r="P193" s="29" t="s">
        <v>31</v>
      </c>
      <c r="Q193" s="29" t="s">
        <v>353</v>
      </c>
      <c r="R193" s="16">
        <v>9380.32596752843</v>
      </c>
      <c r="S193" s="29" t="s">
        <v>3253</v>
      </c>
    </row>
    <row r="194">
      <c r="K194" s="29" t="s">
        <v>81</v>
      </c>
      <c r="L194" s="29" t="s">
        <v>29</v>
      </c>
      <c r="M194" s="29" t="s">
        <v>24</v>
      </c>
      <c r="N194" s="29" t="s">
        <v>82</v>
      </c>
      <c r="O194" s="29" t="s">
        <v>79</v>
      </c>
      <c r="P194" s="29" t="s">
        <v>69</v>
      </c>
      <c r="Q194" s="29" t="s">
        <v>80</v>
      </c>
      <c r="R194" s="16">
        <v>14238.3178139376</v>
      </c>
      <c r="S194" s="29" t="s">
        <v>3264</v>
      </c>
    </row>
    <row r="195">
      <c r="K195" s="29" t="s">
        <v>33</v>
      </c>
      <c r="L195" s="29" t="s">
        <v>29</v>
      </c>
      <c r="M195" s="29" t="s">
        <v>24</v>
      </c>
      <c r="N195" s="29" t="s">
        <v>34</v>
      </c>
      <c r="O195" s="29" t="s">
        <v>30</v>
      </c>
      <c r="P195" s="29" t="s">
        <v>31</v>
      </c>
      <c r="Q195" s="29" t="s">
        <v>32</v>
      </c>
      <c r="R195" s="16">
        <v>18856.2813059781</v>
      </c>
      <c r="S195" s="29" t="s">
        <v>3252</v>
      </c>
    </row>
    <row r="196">
      <c r="K196" s="29" t="s">
        <v>109</v>
      </c>
      <c r="L196" s="29" t="s">
        <v>43</v>
      </c>
      <c r="M196" s="29" t="s">
        <v>24</v>
      </c>
      <c r="N196" s="29" t="s">
        <v>110</v>
      </c>
      <c r="O196" s="29" t="s">
        <v>30</v>
      </c>
      <c r="P196" s="29" t="s">
        <v>45</v>
      </c>
      <c r="Q196" s="29" t="s">
        <v>108</v>
      </c>
      <c r="R196" s="16">
        <v>45820.4627215945</v>
      </c>
      <c r="S196" s="29" t="s">
        <v>3247</v>
      </c>
    </row>
    <row r="197">
      <c r="K197" s="29" t="s">
        <v>71</v>
      </c>
      <c r="L197" s="29" t="s">
        <v>68</v>
      </c>
      <c r="M197" s="29" t="s">
        <v>64</v>
      </c>
      <c r="N197" s="29" t="s">
        <v>72</v>
      </c>
      <c r="O197" s="29" t="s">
        <v>44</v>
      </c>
      <c r="P197" s="29" t="s">
        <v>69</v>
      </c>
      <c r="Q197" s="29" t="s">
        <v>70</v>
      </c>
      <c r="R197" s="16">
        <v>37909.7824098752</v>
      </c>
      <c r="S197" s="29" t="s">
        <v>3255</v>
      </c>
    </row>
    <row r="198">
      <c r="K198" s="29" t="s">
        <v>100</v>
      </c>
      <c r="L198" s="29" t="s">
        <v>43</v>
      </c>
      <c r="M198" s="29" t="s">
        <v>64</v>
      </c>
      <c r="N198" s="29" t="s">
        <v>101</v>
      </c>
      <c r="O198" s="29" t="s">
        <v>30</v>
      </c>
      <c r="P198" s="29" t="s">
        <v>45</v>
      </c>
      <c r="Q198" s="29" t="s">
        <v>99</v>
      </c>
      <c r="R198" s="16">
        <v>19580.8723448609</v>
      </c>
      <c r="S198" s="29" t="s">
        <v>3249</v>
      </c>
    </row>
    <row r="199">
      <c r="K199" s="29" t="s">
        <v>59</v>
      </c>
      <c r="L199" s="29" t="s">
        <v>43</v>
      </c>
      <c r="M199" s="29" t="s">
        <v>38</v>
      </c>
      <c r="N199" s="29" t="s">
        <v>60</v>
      </c>
      <c r="O199" s="29" t="s">
        <v>57</v>
      </c>
      <c r="P199" s="29" t="s">
        <v>31</v>
      </c>
      <c r="Q199" s="29" t="s">
        <v>58</v>
      </c>
      <c r="R199" s="16">
        <v>27955.0960788424</v>
      </c>
      <c r="S199" s="29" t="s">
        <v>3250</v>
      </c>
    </row>
    <row r="200">
      <c r="K200" s="29" t="s">
        <v>47</v>
      </c>
      <c r="L200" s="29" t="s">
        <v>43</v>
      </c>
      <c r="M200" s="29" t="s">
        <v>38</v>
      </c>
      <c r="N200" s="29" t="s">
        <v>48</v>
      </c>
      <c r="O200" s="29" t="s">
        <v>44</v>
      </c>
      <c r="P200" s="29" t="s">
        <v>45</v>
      </c>
      <c r="Q200" s="29" t="s">
        <v>46</v>
      </c>
      <c r="R200" s="16">
        <v>33643.3272865778</v>
      </c>
      <c r="S200" s="29" t="s">
        <v>3259</v>
      </c>
    </row>
    <row r="201">
      <c r="K201" s="29" t="s">
        <v>91</v>
      </c>
      <c r="L201" s="29" t="s">
        <v>29</v>
      </c>
      <c r="M201" s="29" t="s">
        <v>85</v>
      </c>
      <c r="N201" s="29" t="s">
        <v>92</v>
      </c>
      <c r="O201" s="29" t="s">
        <v>44</v>
      </c>
      <c r="P201" s="29" t="s">
        <v>31</v>
      </c>
      <c r="Q201" s="29" t="s">
        <v>90</v>
      </c>
      <c r="R201" s="16">
        <v>48145.1109510418</v>
      </c>
      <c r="S201" s="29" t="s">
        <v>3258</v>
      </c>
    </row>
    <row r="202">
      <c r="K202" s="29" t="s">
        <v>849</v>
      </c>
      <c r="L202" s="29" t="s">
        <v>68</v>
      </c>
      <c r="M202" s="29" t="s">
        <v>85</v>
      </c>
      <c r="N202" s="29" t="s">
        <v>850</v>
      </c>
      <c r="O202" s="29" t="s">
        <v>57</v>
      </c>
      <c r="P202" s="29" t="s">
        <v>69</v>
      </c>
      <c r="Q202" s="29" t="s">
        <v>848</v>
      </c>
      <c r="R202" s="16">
        <v>28837.6770525072</v>
      </c>
      <c r="S202" s="29" t="s">
        <v>3255</v>
      </c>
    </row>
    <row r="203">
      <c r="K203" s="29" t="s">
        <v>801</v>
      </c>
      <c r="L203" s="29" t="s">
        <v>29</v>
      </c>
      <c r="M203" s="29" t="s">
        <v>85</v>
      </c>
      <c r="N203" s="29" t="s">
        <v>802</v>
      </c>
      <c r="O203" s="29" t="s">
        <v>44</v>
      </c>
      <c r="P203" s="29" t="s">
        <v>45</v>
      </c>
      <c r="Q203" s="29" t="s">
        <v>800</v>
      </c>
      <c r="R203" s="16">
        <v>23684.5254727448</v>
      </c>
      <c r="S203" s="29" t="s">
        <v>3257</v>
      </c>
    </row>
    <row r="204">
      <c r="K204" s="29" t="s">
        <v>817</v>
      </c>
      <c r="L204" s="29" t="s">
        <v>68</v>
      </c>
      <c r="M204" s="29" t="s">
        <v>137</v>
      </c>
      <c r="N204" s="29" t="s">
        <v>818</v>
      </c>
      <c r="O204" s="29" t="s">
        <v>141</v>
      </c>
      <c r="P204" s="29" t="s">
        <v>69</v>
      </c>
      <c r="Q204" s="29" t="s">
        <v>816</v>
      </c>
      <c r="R204" s="16">
        <v>25503.673806852</v>
      </c>
      <c r="S204" s="29" t="s">
        <v>3247</v>
      </c>
    </row>
    <row r="205">
      <c r="K205" s="29" t="s">
        <v>809</v>
      </c>
      <c r="L205" s="29" t="s">
        <v>68</v>
      </c>
      <c r="M205" s="29" t="s">
        <v>64</v>
      </c>
      <c r="N205" s="29" t="s">
        <v>810</v>
      </c>
      <c r="O205" s="29" t="s">
        <v>141</v>
      </c>
      <c r="P205" s="29" t="s">
        <v>45</v>
      </c>
      <c r="Q205" s="29" t="s">
        <v>808</v>
      </c>
      <c r="R205" s="16">
        <v>3908.94656794631</v>
      </c>
      <c r="S205" s="29" t="s">
        <v>3247</v>
      </c>
    </row>
    <row r="206">
      <c r="K206" s="29" t="s">
        <v>833</v>
      </c>
      <c r="L206" s="29" t="s">
        <v>68</v>
      </c>
      <c r="M206" s="29" t="s">
        <v>64</v>
      </c>
      <c r="N206" s="29" t="s">
        <v>834</v>
      </c>
      <c r="O206" s="29" t="s">
        <v>44</v>
      </c>
      <c r="P206" s="29" t="s">
        <v>31</v>
      </c>
      <c r="Q206" s="29" t="s">
        <v>832</v>
      </c>
      <c r="R206" s="16">
        <v>21772.3413986496</v>
      </c>
      <c r="S206" s="29" t="s">
        <v>3248</v>
      </c>
    </row>
    <row r="207">
      <c r="K207" s="29" t="s">
        <v>825</v>
      </c>
      <c r="L207" s="29" t="s">
        <v>68</v>
      </c>
      <c r="M207" s="29" t="s">
        <v>64</v>
      </c>
      <c r="N207" s="29" t="s">
        <v>826</v>
      </c>
      <c r="O207" s="29" t="s">
        <v>57</v>
      </c>
      <c r="P207" s="29" t="s">
        <v>69</v>
      </c>
      <c r="Q207" s="29" t="s">
        <v>824</v>
      </c>
      <c r="R207" s="16">
        <v>6312.60769101852</v>
      </c>
      <c r="S207" s="29" t="s">
        <v>3249</v>
      </c>
    </row>
    <row r="208">
      <c r="K208" s="29" t="s">
        <v>841</v>
      </c>
      <c r="L208" s="29" t="s">
        <v>68</v>
      </c>
      <c r="M208" s="29" t="s">
        <v>24</v>
      </c>
      <c r="N208" s="29" t="s">
        <v>842</v>
      </c>
      <c r="O208" s="29" t="s">
        <v>57</v>
      </c>
      <c r="P208" s="29" t="s">
        <v>31</v>
      </c>
      <c r="Q208" s="29" t="s">
        <v>840</v>
      </c>
      <c r="R208" s="16">
        <v>30437.001787641</v>
      </c>
      <c r="S208" s="29" t="s">
        <v>3248</v>
      </c>
    </row>
  </sheetData>
  <mergeCells count="5">
    <mergeCell ref="A2:G2"/>
    <mergeCell ref="I2:M2"/>
    <mergeCell ref="A107:E107"/>
    <mergeCell ref="G107:I107"/>
    <mergeCell ref="K107:S107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7.5"/>
    <col customWidth="1" min="3" max="3" width="28.5"/>
    <col customWidth="1" min="4" max="4" width="20.63"/>
    <col customWidth="1" min="5" max="5" width="24.13"/>
    <col customWidth="1" min="6" max="6" width="22.38"/>
    <col customWidth="1" min="7" max="7" width="16.25"/>
    <col customWidth="1" min="8" max="8" width="20.0"/>
    <col customWidth="1" min="9" max="9" width="28.38"/>
    <col customWidth="1" min="10" max="10" width="21.38"/>
    <col customWidth="1" min="11" max="11" width="20.75"/>
    <col customWidth="1" min="13" max="13" width="16.63"/>
    <col customWidth="1" min="14" max="14" width="19.25"/>
    <col customWidth="1" min="15" max="15" width="18.38"/>
    <col customWidth="1" min="16" max="16" width="20.38"/>
    <col customWidth="1" min="17" max="17" width="19.63"/>
    <col customWidth="1" min="18" max="18" width="17.75"/>
    <col customWidth="1" min="19" max="19" width="20.0"/>
    <col customWidth="1" min="20" max="20" width="14.75"/>
  </cols>
  <sheetData>
    <row r="1">
      <c r="A1" s="19" t="s">
        <v>3311</v>
      </c>
      <c r="B1" s="20"/>
      <c r="C1" s="20"/>
      <c r="D1" s="20"/>
      <c r="E1" s="20"/>
      <c r="F1" s="20"/>
      <c r="G1" s="21"/>
      <c r="I1" s="19" t="s">
        <v>3319</v>
      </c>
      <c r="J1" s="20"/>
      <c r="K1" s="21"/>
      <c r="O1" s="19" t="s">
        <v>3312</v>
      </c>
      <c r="P1" s="20"/>
      <c r="Q1" s="20"/>
      <c r="R1" s="20"/>
      <c r="S1" s="21"/>
    </row>
    <row r="2">
      <c r="A2" s="22" t="s">
        <v>3313</v>
      </c>
      <c r="B2" s="36" t="s">
        <v>3314</v>
      </c>
      <c r="C2" s="39" t="s">
        <v>3315</v>
      </c>
      <c r="D2" s="36" t="s">
        <v>3316</v>
      </c>
      <c r="E2" s="25" t="s">
        <v>3305</v>
      </c>
      <c r="F2" s="25" t="s">
        <v>3306</v>
      </c>
      <c r="G2" s="26" t="s">
        <v>3308</v>
      </c>
      <c r="I2" s="40" t="s">
        <v>3322</v>
      </c>
      <c r="J2" s="41" t="s">
        <v>8</v>
      </c>
      <c r="K2" s="42" t="s">
        <v>3238</v>
      </c>
      <c r="O2" s="27" t="s">
        <v>3317</v>
      </c>
      <c r="P2" s="28" t="s">
        <v>1</v>
      </c>
      <c r="Q2" s="28" t="s">
        <v>3239</v>
      </c>
      <c r="R2" s="28" t="s">
        <v>3</v>
      </c>
      <c r="S2" s="28" t="s">
        <v>4</v>
      </c>
    </row>
    <row r="3">
      <c r="A3" s="29" t="s">
        <v>482</v>
      </c>
      <c r="B3" s="29" t="s">
        <v>3243</v>
      </c>
      <c r="C3" s="29" t="str">
        <f>'1NF(Real)'!H2</f>
        <v>DR040</v>
      </c>
      <c r="D3" s="29" t="str">
        <f>'2NF(Real)'!D4</f>
        <v>PT054</v>
      </c>
      <c r="E3" s="32">
        <f>'2NF(Real)'!E4</f>
        <v>44659</v>
      </c>
      <c r="F3" s="32">
        <f>'2NF(Real)'!F4</f>
        <v>44664</v>
      </c>
      <c r="G3" s="29">
        <f>'2NF(Real)'!G4</f>
        <v>180</v>
      </c>
      <c r="I3" s="33" t="s">
        <v>366</v>
      </c>
      <c r="J3" s="33" t="s">
        <v>367</v>
      </c>
      <c r="K3" s="33" t="s">
        <v>3246</v>
      </c>
      <c r="O3" s="33" t="s">
        <v>476</v>
      </c>
      <c r="P3" s="33" t="s">
        <v>477</v>
      </c>
      <c r="Q3" s="32">
        <v>39557.0</v>
      </c>
      <c r="R3" s="29" t="s">
        <v>51</v>
      </c>
      <c r="S3" s="29" t="s">
        <v>52</v>
      </c>
    </row>
    <row r="4">
      <c r="A4" s="29" t="s">
        <v>402</v>
      </c>
      <c r="B4" s="29" t="s">
        <v>3243</v>
      </c>
      <c r="C4" s="29" t="str">
        <f>'1NF(Real)'!H3</f>
        <v>DR040</v>
      </c>
      <c r="D4" s="29" t="str">
        <f>'2NF(Real)'!D5</f>
        <v>PT044</v>
      </c>
      <c r="E4" s="32">
        <f>'2NF(Real)'!E5</f>
        <v>44356</v>
      </c>
      <c r="F4" s="32">
        <f>'2NF(Real)'!F5</f>
        <v>44378</v>
      </c>
      <c r="G4" s="29">
        <f>'2NF(Real)'!G5</f>
        <v>410</v>
      </c>
      <c r="I4" s="33" t="s">
        <v>430</v>
      </c>
      <c r="J4" s="33" t="s">
        <v>431</v>
      </c>
      <c r="K4" s="33" t="s">
        <v>3246</v>
      </c>
      <c r="O4" s="33" t="s">
        <v>396</v>
      </c>
      <c r="P4" s="33" t="s">
        <v>397</v>
      </c>
      <c r="Q4" s="32">
        <v>25860.0</v>
      </c>
      <c r="R4" s="29" t="s">
        <v>51</v>
      </c>
      <c r="S4" s="29" t="s">
        <v>75</v>
      </c>
    </row>
    <row r="5">
      <c r="A5" s="29" t="s">
        <v>370</v>
      </c>
      <c r="B5" s="29" t="s">
        <v>3243</v>
      </c>
      <c r="C5" s="29" t="str">
        <f>'1NF(Real)'!H4</f>
        <v>DR040</v>
      </c>
      <c r="D5" s="29" t="str">
        <f>'2NF(Real)'!D6</f>
        <v>PT040</v>
      </c>
      <c r="E5" s="32">
        <f>'2NF(Real)'!E6</f>
        <v>44213</v>
      </c>
      <c r="F5" s="32">
        <f>'2NF(Real)'!F6</f>
        <v>44225</v>
      </c>
      <c r="G5" s="29">
        <f>'2NF(Real)'!G6</f>
        <v>272</v>
      </c>
      <c r="I5" s="33" t="s">
        <v>406</v>
      </c>
      <c r="J5" s="33" t="s">
        <v>407</v>
      </c>
      <c r="K5" s="33" t="s">
        <v>3251</v>
      </c>
      <c r="O5" s="33" t="s">
        <v>364</v>
      </c>
      <c r="P5" s="33" t="s">
        <v>365</v>
      </c>
      <c r="Q5" s="32">
        <v>21366.0</v>
      </c>
      <c r="R5" s="29" t="s">
        <v>51</v>
      </c>
      <c r="S5" s="29" t="s">
        <v>23</v>
      </c>
    </row>
    <row r="6">
      <c r="A6" s="29" t="s">
        <v>434</v>
      </c>
      <c r="B6" s="29" t="s">
        <v>3243</v>
      </c>
      <c r="C6" s="29" t="str">
        <f>'1NF(Real)'!H5</f>
        <v>DR048</v>
      </c>
      <c r="D6" s="29" t="str">
        <f>'2NF(Real)'!D7</f>
        <v>PT048</v>
      </c>
      <c r="E6" s="32">
        <f>'2NF(Real)'!E7</f>
        <v>43955</v>
      </c>
      <c r="F6" s="32">
        <f>'2NF(Real)'!F7</f>
        <v>43964</v>
      </c>
      <c r="G6" s="29">
        <f>'2NF(Real)'!G7</f>
        <v>413</v>
      </c>
      <c r="I6" s="33" t="s">
        <v>390</v>
      </c>
      <c r="J6" s="33" t="s">
        <v>391</v>
      </c>
      <c r="K6" s="33" t="s">
        <v>3254</v>
      </c>
      <c r="O6" s="33" t="s">
        <v>428</v>
      </c>
      <c r="P6" s="33" t="s">
        <v>429</v>
      </c>
      <c r="Q6" s="32">
        <v>21093.0</v>
      </c>
      <c r="R6" s="29" t="s">
        <v>22</v>
      </c>
      <c r="S6" s="29" t="s">
        <v>52</v>
      </c>
    </row>
    <row r="7">
      <c r="A7" s="29" t="s">
        <v>474</v>
      </c>
      <c r="B7" s="29" t="s">
        <v>3243</v>
      </c>
      <c r="C7" s="29" t="str">
        <f>'1NF(Real)'!H6</f>
        <v>DR045</v>
      </c>
      <c r="D7" s="29" t="str">
        <f>'2NF(Real)'!D8</f>
        <v>PT053</v>
      </c>
      <c r="E7" s="32">
        <f>'2NF(Real)'!E8</f>
        <v>44863</v>
      </c>
      <c r="F7" s="32">
        <f>'2NF(Real)'!F8</f>
        <v>44885</v>
      </c>
      <c r="G7" s="29">
        <f>'2NF(Real)'!G8</f>
        <v>492</v>
      </c>
      <c r="I7" s="33" t="s">
        <v>374</v>
      </c>
      <c r="J7" s="33" t="s">
        <v>375</v>
      </c>
      <c r="K7" s="33" t="s">
        <v>3256</v>
      </c>
      <c r="O7" s="33" t="s">
        <v>468</v>
      </c>
      <c r="P7" s="33" t="s">
        <v>469</v>
      </c>
      <c r="Q7" s="32">
        <v>35959.0</v>
      </c>
      <c r="R7" s="29" t="s">
        <v>51</v>
      </c>
      <c r="S7" s="29" t="s">
        <v>75</v>
      </c>
    </row>
    <row r="8">
      <c r="A8" s="29" t="s">
        <v>466</v>
      </c>
      <c r="B8" s="29" t="s">
        <v>3243</v>
      </c>
      <c r="C8" s="29" t="str">
        <f>'1NF(Real)'!H7</f>
        <v>DR045</v>
      </c>
      <c r="D8" s="29" t="str">
        <f>'2NF(Real)'!D9</f>
        <v>PT052</v>
      </c>
      <c r="E8" s="32">
        <f>'2NF(Real)'!E9</f>
        <v>43631</v>
      </c>
      <c r="F8" s="32">
        <f>'2NF(Real)'!F9</f>
        <v>43651</v>
      </c>
      <c r="G8" s="29">
        <f>'2NF(Real)'!G9</f>
        <v>234</v>
      </c>
      <c r="I8" s="33" t="s">
        <v>542</v>
      </c>
      <c r="J8" s="33" t="s">
        <v>543</v>
      </c>
      <c r="K8" s="33" t="s">
        <v>3254</v>
      </c>
      <c r="O8" s="33" t="s">
        <v>460</v>
      </c>
      <c r="P8" s="33" t="s">
        <v>461</v>
      </c>
      <c r="Q8" s="32">
        <v>43810.0</v>
      </c>
      <c r="R8" s="29" t="s">
        <v>51</v>
      </c>
      <c r="S8" s="29" t="s">
        <v>52</v>
      </c>
    </row>
    <row r="9">
      <c r="A9" s="29" t="s">
        <v>410</v>
      </c>
      <c r="B9" s="29" t="s">
        <v>3243</v>
      </c>
      <c r="C9" s="29" t="str">
        <f>'1NF(Real)'!H8</f>
        <v>DR045</v>
      </c>
      <c r="D9" s="29" t="str">
        <f>'2NF(Real)'!D10</f>
        <v>PT045</v>
      </c>
      <c r="E9" s="32">
        <f>'2NF(Real)'!E10</f>
        <v>44066</v>
      </c>
      <c r="F9" s="32">
        <f>'2NF(Real)'!F10</f>
        <v>44082</v>
      </c>
      <c r="G9" s="29">
        <f>'2NF(Real)'!G10</f>
        <v>328</v>
      </c>
      <c r="I9" s="33" t="s">
        <v>605</v>
      </c>
      <c r="J9" s="33" t="s">
        <v>606</v>
      </c>
      <c r="K9" s="33" t="s">
        <v>3263</v>
      </c>
      <c r="O9" s="33" t="s">
        <v>404</v>
      </c>
      <c r="P9" s="33" t="s">
        <v>405</v>
      </c>
      <c r="Q9" s="32">
        <v>27914.0</v>
      </c>
      <c r="R9" s="29" t="s">
        <v>51</v>
      </c>
      <c r="S9" s="29" t="s">
        <v>95</v>
      </c>
    </row>
    <row r="10">
      <c r="A10" s="29" t="s">
        <v>418</v>
      </c>
      <c r="B10" s="29" t="s">
        <v>3243</v>
      </c>
      <c r="C10" s="29" t="str">
        <f>'1NF(Real)'!H9</f>
        <v>DR045</v>
      </c>
      <c r="D10" s="29" t="str">
        <f>'2NF(Real)'!D11</f>
        <v>PT046</v>
      </c>
      <c r="E10" s="32">
        <f>'2NF(Real)'!E11</f>
        <v>44846</v>
      </c>
      <c r="F10" s="32">
        <f>'2NF(Real)'!F11</f>
        <v>44867</v>
      </c>
      <c r="G10" s="29">
        <f>'2NF(Real)'!G11</f>
        <v>300</v>
      </c>
      <c r="I10" s="33" t="s">
        <v>510</v>
      </c>
      <c r="J10" s="33" t="s">
        <v>527</v>
      </c>
      <c r="K10" s="33" t="s">
        <v>3256</v>
      </c>
      <c r="O10" s="33" t="s">
        <v>412</v>
      </c>
      <c r="P10" s="33" t="s">
        <v>413</v>
      </c>
      <c r="Q10" s="32">
        <v>31964.0</v>
      </c>
      <c r="R10" s="29" t="s">
        <v>22</v>
      </c>
      <c r="S10" s="29" t="s">
        <v>63</v>
      </c>
    </row>
    <row r="11">
      <c r="A11" s="29" t="s">
        <v>394</v>
      </c>
      <c r="B11" s="29" t="s">
        <v>3243</v>
      </c>
      <c r="C11" s="29" t="str">
        <f>'1NF(Real)'!H10</f>
        <v>DR043</v>
      </c>
      <c r="D11" s="29" t="str">
        <f>'2NF(Real)'!D12</f>
        <v>PT043</v>
      </c>
      <c r="E11" s="32">
        <f>'2NF(Real)'!E12</f>
        <v>44736</v>
      </c>
      <c r="F11" s="32">
        <f>'2NF(Real)'!F12</f>
        <v>44760</v>
      </c>
      <c r="G11" s="29">
        <f>'2NF(Real)'!G12</f>
        <v>418</v>
      </c>
      <c r="I11" s="33" t="s">
        <v>582</v>
      </c>
      <c r="J11" s="33" t="s">
        <v>598</v>
      </c>
      <c r="K11" s="33" t="s">
        <v>3246</v>
      </c>
      <c r="O11" s="33" t="s">
        <v>388</v>
      </c>
      <c r="P11" s="29" t="s">
        <v>389</v>
      </c>
      <c r="Q11" s="32">
        <v>43214.0</v>
      </c>
      <c r="R11" s="29" t="s">
        <v>51</v>
      </c>
      <c r="S11" s="29" t="s">
        <v>52</v>
      </c>
    </row>
    <row r="12">
      <c r="A12" s="29" t="s">
        <v>490</v>
      </c>
      <c r="B12" s="29" t="s">
        <v>3243</v>
      </c>
      <c r="C12" s="29" t="str">
        <f>'1NF(Real)'!H11</f>
        <v>DR043</v>
      </c>
      <c r="D12" s="29" t="str">
        <f>'2NF(Real)'!D13</f>
        <v>PT055</v>
      </c>
      <c r="E12" s="32">
        <f>'2NF(Real)'!E13</f>
        <v>45155</v>
      </c>
      <c r="F12" s="32">
        <f>'2NF(Real)'!F13</f>
        <v>45180</v>
      </c>
      <c r="G12" s="29">
        <f>'2NF(Real)'!G13</f>
        <v>250</v>
      </c>
      <c r="I12" s="33" t="s">
        <v>502</v>
      </c>
      <c r="J12" s="33" t="s">
        <v>503</v>
      </c>
      <c r="K12" s="33" t="s">
        <v>3251</v>
      </c>
      <c r="O12" s="33" t="s">
        <v>484</v>
      </c>
      <c r="P12" s="33" t="s">
        <v>485</v>
      </c>
      <c r="Q12" s="32">
        <v>29354.0</v>
      </c>
      <c r="R12" s="29" t="s">
        <v>51</v>
      </c>
      <c r="S12" s="29" t="s">
        <v>23</v>
      </c>
    </row>
    <row r="13">
      <c r="A13" s="29" t="s">
        <v>450</v>
      </c>
      <c r="B13" s="29" t="s">
        <v>3243</v>
      </c>
      <c r="C13" s="29" t="str">
        <f>'1NF(Real)'!H12</f>
        <v>DR043</v>
      </c>
      <c r="D13" s="29" t="str">
        <f>'2NF(Real)'!D14</f>
        <v>PT050</v>
      </c>
      <c r="E13" s="32">
        <f>'2NF(Real)'!E14</f>
        <v>43665</v>
      </c>
      <c r="F13" s="32">
        <f>'2NF(Real)'!F14</f>
        <v>43675</v>
      </c>
      <c r="G13" s="29">
        <f>'2NF(Real)'!G14</f>
        <v>138</v>
      </c>
      <c r="I13" s="33" t="s">
        <v>534</v>
      </c>
      <c r="J13" s="33" t="s">
        <v>535</v>
      </c>
      <c r="K13" s="33" t="s">
        <v>3246</v>
      </c>
      <c r="O13" s="33" t="s">
        <v>444</v>
      </c>
      <c r="P13" s="33" t="s">
        <v>445</v>
      </c>
      <c r="Q13" s="32">
        <v>26389.0</v>
      </c>
      <c r="R13" s="29" t="s">
        <v>51</v>
      </c>
      <c r="S13" s="29" t="s">
        <v>63</v>
      </c>
    </row>
    <row r="14">
      <c r="A14" s="29" t="s">
        <v>458</v>
      </c>
      <c r="B14" s="29" t="s">
        <v>3243</v>
      </c>
      <c r="C14" s="29" t="str">
        <f>'1NF(Real)'!H13</f>
        <v>DR041</v>
      </c>
      <c r="D14" s="29" t="str">
        <f>'2NF(Real)'!D15</f>
        <v>PT051</v>
      </c>
      <c r="E14" s="32">
        <f>'2NF(Real)'!E15</f>
        <v>45387</v>
      </c>
      <c r="F14" s="32">
        <f>'2NF(Real)'!F15</f>
        <v>45404</v>
      </c>
      <c r="G14" s="29">
        <f>'2NF(Real)'!G15</f>
        <v>456</v>
      </c>
      <c r="I14" s="33" t="s">
        <v>253</v>
      </c>
      <c r="J14" s="33" t="s">
        <v>254</v>
      </c>
      <c r="K14" s="33" t="s">
        <v>3246</v>
      </c>
      <c r="O14" s="33" t="s">
        <v>452</v>
      </c>
      <c r="P14" s="33" t="s">
        <v>453</v>
      </c>
      <c r="Q14" s="32">
        <v>43125.0</v>
      </c>
      <c r="R14" s="29" t="s">
        <v>22</v>
      </c>
      <c r="S14" s="29" t="s">
        <v>95</v>
      </c>
    </row>
    <row r="15">
      <c r="A15" s="29" t="s">
        <v>442</v>
      </c>
      <c r="B15" s="29" t="s">
        <v>3243</v>
      </c>
      <c r="C15" s="29" t="str">
        <f>'1NF(Real)'!H14</f>
        <v>DR041</v>
      </c>
      <c r="D15" s="29" t="str">
        <f>'2NF(Real)'!D16</f>
        <v>PT049</v>
      </c>
      <c r="E15" s="32">
        <f>'2NF(Real)'!E16</f>
        <v>45178</v>
      </c>
      <c r="F15" s="32">
        <f>'2NF(Real)'!F16</f>
        <v>45192</v>
      </c>
      <c r="G15" s="29">
        <f>'2NF(Real)'!G16</f>
        <v>157</v>
      </c>
      <c r="I15" s="33" t="s">
        <v>270</v>
      </c>
      <c r="J15" s="33" t="s">
        <v>271</v>
      </c>
      <c r="K15" s="33" t="s">
        <v>3246</v>
      </c>
      <c r="O15" s="33" t="s">
        <v>436</v>
      </c>
      <c r="P15" s="33" t="s">
        <v>437</v>
      </c>
      <c r="Q15" s="32">
        <v>26607.0</v>
      </c>
      <c r="R15" s="29" t="s">
        <v>22</v>
      </c>
      <c r="S15" s="29" t="s">
        <v>63</v>
      </c>
    </row>
    <row r="16">
      <c r="A16" s="29" t="s">
        <v>498</v>
      </c>
      <c r="B16" s="29" t="s">
        <v>3243</v>
      </c>
      <c r="C16" s="29" t="str">
        <f>'1NF(Real)'!H15</f>
        <v>DR041</v>
      </c>
      <c r="D16" s="29" t="str">
        <f>'2NF(Real)'!D17</f>
        <v>PT056</v>
      </c>
      <c r="E16" s="32">
        <f>'2NF(Real)'!E17</f>
        <v>45235</v>
      </c>
      <c r="F16" s="32">
        <f>'2NF(Real)'!F17</f>
        <v>45237</v>
      </c>
      <c r="G16" s="29">
        <f>'2NF(Real)'!G17</f>
        <v>296</v>
      </c>
      <c r="I16" s="33" t="s">
        <v>278</v>
      </c>
      <c r="J16" s="33" t="s">
        <v>279</v>
      </c>
      <c r="K16" s="33" t="s">
        <v>3256</v>
      </c>
      <c r="O16" s="33" t="s">
        <v>492</v>
      </c>
      <c r="P16" s="29" t="s">
        <v>493</v>
      </c>
      <c r="Q16" s="32">
        <v>29203.0</v>
      </c>
      <c r="R16" s="29" t="s">
        <v>51</v>
      </c>
      <c r="S16" s="29" t="s">
        <v>52</v>
      </c>
    </row>
    <row r="17">
      <c r="A17" s="29" t="s">
        <v>378</v>
      </c>
      <c r="B17" s="29" t="s">
        <v>3243</v>
      </c>
      <c r="C17" s="29" t="str">
        <f>'1NF(Real)'!H16</f>
        <v>DR041</v>
      </c>
      <c r="D17" s="29" t="str">
        <f>'2NF(Real)'!D18</f>
        <v>PT041</v>
      </c>
      <c r="E17" s="32">
        <f>'2NF(Real)'!E18</f>
        <v>44454</v>
      </c>
      <c r="F17" s="32">
        <f>'2NF(Real)'!F18</f>
        <v>44474</v>
      </c>
      <c r="G17" s="29">
        <f>'2NF(Real)'!G18</f>
        <v>478</v>
      </c>
      <c r="I17" s="33" t="s">
        <v>302</v>
      </c>
      <c r="J17" s="33" t="s">
        <v>303</v>
      </c>
      <c r="K17" s="33" t="s">
        <v>3263</v>
      </c>
      <c r="O17" s="33" t="s">
        <v>372</v>
      </c>
      <c r="P17" s="33" t="s">
        <v>373</v>
      </c>
      <c r="Q17" s="32">
        <v>25634.0</v>
      </c>
      <c r="R17" s="29" t="s">
        <v>51</v>
      </c>
      <c r="S17" s="29" t="s">
        <v>23</v>
      </c>
    </row>
    <row r="18">
      <c r="A18" s="29" t="s">
        <v>386</v>
      </c>
      <c r="B18" s="29" t="s">
        <v>3243</v>
      </c>
      <c r="C18" s="29" t="str">
        <f>'1NF(Real)'!H17</f>
        <v>DR041</v>
      </c>
      <c r="D18" s="29" t="str">
        <f>'2NF(Real)'!D19</f>
        <v>PT042</v>
      </c>
      <c r="E18" s="32">
        <f>'2NF(Real)'!E19</f>
        <v>43857</v>
      </c>
      <c r="F18" s="32">
        <f>'2NF(Real)'!F19</f>
        <v>43870</v>
      </c>
      <c r="G18" s="29">
        <f>'2NF(Real)'!G19</f>
        <v>196</v>
      </c>
      <c r="H18" s="43"/>
      <c r="I18" s="33" t="s">
        <v>262</v>
      </c>
      <c r="J18" s="33" t="s">
        <v>263</v>
      </c>
      <c r="K18" s="33" t="s">
        <v>3254</v>
      </c>
      <c r="O18" s="33" t="s">
        <v>380</v>
      </c>
      <c r="P18" s="33" t="s">
        <v>381</v>
      </c>
      <c r="Q18" s="32">
        <v>31685.0</v>
      </c>
      <c r="R18" s="29" t="s">
        <v>22</v>
      </c>
      <c r="S18" s="29" t="s">
        <v>37</v>
      </c>
    </row>
    <row r="19">
      <c r="A19" s="29" t="s">
        <v>426</v>
      </c>
      <c r="B19" s="29" t="s">
        <v>3243</v>
      </c>
      <c r="C19" s="29" t="str">
        <f>'1NF(Real)'!H18</f>
        <v>DR041</v>
      </c>
      <c r="D19" s="29" t="str">
        <f>'2NF(Real)'!D20</f>
        <v>PT047</v>
      </c>
      <c r="E19" s="32">
        <f>'2NF(Real)'!E20</f>
        <v>44531</v>
      </c>
      <c r="F19" s="32">
        <f>'2NF(Real)'!F20</f>
        <v>44539</v>
      </c>
      <c r="G19" s="29">
        <f>'2NF(Real)'!G20</f>
        <v>211</v>
      </c>
      <c r="H19" s="43"/>
      <c r="I19" s="33" t="s">
        <v>205</v>
      </c>
      <c r="J19" s="33" t="s">
        <v>206</v>
      </c>
      <c r="K19" s="33" t="s">
        <v>3254</v>
      </c>
      <c r="O19" s="33" t="s">
        <v>420</v>
      </c>
      <c r="P19" s="33" t="s">
        <v>421</v>
      </c>
      <c r="Q19" s="32">
        <v>27241.0</v>
      </c>
      <c r="R19" s="29" t="s">
        <v>51</v>
      </c>
      <c r="S19" s="29" t="s">
        <v>63</v>
      </c>
    </row>
    <row r="20">
      <c r="A20" s="29" t="s">
        <v>546</v>
      </c>
      <c r="B20" s="29" t="s">
        <v>3260</v>
      </c>
      <c r="C20" s="29" t="str">
        <f>'1NF(Real)'!H19</f>
        <v>DR062</v>
      </c>
      <c r="D20" s="29" t="str">
        <f>'2NF(Real)'!D21</f>
        <v>PT062</v>
      </c>
      <c r="E20" s="32">
        <f>'2NF(Real)'!E21</f>
        <v>45389</v>
      </c>
      <c r="F20" s="32">
        <f>'2NF(Real)'!F21</f>
        <v>45416</v>
      </c>
      <c r="G20" s="29">
        <f>'2NF(Real)'!G21</f>
        <v>244</v>
      </c>
      <c r="H20" s="43"/>
      <c r="I20" s="33" t="s">
        <v>180</v>
      </c>
      <c r="J20" s="33" t="s">
        <v>181</v>
      </c>
      <c r="K20" s="33" t="s">
        <v>3263</v>
      </c>
      <c r="O20" s="33" t="s">
        <v>540</v>
      </c>
      <c r="P20" s="33" t="s">
        <v>541</v>
      </c>
      <c r="Q20" s="32">
        <v>26095.0</v>
      </c>
      <c r="R20" s="29" t="s">
        <v>22</v>
      </c>
      <c r="S20" s="29" t="s">
        <v>52</v>
      </c>
    </row>
    <row r="21">
      <c r="A21" s="29" t="s">
        <v>609</v>
      </c>
      <c r="B21" s="29" t="s">
        <v>3260</v>
      </c>
      <c r="C21" s="29" t="str">
        <f>'1NF(Real)'!H20</f>
        <v>DR070</v>
      </c>
      <c r="D21" s="29" t="str">
        <f>'2NF(Real)'!D22</f>
        <v>PT070</v>
      </c>
      <c r="E21" s="32">
        <f>'2NF(Real)'!E22</f>
        <v>43860</v>
      </c>
      <c r="F21" s="32">
        <f>'2NF(Real)'!F22</f>
        <v>43873</v>
      </c>
      <c r="G21" s="29">
        <f>'2NF(Real)'!G22</f>
        <v>241</v>
      </c>
      <c r="H21" s="43"/>
      <c r="I21" s="33" t="s">
        <v>196</v>
      </c>
      <c r="J21" s="33" t="s">
        <v>197</v>
      </c>
      <c r="K21" s="33" t="s">
        <v>3256</v>
      </c>
      <c r="O21" s="33" t="s">
        <v>603</v>
      </c>
      <c r="P21" s="33" t="s">
        <v>604</v>
      </c>
      <c r="Q21" s="32">
        <v>22054.0</v>
      </c>
      <c r="R21" s="29" t="s">
        <v>51</v>
      </c>
      <c r="S21" s="29" t="s">
        <v>37</v>
      </c>
    </row>
    <row r="22">
      <c r="A22" s="29" t="s">
        <v>514</v>
      </c>
      <c r="B22" s="29" t="s">
        <v>3260</v>
      </c>
      <c r="C22" s="29" t="str">
        <f>'1NF(Real)'!H21</f>
        <v>DR058</v>
      </c>
      <c r="D22" s="29" t="str">
        <f>'2NF(Real)'!D23</f>
        <v>PT058</v>
      </c>
      <c r="E22" s="32">
        <f>'2NF(Real)'!E23</f>
        <v>44825</v>
      </c>
      <c r="F22" s="32">
        <f>'2NF(Real)'!F23</f>
        <v>44829</v>
      </c>
      <c r="G22" s="29">
        <f>'2NF(Real)'!G23</f>
        <v>405</v>
      </c>
      <c r="H22" s="43"/>
      <c r="I22" s="33" t="s">
        <v>171</v>
      </c>
      <c r="J22" s="33" t="s">
        <v>172</v>
      </c>
      <c r="K22" s="33" t="s">
        <v>3246</v>
      </c>
      <c r="O22" s="33" t="s">
        <v>508</v>
      </c>
      <c r="P22" s="33" t="s">
        <v>509</v>
      </c>
      <c r="Q22" s="32">
        <v>28433.0</v>
      </c>
      <c r="R22" s="29" t="s">
        <v>22</v>
      </c>
      <c r="S22" s="29" t="s">
        <v>261</v>
      </c>
    </row>
    <row r="23">
      <c r="A23" s="29" t="s">
        <v>593</v>
      </c>
      <c r="B23" s="29" t="s">
        <v>3260</v>
      </c>
      <c r="C23" s="29" t="str">
        <f>'1NF(Real)'!H22</f>
        <v>DR058</v>
      </c>
      <c r="D23" s="29" t="str">
        <f>'2NF(Real)'!D24</f>
        <v>PT068</v>
      </c>
      <c r="E23" s="32">
        <f>'2NF(Real)'!E24</f>
        <v>44933</v>
      </c>
      <c r="F23" s="32">
        <f>'2NF(Real)'!F24</f>
        <v>44953</v>
      </c>
      <c r="G23" s="29">
        <f>'2NF(Real)'!G24</f>
        <v>263</v>
      </c>
      <c r="H23" s="43"/>
      <c r="I23" s="33" t="s">
        <v>163</v>
      </c>
      <c r="J23" s="33" t="s">
        <v>164</v>
      </c>
      <c r="K23" s="33" t="s">
        <v>3251</v>
      </c>
      <c r="O23" s="33" t="s">
        <v>588</v>
      </c>
      <c r="P23" s="33" t="s">
        <v>311</v>
      </c>
      <c r="Q23" s="32">
        <v>36543.0</v>
      </c>
      <c r="R23" s="29" t="s">
        <v>22</v>
      </c>
      <c r="S23" s="29" t="s">
        <v>23</v>
      </c>
    </row>
    <row r="24">
      <c r="A24" s="29" t="s">
        <v>530</v>
      </c>
      <c r="B24" s="29" t="s">
        <v>3260</v>
      </c>
      <c r="C24" s="29" t="str">
        <f>'1NF(Real)'!H23</f>
        <v>DR058</v>
      </c>
      <c r="D24" s="29" t="str">
        <f>'2NF(Real)'!D25</f>
        <v>PT060</v>
      </c>
      <c r="E24" s="32">
        <f>'2NF(Real)'!E25</f>
        <v>44022</v>
      </c>
      <c r="F24" s="32">
        <f>'2NF(Real)'!F25</f>
        <v>44032</v>
      </c>
      <c r="G24" s="29">
        <f>'2NF(Real)'!G25</f>
        <v>306</v>
      </c>
      <c r="H24" s="43"/>
      <c r="I24" s="33" t="s">
        <v>765</v>
      </c>
      <c r="J24" s="33" t="s">
        <v>766</v>
      </c>
      <c r="K24" s="33" t="s">
        <v>3256</v>
      </c>
      <c r="O24" s="33" t="s">
        <v>524</v>
      </c>
      <c r="P24" s="33" t="s">
        <v>525</v>
      </c>
      <c r="Q24" s="32">
        <v>21859.0</v>
      </c>
      <c r="R24" s="29" t="s">
        <v>22</v>
      </c>
      <c r="S24" s="29" t="s">
        <v>63</v>
      </c>
    </row>
    <row r="25">
      <c r="A25" s="29" t="s">
        <v>562</v>
      </c>
      <c r="B25" s="29" t="s">
        <v>3260</v>
      </c>
      <c r="C25" s="29" t="str">
        <f>'1NF(Real)'!H24</f>
        <v>DR058</v>
      </c>
      <c r="D25" s="29" t="str">
        <f>'2NF(Real)'!D26</f>
        <v>PT064</v>
      </c>
      <c r="E25" s="32">
        <f>'2NF(Real)'!E26</f>
        <v>44776</v>
      </c>
      <c r="F25" s="32">
        <f>'2NF(Real)'!F26</f>
        <v>44783</v>
      </c>
      <c r="G25" s="29">
        <f>'2NF(Real)'!G26</f>
        <v>113</v>
      </c>
      <c r="H25" s="43"/>
      <c r="I25" s="33" t="s">
        <v>749</v>
      </c>
      <c r="J25" s="33" t="s">
        <v>750</v>
      </c>
      <c r="K25" s="33" t="s">
        <v>3263</v>
      </c>
      <c r="O25" s="33" t="s">
        <v>556</v>
      </c>
      <c r="P25" s="33" t="s">
        <v>557</v>
      </c>
      <c r="Q25" s="32">
        <v>34439.0</v>
      </c>
      <c r="R25" s="29" t="s">
        <v>51</v>
      </c>
      <c r="S25" s="29" t="s">
        <v>23</v>
      </c>
    </row>
    <row r="26">
      <c r="A26" s="29" t="s">
        <v>570</v>
      </c>
      <c r="B26" s="29" t="s">
        <v>3260</v>
      </c>
      <c r="C26" s="29" t="str">
        <f>'1NF(Real)'!H25</f>
        <v>DR058</v>
      </c>
      <c r="D26" s="29" t="str">
        <f>'2NF(Real)'!D27</f>
        <v>PT065</v>
      </c>
      <c r="E26" s="32">
        <f>'2NF(Real)'!E27</f>
        <v>43959</v>
      </c>
      <c r="F26" s="32">
        <f>'2NF(Real)'!F27</f>
        <v>43983</v>
      </c>
      <c r="G26" s="29">
        <f>'2NF(Real)'!G27</f>
        <v>378</v>
      </c>
      <c r="H26" s="43"/>
      <c r="I26" s="33" t="s">
        <v>757</v>
      </c>
      <c r="J26" s="33" t="s">
        <v>758</v>
      </c>
      <c r="K26" s="33" t="s">
        <v>3251</v>
      </c>
      <c r="L26" s="17"/>
      <c r="O26" s="33" t="s">
        <v>564</v>
      </c>
      <c r="P26" s="33" t="s">
        <v>565</v>
      </c>
      <c r="Q26" s="32">
        <v>29334.0</v>
      </c>
      <c r="R26" s="29" t="s">
        <v>22</v>
      </c>
      <c r="S26" s="29" t="s">
        <v>52</v>
      </c>
    </row>
    <row r="27">
      <c r="A27" s="29" t="s">
        <v>586</v>
      </c>
      <c r="B27" s="29" t="s">
        <v>3260</v>
      </c>
      <c r="C27" s="29" t="str">
        <f>'1NF(Real)'!H26</f>
        <v>DR067</v>
      </c>
      <c r="D27" s="29" t="str">
        <f>'2NF(Real)'!D28</f>
        <v>PT067</v>
      </c>
      <c r="E27" s="32">
        <f>'2NF(Real)'!E28</f>
        <v>43790</v>
      </c>
      <c r="F27" s="32">
        <f>'2NF(Real)'!F28</f>
        <v>43807</v>
      </c>
      <c r="G27" s="29">
        <f>'2NF(Real)'!G28</f>
        <v>368</v>
      </c>
      <c r="I27" s="33" t="s">
        <v>781</v>
      </c>
      <c r="J27" s="33" t="s">
        <v>782</v>
      </c>
      <c r="K27" s="33" t="s">
        <v>3246</v>
      </c>
      <c r="O27" s="33" t="s">
        <v>580</v>
      </c>
      <c r="P27" s="33" t="s">
        <v>581</v>
      </c>
      <c r="Q27" s="32">
        <v>34353.0</v>
      </c>
      <c r="R27" s="29" t="s">
        <v>22</v>
      </c>
      <c r="S27" s="29" t="s">
        <v>204</v>
      </c>
    </row>
    <row r="28">
      <c r="A28" s="29" t="s">
        <v>601</v>
      </c>
      <c r="B28" s="29" t="s">
        <v>3260</v>
      </c>
      <c r="C28" s="29" t="str">
        <f>'1NF(Real)'!H27</f>
        <v>DR067</v>
      </c>
      <c r="D28" s="29" t="str">
        <f>'2NF(Real)'!D29</f>
        <v>PT069</v>
      </c>
      <c r="E28" s="32">
        <f>'2NF(Real)'!E29</f>
        <v>45328</v>
      </c>
      <c r="F28" s="32">
        <f>'2NF(Real)'!F29</f>
        <v>45332</v>
      </c>
      <c r="G28" s="29">
        <f>'2NF(Real)'!G29</f>
        <v>489</v>
      </c>
      <c r="I28" s="33" t="s">
        <v>701</v>
      </c>
      <c r="J28" s="33" t="s">
        <v>702</v>
      </c>
      <c r="K28" s="33" t="s">
        <v>3256</v>
      </c>
      <c r="O28" s="33" t="s">
        <v>595</v>
      </c>
      <c r="P28" s="33" t="s">
        <v>596</v>
      </c>
      <c r="Q28" s="32">
        <v>20785.0</v>
      </c>
      <c r="R28" s="29" t="s">
        <v>22</v>
      </c>
      <c r="S28" s="29" t="s">
        <v>204</v>
      </c>
    </row>
    <row r="29">
      <c r="A29" s="29" t="s">
        <v>578</v>
      </c>
      <c r="B29" s="29" t="s">
        <v>3260</v>
      </c>
      <c r="C29" s="29" t="str">
        <f>'1NF(Real)'!H28</f>
        <v>DR057</v>
      </c>
      <c r="D29" s="29" t="str">
        <f>'2NF(Real)'!D30</f>
        <v>PT066</v>
      </c>
      <c r="E29" s="32">
        <f>'2NF(Real)'!E30</f>
        <v>43808</v>
      </c>
      <c r="F29" s="32">
        <f>'2NF(Real)'!F30</f>
        <v>43820</v>
      </c>
      <c r="G29" s="29">
        <f>'2NF(Real)'!G30</f>
        <v>468</v>
      </c>
      <c r="I29" s="33" t="s">
        <v>741</v>
      </c>
      <c r="J29" s="33" t="s">
        <v>3281</v>
      </c>
      <c r="K29" s="33" t="s">
        <v>3254</v>
      </c>
      <c r="O29" s="33" t="s">
        <v>572</v>
      </c>
      <c r="P29" s="33" t="s">
        <v>573</v>
      </c>
      <c r="Q29" s="32">
        <v>21117.0</v>
      </c>
      <c r="R29" s="29" t="s">
        <v>22</v>
      </c>
      <c r="S29" s="29" t="s">
        <v>95</v>
      </c>
    </row>
    <row r="30">
      <c r="A30" s="29" t="s">
        <v>522</v>
      </c>
      <c r="B30" s="29" t="s">
        <v>3260</v>
      </c>
      <c r="C30" s="29" t="str">
        <f>'1NF(Real)'!H29</f>
        <v>DR057</v>
      </c>
      <c r="D30" s="29" t="str">
        <f>'2NF(Real)'!D31</f>
        <v>PT059</v>
      </c>
      <c r="E30" s="32">
        <f>'2NF(Real)'!E31</f>
        <v>44217</v>
      </c>
      <c r="F30" s="32">
        <f>'2NF(Real)'!F31</f>
        <v>44233</v>
      </c>
      <c r="G30" s="29">
        <f>'2NF(Real)'!G31</f>
        <v>300</v>
      </c>
      <c r="I30" s="33" t="s">
        <v>621</v>
      </c>
      <c r="J30" s="33" t="s">
        <v>622</v>
      </c>
      <c r="K30" s="33" t="s">
        <v>3246</v>
      </c>
      <c r="O30" s="33" t="s">
        <v>516</v>
      </c>
      <c r="P30" s="33" t="s">
        <v>517</v>
      </c>
      <c r="Q30" s="32">
        <v>22909.0</v>
      </c>
      <c r="R30" s="29" t="s">
        <v>51</v>
      </c>
      <c r="S30" s="29" t="s">
        <v>95</v>
      </c>
    </row>
    <row r="31">
      <c r="A31" s="29" t="s">
        <v>554</v>
      </c>
      <c r="B31" s="29" t="s">
        <v>3260</v>
      </c>
      <c r="C31" s="29" t="str">
        <f>'1NF(Real)'!H30</f>
        <v>DR057</v>
      </c>
      <c r="D31" s="29" t="str">
        <f>'2NF(Real)'!D32</f>
        <v>PT063</v>
      </c>
      <c r="E31" s="32">
        <f>'2NF(Real)'!E32</f>
        <v>44748</v>
      </c>
      <c r="F31" s="32">
        <f>'2NF(Real)'!F32</f>
        <v>44760</v>
      </c>
      <c r="G31" s="29">
        <f>'2NF(Real)'!G32</f>
        <v>325</v>
      </c>
      <c r="I31" s="33" t="s">
        <v>613</v>
      </c>
      <c r="J31" s="33" t="s">
        <v>3282</v>
      </c>
      <c r="K31" s="33" t="s">
        <v>3251</v>
      </c>
      <c r="O31" s="33" t="s">
        <v>548</v>
      </c>
      <c r="P31" s="33" t="s">
        <v>549</v>
      </c>
      <c r="Q31" s="32">
        <v>24198.0</v>
      </c>
      <c r="R31" s="29" t="s">
        <v>22</v>
      </c>
      <c r="S31" s="29" t="s">
        <v>37</v>
      </c>
    </row>
    <row r="32">
      <c r="A32" s="29" t="s">
        <v>506</v>
      </c>
      <c r="B32" s="29" t="s">
        <v>3260</v>
      </c>
      <c r="C32" s="29" t="str">
        <f>'1NF(Real)'!H31</f>
        <v>DR057</v>
      </c>
      <c r="D32" s="29" t="str">
        <f>'2NF(Real)'!D33</f>
        <v>PT057</v>
      </c>
      <c r="E32" s="32">
        <f>'2NF(Real)'!E33</f>
        <v>45025</v>
      </c>
      <c r="F32" s="32">
        <f>'2NF(Real)'!F33</f>
        <v>45037</v>
      </c>
      <c r="G32" s="29">
        <f>'2NF(Real)'!G33</f>
        <v>330</v>
      </c>
      <c r="I32" s="33" t="s">
        <v>637</v>
      </c>
      <c r="J32" s="33" t="s">
        <v>638</v>
      </c>
      <c r="K32" s="33" t="s">
        <v>3246</v>
      </c>
      <c r="O32" s="33" t="s">
        <v>500</v>
      </c>
      <c r="P32" s="33" t="s">
        <v>501</v>
      </c>
      <c r="Q32" s="32">
        <v>28830.0</v>
      </c>
      <c r="R32" s="29" t="s">
        <v>51</v>
      </c>
      <c r="S32" s="29" t="s">
        <v>37</v>
      </c>
    </row>
    <row r="33">
      <c r="A33" s="29" t="s">
        <v>538</v>
      </c>
      <c r="B33" s="29" t="s">
        <v>3260</v>
      </c>
      <c r="C33" s="29" t="str">
        <f>'1NF(Real)'!H32</f>
        <v>DR061</v>
      </c>
      <c r="D33" s="29" t="str">
        <f>'2NF(Real)'!D34</f>
        <v>PT061</v>
      </c>
      <c r="E33" s="32">
        <f>'2NF(Real)'!E34</f>
        <v>43775</v>
      </c>
      <c r="F33" s="32">
        <f>'2NF(Real)'!F34</f>
        <v>43791</v>
      </c>
      <c r="G33" s="29">
        <f>'2NF(Real)'!G34</f>
        <v>333</v>
      </c>
      <c r="I33" s="33" t="s">
        <v>645</v>
      </c>
      <c r="J33" s="33" t="s">
        <v>3283</v>
      </c>
      <c r="K33" s="33" t="s">
        <v>3263</v>
      </c>
      <c r="O33" s="33" t="s">
        <v>532</v>
      </c>
      <c r="P33" s="33" t="s">
        <v>533</v>
      </c>
      <c r="Q33" s="32">
        <v>21174.0</v>
      </c>
      <c r="R33" s="29" t="s">
        <v>22</v>
      </c>
      <c r="S33" s="29" t="s">
        <v>75</v>
      </c>
    </row>
    <row r="34">
      <c r="A34" s="29" t="s">
        <v>257</v>
      </c>
      <c r="B34" s="29" t="s">
        <v>3267</v>
      </c>
      <c r="C34" s="29" t="str">
        <f>'1NF(Real)'!H33</f>
        <v>DR026</v>
      </c>
      <c r="D34" s="29" t="str">
        <f>'2NF(Real)'!D35</f>
        <v>PT026</v>
      </c>
      <c r="E34" s="32">
        <f>'2NF(Real)'!E35</f>
        <v>43966</v>
      </c>
      <c r="F34" s="32">
        <f>'2NF(Real)'!F35</f>
        <v>43971</v>
      </c>
      <c r="G34" s="29">
        <f>'2NF(Real)'!G35</f>
        <v>162</v>
      </c>
      <c r="I34" s="33" t="s">
        <v>113</v>
      </c>
      <c r="J34" s="33" t="s">
        <v>114</v>
      </c>
      <c r="K34" s="33" t="s">
        <v>3254</v>
      </c>
      <c r="O34" s="33" t="s">
        <v>251</v>
      </c>
      <c r="P34" s="33" t="s">
        <v>252</v>
      </c>
      <c r="Q34" s="32">
        <v>40226.0</v>
      </c>
      <c r="R34" s="29" t="s">
        <v>22</v>
      </c>
      <c r="S34" s="29" t="s">
        <v>75</v>
      </c>
    </row>
    <row r="35">
      <c r="A35" s="29" t="s">
        <v>274</v>
      </c>
      <c r="B35" s="29" t="s">
        <v>3267</v>
      </c>
      <c r="C35" s="29" t="str">
        <f>'1NF(Real)'!H34</f>
        <v>DR028</v>
      </c>
      <c r="D35" s="29" t="str">
        <f>'2NF(Real)'!D36</f>
        <v>PT028</v>
      </c>
      <c r="E35" s="32">
        <f>'2NF(Real)'!E36</f>
        <v>44733</v>
      </c>
      <c r="F35" s="32">
        <f>'2NF(Real)'!F36</f>
        <v>44742</v>
      </c>
      <c r="G35" s="29">
        <f>'2NF(Real)'!G36</f>
        <v>157</v>
      </c>
      <c r="I35" s="33" t="s">
        <v>138</v>
      </c>
      <c r="J35" s="33" t="s">
        <v>139</v>
      </c>
      <c r="K35" s="33" t="s">
        <v>3256</v>
      </c>
      <c r="O35" s="33" t="s">
        <v>268</v>
      </c>
      <c r="P35" s="29" t="s">
        <v>269</v>
      </c>
      <c r="Q35" s="32">
        <v>30312.0</v>
      </c>
      <c r="R35" s="29" t="s">
        <v>51</v>
      </c>
      <c r="S35" s="29" t="s">
        <v>37</v>
      </c>
    </row>
    <row r="36">
      <c r="A36" s="29" t="s">
        <v>282</v>
      </c>
      <c r="B36" s="29" t="s">
        <v>3267</v>
      </c>
      <c r="C36" s="29" t="str">
        <f>'1NF(Real)'!H35</f>
        <v>DR029</v>
      </c>
      <c r="D36" s="29" t="str">
        <f>'2NF(Real)'!D37</f>
        <v>PT029</v>
      </c>
      <c r="E36" s="32">
        <f>'2NF(Real)'!E37</f>
        <v>44199</v>
      </c>
      <c r="F36" s="32">
        <f>'2NF(Real)'!F37</f>
        <v>44212</v>
      </c>
      <c r="G36" s="29">
        <f>'2NF(Real)'!G37</f>
        <v>223</v>
      </c>
      <c r="I36" s="33" t="s">
        <v>121</v>
      </c>
      <c r="J36" s="33" t="s">
        <v>122</v>
      </c>
      <c r="K36" s="33" t="s">
        <v>3251</v>
      </c>
      <c r="O36" s="33" t="s">
        <v>276</v>
      </c>
      <c r="P36" s="33" t="s">
        <v>277</v>
      </c>
      <c r="Q36" s="32">
        <v>38514.0</v>
      </c>
      <c r="R36" s="29" t="s">
        <v>51</v>
      </c>
      <c r="S36" s="29" t="s">
        <v>261</v>
      </c>
    </row>
    <row r="37">
      <c r="A37" s="29" t="s">
        <v>290</v>
      </c>
      <c r="B37" s="29" t="s">
        <v>3267</v>
      </c>
      <c r="C37" s="29" t="str">
        <f>'1NF(Real)'!H36</f>
        <v>DR029</v>
      </c>
      <c r="D37" s="29" t="str">
        <f>'2NF(Real)'!D38</f>
        <v>PT030</v>
      </c>
      <c r="E37" s="32">
        <f>'2NF(Real)'!E38</f>
        <v>45202</v>
      </c>
      <c r="F37" s="32">
        <f>'2NF(Real)'!F38</f>
        <v>45211</v>
      </c>
      <c r="G37" s="29">
        <f>'2NF(Real)'!G38</f>
        <v>293</v>
      </c>
      <c r="I37" s="33" t="s">
        <v>147</v>
      </c>
      <c r="J37" s="33" t="s">
        <v>148</v>
      </c>
      <c r="K37" s="33" t="s">
        <v>3246</v>
      </c>
      <c r="O37" s="33" t="s">
        <v>284</v>
      </c>
      <c r="P37" s="33" t="s">
        <v>285</v>
      </c>
      <c r="Q37" s="32">
        <v>38902.0</v>
      </c>
      <c r="R37" s="29" t="s">
        <v>51</v>
      </c>
      <c r="S37" s="29" t="s">
        <v>204</v>
      </c>
    </row>
    <row r="38">
      <c r="A38" s="29" t="s">
        <v>314</v>
      </c>
      <c r="B38" s="29" t="s">
        <v>3267</v>
      </c>
      <c r="C38" s="29" t="str">
        <f>'1NF(Real)'!H37</f>
        <v>DR032</v>
      </c>
      <c r="D38" s="29" t="str">
        <f>'2NF(Real)'!D39</f>
        <v>PT033</v>
      </c>
      <c r="E38" s="32">
        <f>'2NF(Real)'!E39</f>
        <v>45064</v>
      </c>
      <c r="F38" s="32">
        <f>'2NF(Real)'!F39</f>
        <v>45092</v>
      </c>
      <c r="G38" s="29">
        <f>'2NF(Real)'!G39</f>
        <v>245</v>
      </c>
      <c r="I38" s="33" t="s">
        <v>334</v>
      </c>
      <c r="J38" s="33" t="s">
        <v>335</v>
      </c>
      <c r="K38" s="33" t="s">
        <v>3254</v>
      </c>
      <c r="O38" s="33" t="s">
        <v>308</v>
      </c>
      <c r="P38" s="33" t="s">
        <v>309</v>
      </c>
      <c r="Q38" s="32">
        <v>33390.0</v>
      </c>
      <c r="R38" s="29" t="s">
        <v>22</v>
      </c>
      <c r="S38" s="29" t="s">
        <v>95</v>
      </c>
    </row>
    <row r="39">
      <c r="A39" s="29" t="s">
        <v>306</v>
      </c>
      <c r="B39" s="29" t="s">
        <v>3267</v>
      </c>
      <c r="C39" s="29" t="str">
        <f>'1NF(Real)'!H38</f>
        <v>DR032</v>
      </c>
      <c r="D39" s="29" t="str">
        <f>'2NF(Real)'!D40</f>
        <v>PT032</v>
      </c>
      <c r="E39" s="32">
        <f>'2NF(Real)'!E40</f>
        <v>43772</v>
      </c>
      <c r="F39" s="32">
        <f>'2NF(Real)'!F40</f>
        <v>43798</v>
      </c>
      <c r="G39" s="29">
        <f>'2NF(Real)'!G40</f>
        <v>108</v>
      </c>
      <c r="I39" s="33" t="s">
        <v>318</v>
      </c>
      <c r="J39" s="33" t="s">
        <v>319</v>
      </c>
      <c r="K39" s="33" t="s">
        <v>3251</v>
      </c>
      <c r="O39" s="33" t="s">
        <v>300</v>
      </c>
      <c r="P39" s="33" t="s">
        <v>301</v>
      </c>
      <c r="Q39" s="32">
        <v>35431.0</v>
      </c>
      <c r="R39" s="29" t="s">
        <v>51</v>
      </c>
      <c r="S39" s="29" t="s">
        <v>37</v>
      </c>
    </row>
    <row r="40">
      <c r="A40" s="29" t="s">
        <v>266</v>
      </c>
      <c r="B40" s="29" t="s">
        <v>3267</v>
      </c>
      <c r="C40" s="29" t="str">
        <f>'1NF(Real)'!H39</f>
        <v>DR027</v>
      </c>
      <c r="D40" s="29" t="str">
        <f>'2NF(Real)'!D41</f>
        <v>PT027</v>
      </c>
      <c r="E40" s="32">
        <f>'2NF(Real)'!E41</f>
        <v>45283</v>
      </c>
      <c r="F40" s="32">
        <f>'2NF(Real)'!F41</f>
        <v>45310</v>
      </c>
      <c r="G40" s="29">
        <f>'2NF(Real)'!G41</f>
        <v>401</v>
      </c>
      <c r="I40" s="33" t="s">
        <v>326</v>
      </c>
      <c r="J40" s="33" t="s">
        <v>327</v>
      </c>
      <c r="K40" s="33" t="s">
        <v>3246</v>
      </c>
      <c r="O40" s="33" t="s">
        <v>259</v>
      </c>
      <c r="P40" s="33" t="s">
        <v>260</v>
      </c>
      <c r="Q40" s="32">
        <v>40787.0</v>
      </c>
      <c r="R40" s="29" t="s">
        <v>51</v>
      </c>
      <c r="S40" s="29" t="s">
        <v>261</v>
      </c>
    </row>
    <row r="41">
      <c r="A41" s="29" t="s">
        <v>298</v>
      </c>
      <c r="B41" s="29" t="s">
        <v>3267</v>
      </c>
      <c r="C41" s="29" t="str">
        <f>'1NF(Real)'!H40</f>
        <v>DR027</v>
      </c>
      <c r="D41" s="29" t="str">
        <f>'2NF(Real)'!D42</f>
        <v>PT031</v>
      </c>
      <c r="E41" s="32">
        <f>'2NF(Real)'!E42</f>
        <v>43695</v>
      </c>
      <c r="F41" s="32">
        <f>'2NF(Real)'!F42</f>
        <v>43709</v>
      </c>
      <c r="G41" s="29">
        <f>'2NF(Real)'!G42</f>
        <v>371</v>
      </c>
      <c r="I41" s="33" t="s">
        <v>350</v>
      </c>
      <c r="J41" s="33" t="s">
        <v>351</v>
      </c>
      <c r="K41" s="33" t="s">
        <v>3256</v>
      </c>
      <c r="O41" s="33" t="s">
        <v>292</v>
      </c>
      <c r="P41" s="33" t="s">
        <v>293</v>
      </c>
      <c r="Q41" s="32">
        <v>33373.0</v>
      </c>
      <c r="R41" s="29" t="s">
        <v>22</v>
      </c>
      <c r="S41" s="29" t="s">
        <v>23</v>
      </c>
    </row>
    <row r="42">
      <c r="A42" s="29" t="s">
        <v>241</v>
      </c>
      <c r="B42" s="29" t="s">
        <v>3270</v>
      </c>
      <c r="C42" s="29" t="str">
        <f>'1NF(Real)'!H41</f>
        <v>DR020</v>
      </c>
      <c r="D42" s="29" t="str">
        <f>'2NF(Real)'!D43</f>
        <v>PT024</v>
      </c>
      <c r="E42" s="32">
        <f>'2NF(Real)'!E43</f>
        <v>44410</v>
      </c>
      <c r="F42" s="32">
        <f>'2NF(Real)'!F43</f>
        <v>44420</v>
      </c>
      <c r="G42" s="29">
        <f>'2NF(Real)'!G43</f>
        <v>119</v>
      </c>
      <c r="I42" s="33" t="s">
        <v>25</v>
      </c>
      <c r="J42" s="33" t="s">
        <v>3295</v>
      </c>
      <c r="K42" s="33" t="s">
        <v>3251</v>
      </c>
      <c r="O42" s="33" t="s">
        <v>235</v>
      </c>
      <c r="P42" s="29" t="s">
        <v>236</v>
      </c>
      <c r="Q42" s="32">
        <v>23476.0</v>
      </c>
      <c r="R42" s="29" t="s">
        <v>22</v>
      </c>
      <c r="S42" s="29" t="s">
        <v>37</v>
      </c>
    </row>
    <row r="43">
      <c r="A43" s="29" t="s">
        <v>225</v>
      </c>
      <c r="B43" s="29" t="s">
        <v>3270</v>
      </c>
      <c r="C43" s="29" t="str">
        <f>'1NF(Real)'!H42</f>
        <v>DR020</v>
      </c>
      <c r="D43" s="29" t="str">
        <f>'2NF(Real)'!D44</f>
        <v>PT022</v>
      </c>
      <c r="E43" s="32">
        <f>'2NF(Real)'!E44</f>
        <v>43851</v>
      </c>
      <c r="F43" s="32">
        <f>'2NF(Real)'!F44</f>
        <v>43870</v>
      </c>
      <c r="G43" s="29">
        <f>'2NF(Real)'!G44</f>
        <v>295</v>
      </c>
      <c r="I43" s="33" t="s">
        <v>65</v>
      </c>
      <c r="J43" s="33" t="s">
        <v>66</v>
      </c>
      <c r="K43" s="33" t="s">
        <v>3246</v>
      </c>
      <c r="O43" s="33" t="s">
        <v>219</v>
      </c>
      <c r="P43" s="33" t="s">
        <v>220</v>
      </c>
      <c r="Q43" s="32">
        <v>42723.0</v>
      </c>
      <c r="R43" s="29" t="s">
        <v>22</v>
      </c>
      <c r="S43" s="29" t="s">
        <v>204</v>
      </c>
    </row>
    <row r="44">
      <c r="A44" s="29" t="s">
        <v>217</v>
      </c>
      <c r="B44" s="29" t="s">
        <v>3270</v>
      </c>
      <c r="C44" s="29" t="str">
        <f>'1NF(Real)'!H43</f>
        <v>DR020</v>
      </c>
      <c r="D44" s="29" t="str">
        <f>'2NF(Real)'!D45</f>
        <v>PT021</v>
      </c>
      <c r="E44" s="32">
        <f>'2NF(Real)'!E45</f>
        <v>45105</v>
      </c>
      <c r="F44" s="32">
        <f>'2NF(Real)'!F45</f>
        <v>45109</v>
      </c>
      <c r="G44" s="29">
        <f>'2NF(Real)'!G45</f>
        <v>115</v>
      </c>
      <c r="I44" s="33" t="s">
        <v>39</v>
      </c>
      <c r="J44" s="33" t="s">
        <v>40</v>
      </c>
      <c r="K44" s="33" t="s">
        <v>3246</v>
      </c>
      <c r="O44" s="33" t="s">
        <v>211</v>
      </c>
      <c r="P44" s="33" t="s">
        <v>212</v>
      </c>
      <c r="Q44" s="32">
        <v>21918.0</v>
      </c>
      <c r="R44" s="29" t="s">
        <v>51</v>
      </c>
      <c r="S44" s="29" t="s">
        <v>52</v>
      </c>
    </row>
    <row r="45">
      <c r="A45" s="29" t="s">
        <v>209</v>
      </c>
      <c r="B45" s="29" t="s">
        <v>3270</v>
      </c>
      <c r="C45" s="29" t="str">
        <f>'1NF(Real)'!H44</f>
        <v>DR020</v>
      </c>
      <c r="D45" s="29" t="str">
        <f>'2NF(Real)'!D46</f>
        <v>PT020</v>
      </c>
      <c r="E45" s="32">
        <f>'2NF(Real)'!E46</f>
        <v>44880</v>
      </c>
      <c r="F45" s="32">
        <f>'2NF(Real)'!F46</f>
        <v>44887</v>
      </c>
      <c r="G45" s="29">
        <f>'2NF(Real)'!G46</f>
        <v>465</v>
      </c>
      <c r="I45" s="33" t="s">
        <v>86</v>
      </c>
      <c r="J45" s="33" t="s">
        <v>87</v>
      </c>
      <c r="K45" s="33" t="s">
        <v>3254</v>
      </c>
      <c r="O45" s="33" t="s">
        <v>202</v>
      </c>
      <c r="P45" s="33" t="s">
        <v>203</v>
      </c>
      <c r="Q45" s="32">
        <v>43314.0</v>
      </c>
      <c r="R45" s="29" t="s">
        <v>22</v>
      </c>
      <c r="S45" s="29" t="s">
        <v>204</v>
      </c>
    </row>
    <row r="46">
      <c r="A46" s="29" t="s">
        <v>184</v>
      </c>
      <c r="B46" s="29" t="s">
        <v>3270</v>
      </c>
      <c r="C46" s="29" t="str">
        <f>'1NF(Real)'!H45</f>
        <v>DR017</v>
      </c>
      <c r="D46" s="29" t="str">
        <f>'2NF(Real)'!D47</f>
        <v>PT017</v>
      </c>
      <c r="E46" s="32">
        <f>'2NF(Real)'!E47</f>
        <v>44005</v>
      </c>
      <c r="F46" s="32">
        <f>'2NF(Real)'!F47</f>
        <v>44026</v>
      </c>
      <c r="G46" s="29">
        <f>'2NF(Real)'!G47</f>
        <v>114</v>
      </c>
      <c r="I46" s="33" t="s">
        <v>845</v>
      </c>
      <c r="J46" s="33" t="s">
        <v>3299</v>
      </c>
      <c r="K46" s="33" t="s">
        <v>3254</v>
      </c>
      <c r="O46" s="33" t="s">
        <v>177</v>
      </c>
      <c r="P46" s="33" t="s">
        <v>178</v>
      </c>
      <c r="Q46" s="32">
        <v>23660.0</v>
      </c>
      <c r="R46" s="29" t="s">
        <v>51</v>
      </c>
      <c r="S46" s="29" t="s">
        <v>37</v>
      </c>
    </row>
    <row r="47">
      <c r="A47" s="29" t="s">
        <v>233</v>
      </c>
      <c r="B47" s="29" t="s">
        <v>3270</v>
      </c>
      <c r="C47" s="29" t="str">
        <f>'1NF(Real)'!H46</f>
        <v>DR017</v>
      </c>
      <c r="D47" s="29" t="str">
        <f>'2NF(Real)'!D48</f>
        <v>PT023</v>
      </c>
      <c r="E47" s="32">
        <f>'2NF(Real)'!E48</f>
        <v>44693</v>
      </c>
      <c r="F47" s="32">
        <f>'2NF(Real)'!F48</f>
        <v>44722</v>
      </c>
      <c r="G47" s="29">
        <f>'2NF(Real)'!G48</f>
        <v>327</v>
      </c>
      <c r="I47" s="33" t="s">
        <v>813</v>
      </c>
      <c r="J47" s="33" t="s">
        <v>814</v>
      </c>
      <c r="K47" s="33" t="s">
        <v>3256</v>
      </c>
      <c r="O47" s="33" t="s">
        <v>227</v>
      </c>
      <c r="P47" s="33" t="s">
        <v>228</v>
      </c>
      <c r="Q47" s="32">
        <v>28391.0</v>
      </c>
      <c r="R47" s="29" t="s">
        <v>51</v>
      </c>
      <c r="S47" s="29" t="s">
        <v>63</v>
      </c>
    </row>
    <row r="48">
      <c r="A48" s="29" t="s">
        <v>200</v>
      </c>
      <c r="B48" s="29" t="s">
        <v>3270</v>
      </c>
      <c r="C48" s="29" t="str">
        <f>'1NF(Real)'!H47</f>
        <v>DR019</v>
      </c>
      <c r="D48" s="29" t="str">
        <f>'2NF(Real)'!D49</f>
        <v>PT019</v>
      </c>
      <c r="E48" s="32">
        <f>'2NF(Real)'!E49</f>
        <v>44259</v>
      </c>
      <c r="F48" s="32">
        <f>'2NF(Real)'!F49</f>
        <v>44269</v>
      </c>
      <c r="G48" s="29">
        <f>'2NF(Real)'!G49</f>
        <v>260</v>
      </c>
      <c r="I48" s="33" t="s">
        <v>805</v>
      </c>
      <c r="J48" s="33" t="s">
        <v>3300</v>
      </c>
      <c r="K48" s="33" t="s">
        <v>3246</v>
      </c>
      <c r="O48" s="33" t="s">
        <v>194</v>
      </c>
      <c r="P48" s="33" t="s">
        <v>195</v>
      </c>
      <c r="Q48" s="32">
        <v>38818.0</v>
      </c>
      <c r="R48" s="29" t="s">
        <v>51</v>
      </c>
      <c r="S48" s="29" t="s">
        <v>52</v>
      </c>
    </row>
    <row r="49">
      <c r="A49" s="29" t="s">
        <v>249</v>
      </c>
      <c r="B49" s="29" t="s">
        <v>3270</v>
      </c>
      <c r="C49" s="29" t="str">
        <f>'1NF(Real)'!H48</f>
        <v>DR019</v>
      </c>
      <c r="D49" s="29" t="str">
        <f>'2NF(Real)'!D50</f>
        <v>PT025</v>
      </c>
      <c r="E49" s="32">
        <f>'2NF(Real)'!E50</f>
        <v>43966</v>
      </c>
      <c r="F49" s="32">
        <f>'2NF(Real)'!F50</f>
        <v>43990</v>
      </c>
      <c r="G49" s="29">
        <f>'2NF(Real)'!G50</f>
        <v>109</v>
      </c>
      <c r="I49" s="33" t="s">
        <v>837</v>
      </c>
      <c r="J49" s="33" t="s">
        <v>838</v>
      </c>
      <c r="K49" s="33" t="s">
        <v>3251</v>
      </c>
      <c r="O49" s="33" t="s">
        <v>243</v>
      </c>
      <c r="P49" s="33" t="s">
        <v>244</v>
      </c>
      <c r="Q49" s="32">
        <v>39969.0</v>
      </c>
      <c r="R49" s="29" t="s">
        <v>51</v>
      </c>
      <c r="S49" s="29" t="s">
        <v>75</v>
      </c>
    </row>
    <row r="50">
      <c r="A50" s="29" t="s">
        <v>175</v>
      </c>
      <c r="B50" s="29" t="s">
        <v>3270</v>
      </c>
      <c r="C50" s="29" t="str">
        <f>'1NF(Real)'!H49</f>
        <v>DR016</v>
      </c>
      <c r="D50" s="29" t="str">
        <f>'2NF(Real)'!D51</f>
        <v>PT016</v>
      </c>
      <c r="E50" s="32">
        <f>'2NF(Real)'!E51</f>
        <v>44927</v>
      </c>
      <c r="F50" s="32">
        <f>'2NF(Real)'!F51</f>
        <v>44937</v>
      </c>
      <c r="G50" s="29">
        <f>'2NF(Real)'!G51</f>
        <v>465</v>
      </c>
      <c r="I50" s="9"/>
      <c r="J50" s="9"/>
      <c r="K50" s="9"/>
      <c r="O50" s="33" t="s">
        <v>169</v>
      </c>
      <c r="P50" s="29" t="s">
        <v>170</v>
      </c>
      <c r="Q50" s="32">
        <v>39666.0</v>
      </c>
      <c r="R50" s="29" t="s">
        <v>51</v>
      </c>
      <c r="S50" s="29" t="s">
        <v>95</v>
      </c>
    </row>
    <row r="51">
      <c r="A51" s="29" t="s">
        <v>192</v>
      </c>
      <c r="B51" s="29" t="s">
        <v>3270</v>
      </c>
      <c r="C51" s="29" t="str">
        <f>'1NF(Real)'!H50</f>
        <v>DR016</v>
      </c>
      <c r="D51" s="29" t="str">
        <f>'2NF(Real)'!D52</f>
        <v>PT018</v>
      </c>
      <c r="E51" s="32">
        <f>'2NF(Real)'!E52</f>
        <v>43898</v>
      </c>
      <c r="F51" s="32">
        <f>'2NF(Real)'!F52</f>
        <v>43923</v>
      </c>
      <c r="G51" s="29">
        <f>'2NF(Real)'!G52</f>
        <v>449</v>
      </c>
      <c r="I51" s="9"/>
      <c r="J51" s="9"/>
      <c r="K51" s="9"/>
      <c r="O51" s="33" t="s">
        <v>186</v>
      </c>
      <c r="P51" s="29" t="s">
        <v>187</v>
      </c>
      <c r="Q51" s="32">
        <v>20041.0</v>
      </c>
      <c r="R51" s="29" t="s">
        <v>22</v>
      </c>
      <c r="S51" s="29" t="s">
        <v>95</v>
      </c>
    </row>
    <row r="52">
      <c r="A52" s="29" t="s">
        <v>167</v>
      </c>
      <c r="B52" s="29" t="s">
        <v>3270</v>
      </c>
      <c r="C52" s="29" t="str">
        <f>'1NF(Real)'!H51</f>
        <v>DR015</v>
      </c>
      <c r="D52" s="29" t="str">
        <f>'2NF(Real)'!D53</f>
        <v>PT015</v>
      </c>
      <c r="E52" s="32">
        <f>'2NF(Real)'!E53</f>
        <v>44477</v>
      </c>
      <c r="F52" s="32">
        <f>'2NF(Real)'!F53</f>
        <v>44482</v>
      </c>
      <c r="G52" s="29">
        <f>'2NF(Real)'!G53</f>
        <v>182</v>
      </c>
      <c r="I52" s="9"/>
      <c r="J52" s="9"/>
      <c r="K52" s="9"/>
      <c r="O52" s="33" t="s">
        <v>161</v>
      </c>
      <c r="P52" s="33" t="s">
        <v>162</v>
      </c>
      <c r="Q52" s="32">
        <v>18277.0</v>
      </c>
      <c r="R52" s="29" t="s">
        <v>51</v>
      </c>
      <c r="S52" s="29" t="s">
        <v>75</v>
      </c>
    </row>
    <row r="53">
      <c r="A53" s="29" t="s">
        <v>769</v>
      </c>
      <c r="B53" s="29" t="s">
        <v>3275</v>
      </c>
      <c r="C53" s="29" t="str">
        <f>'1NF(Real)'!H52</f>
        <v>DR090</v>
      </c>
      <c r="D53" s="29" t="str">
        <f>'2NF(Real)'!D54</f>
        <v>PT090</v>
      </c>
      <c r="E53" s="32">
        <f>'2NF(Real)'!E54</f>
        <v>44795</v>
      </c>
      <c r="F53" s="32">
        <f>'2NF(Real)'!F54</f>
        <v>44811</v>
      </c>
      <c r="G53" s="29">
        <f>'2NF(Real)'!G54</f>
        <v>482</v>
      </c>
      <c r="I53" s="9"/>
      <c r="J53" s="9"/>
      <c r="K53" s="9"/>
      <c r="O53" s="33" t="s">
        <v>763</v>
      </c>
      <c r="P53" s="33" t="s">
        <v>764</v>
      </c>
      <c r="Q53" s="32">
        <v>22956.0</v>
      </c>
      <c r="R53" s="29" t="s">
        <v>22</v>
      </c>
      <c r="S53" s="29" t="s">
        <v>204</v>
      </c>
    </row>
    <row r="54">
      <c r="A54" s="29" t="s">
        <v>753</v>
      </c>
      <c r="B54" s="29" t="s">
        <v>3275</v>
      </c>
      <c r="C54" s="29" t="str">
        <f>'1NF(Real)'!H53</f>
        <v>DR088</v>
      </c>
      <c r="D54" s="29" t="str">
        <f>'2NF(Real)'!D55</f>
        <v>PT088</v>
      </c>
      <c r="E54" s="32">
        <f>'2NF(Real)'!E55</f>
        <v>45157</v>
      </c>
      <c r="F54" s="32">
        <f>'2NF(Real)'!F55</f>
        <v>45163</v>
      </c>
      <c r="G54" s="29">
        <f>'2NF(Real)'!G55</f>
        <v>321</v>
      </c>
      <c r="I54" s="19" t="s">
        <v>3328</v>
      </c>
      <c r="J54" s="21"/>
      <c r="K54" s="9"/>
      <c r="O54" s="33" t="s">
        <v>747</v>
      </c>
      <c r="P54" s="33" t="s">
        <v>748</v>
      </c>
      <c r="Q54" s="32">
        <v>36426.0</v>
      </c>
      <c r="R54" s="29" t="s">
        <v>51</v>
      </c>
      <c r="S54" s="29" t="s">
        <v>23</v>
      </c>
    </row>
    <row r="55">
      <c r="A55" s="29" t="s">
        <v>777</v>
      </c>
      <c r="B55" s="29" t="s">
        <v>3275</v>
      </c>
      <c r="C55" s="29" t="str">
        <f>'1NF(Real)'!H54</f>
        <v>DR089</v>
      </c>
      <c r="D55" s="29" t="str">
        <f>'2NF(Real)'!D56</f>
        <v>PT091</v>
      </c>
      <c r="E55" s="32">
        <f>'2NF(Real)'!E56</f>
        <v>44729</v>
      </c>
      <c r="F55" s="32">
        <f>'2NF(Real)'!F56</f>
        <v>44740</v>
      </c>
      <c r="G55" s="29">
        <f>'2NF(Real)'!G56</f>
        <v>268</v>
      </c>
      <c r="I55" s="27" t="s">
        <v>3329</v>
      </c>
      <c r="J55" s="28" t="s">
        <v>3301</v>
      </c>
      <c r="K55" s="9"/>
      <c r="O55" s="33" t="s">
        <v>771</v>
      </c>
      <c r="P55" s="33" t="s">
        <v>772</v>
      </c>
      <c r="Q55" s="32">
        <v>42194.0</v>
      </c>
      <c r="R55" s="29" t="s">
        <v>22</v>
      </c>
      <c r="S55" s="29" t="s">
        <v>204</v>
      </c>
    </row>
    <row r="56">
      <c r="A56" s="29" t="s">
        <v>761</v>
      </c>
      <c r="B56" s="29" t="s">
        <v>3275</v>
      </c>
      <c r="C56" s="29" t="str">
        <f>'1NF(Real)'!H55</f>
        <v>DR089</v>
      </c>
      <c r="D56" s="29" t="str">
        <f>'2NF(Real)'!D57</f>
        <v>PT089</v>
      </c>
      <c r="E56" s="32">
        <f>'2NF(Real)'!E57</f>
        <v>45062</v>
      </c>
      <c r="F56" s="32">
        <f>'2NF(Real)'!F57</f>
        <v>45078</v>
      </c>
      <c r="G56" s="29">
        <f>'2NF(Real)'!G57</f>
        <v>428</v>
      </c>
      <c r="I56" s="33" t="s">
        <v>3242</v>
      </c>
      <c r="J56" s="33" t="s">
        <v>3241</v>
      </c>
      <c r="K56" s="9"/>
      <c r="O56" s="33" t="s">
        <v>755</v>
      </c>
      <c r="P56" s="33" t="s">
        <v>756</v>
      </c>
      <c r="Q56" s="32">
        <v>42576.0</v>
      </c>
      <c r="R56" s="29" t="s">
        <v>51</v>
      </c>
      <c r="S56" s="29" t="s">
        <v>37</v>
      </c>
    </row>
    <row r="57">
      <c r="A57" s="29" t="s">
        <v>793</v>
      </c>
      <c r="B57" s="29" t="s">
        <v>3275</v>
      </c>
      <c r="C57" s="29" t="str">
        <f>'1NF(Real)'!H56</f>
        <v>DR092</v>
      </c>
      <c r="D57" s="29" t="str">
        <f>'2NF(Real)'!D58</f>
        <v>PT093</v>
      </c>
      <c r="E57" s="32">
        <f>'2NF(Real)'!E58</f>
        <v>44449</v>
      </c>
      <c r="F57" s="32">
        <f>'2NF(Real)'!F58</f>
        <v>44457</v>
      </c>
      <c r="G57" s="29">
        <f>'2NF(Real)'!G58</f>
        <v>318</v>
      </c>
      <c r="I57" s="33" t="s">
        <v>3266</v>
      </c>
      <c r="J57" s="33" t="s">
        <v>3265</v>
      </c>
      <c r="K57" s="9"/>
      <c r="O57" s="33" t="s">
        <v>787</v>
      </c>
      <c r="P57" s="29" t="s">
        <v>788</v>
      </c>
      <c r="Q57" s="32">
        <v>42164.0</v>
      </c>
      <c r="R57" s="29" t="s">
        <v>51</v>
      </c>
      <c r="S57" s="29" t="s">
        <v>204</v>
      </c>
    </row>
    <row r="58">
      <c r="A58" s="29" t="s">
        <v>785</v>
      </c>
      <c r="B58" s="29" t="s">
        <v>3275</v>
      </c>
      <c r="C58" s="29" t="str">
        <f>'1NF(Real)'!H57</f>
        <v>DR092</v>
      </c>
      <c r="D58" s="29" t="str">
        <f>'2NF(Real)'!D59</f>
        <v>PT092</v>
      </c>
      <c r="E58" s="32">
        <f>'2NF(Real)'!E59</f>
        <v>44870</v>
      </c>
      <c r="F58" s="32">
        <f>'2NF(Real)'!F59</f>
        <v>44890</v>
      </c>
      <c r="G58" s="29">
        <f>'2NF(Real)'!G59</f>
        <v>120</v>
      </c>
      <c r="I58" s="33" t="s">
        <v>3274</v>
      </c>
      <c r="J58" s="33" t="s">
        <v>3273</v>
      </c>
      <c r="K58" s="9"/>
      <c r="O58" s="33" t="s">
        <v>779</v>
      </c>
      <c r="P58" s="29" t="s">
        <v>780</v>
      </c>
      <c r="Q58" s="32">
        <v>32341.0</v>
      </c>
      <c r="R58" s="29" t="s">
        <v>22</v>
      </c>
      <c r="S58" s="29" t="s">
        <v>37</v>
      </c>
    </row>
    <row r="59">
      <c r="A59" s="29" t="s">
        <v>705</v>
      </c>
      <c r="B59" s="29" t="s">
        <v>3278</v>
      </c>
      <c r="C59" s="29" t="str">
        <f>'1NF(Real)'!H58</f>
        <v>DR082</v>
      </c>
      <c r="D59" s="29" t="str">
        <f>'2NF(Real)'!D60</f>
        <v>PT082</v>
      </c>
      <c r="E59" s="32">
        <f>'2NF(Real)'!E60</f>
        <v>44069</v>
      </c>
      <c r="F59" s="32">
        <f>'2NF(Real)'!F60</f>
        <v>44070</v>
      </c>
      <c r="G59" s="29">
        <f>'2NF(Real)'!G60</f>
        <v>134</v>
      </c>
      <c r="I59" s="33" t="s">
        <v>3291</v>
      </c>
      <c r="J59" s="33" t="s">
        <v>3290</v>
      </c>
      <c r="K59" s="9"/>
      <c r="O59" s="33" t="s">
        <v>699</v>
      </c>
      <c r="P59" s="33" t="s">
        <v>700</v>
      </c>
      <c r="Q59" s="32">
        <v>37283.0</v>
      </c>
      <c r="R59" s="29" t="s">
        <v>22</v>
      </c>
      <c r="S59" s="29" t="s">
        <v>75</v>
      </c>
    </row>
    <row r="60">
      <c r="A60" s="29" t="s">
        <v>729</v>
      </c>
      <c r="B60" s="29" t="s">
        <v>3278</v>
      </c>
      <c r="C60" s="29" t="str">
        <f>'1NF(Real)'!H59</f>
        <v>DR087</v>
      </c>
      <c r="D60" s="29" t="str">
        <f>'2NF(Real)'!D61</f>
        <v>PT085</v>
      </c>
      <c r="E60" s="32">
        <f>'2NF(Real)'!E61</f>
        <v>45058</v>
      </c>
      <c r="F60" s="32">
        <f>'2NF(Real)'!F61</f>
        <v>45087</v>
      </c>
      <c r="G60" s="29">
        <f>'2NF(Real)'!G61</f>
        <v>273</v>
      </c>
      <c r="I60" s="9"/>
      <c r="J60" s="9"/>
      <c r="K60" s="9"/>
      <c r="O60" s="33" t="s">
        <v>723</v>
      </c>
      <c r="P60" s="33" t="s">
        <v>724</v>
      </c>
      <c r="Q60" s="32">
        <v>34303.0</v>
      </c>
      <c r="R60" s="29" t="s">
        <v>51</v>
      </c>
      <c r="S60" s="29" t="s">
        <v>23</v>
      </c>
    </row>
    <row r="61">
      <c r="A61" s="29" t="s">
        <v>745</v>
      </c>
      <c r="B61" s="29" t="s">
        <v>3278</v>
      </c>
      <c r="C61" s="29" t="str">
        <f>'1NF(Real)'!H60</f>
        <v>DR087</v>
      </c>
      <c r="D61" s="29" t="str">
        <f>'2NF(Real)'!D62</f>
        <v>PT087</v>
      </c>
      <c r="E61" s="32">
        <f>'2NF(Real)'!E62</f>
        <v>44098</v>
      </c>
      <c r="F61" s="32">
        <f>'2NF(Real)'!F62</f>
        <v>44112</v>
      </c>
      <c r="G61" s="29">
        <f>'2NF(Real)'!G62</f>
        <v>152</v>
      </c>
      <c r="I61" s="9"/>
      <c r="J61" s="9"/>
      <c r="K61" s="9"/>
      <c r="O61" s="33" t="s">
        <v>739</v>
      </c>
      <c r="P61" s="33" t="s">
        <v>740</v>
      </c>
      <c r="Q61" s="32">
        <v>43670.0</v>
      </c>
      <c r="R61" s="29" t="s">
        <v>22</v>
      </c>
      <c r="S61" s="29" t="s">
        <v>23</v>
      </c>
    </row>
    <row r="62">
      <c r="A62" s="29" t="s">
        <v>721</v>
      </c>
      <c r="B62" s="29" t="s">
        <v>3278</v>
      </c>
      <c r="C62" s="29" t="str">
        <f>'1NF(Real)'!H61</f>
        <v>DR072</v>
      </c>
      <c r="D62" s="29" t="str">
        <f>'2NF(Real)'!D63</f>
        <v>PT084</v>
      </c>
      <c r="E62" s="32">
        <f>'2NF(Real)'!E63</f>
        <v>43981</v>
      </c>
      <c r="F62" s="32">
        <f>'2NF(Real)'!F63</f>
        <v>43996</v>
      </c>
      <c r="G62" s="29">
        <f>'2NF(Real)'!G63</f>
        <v>410</v>
      </c>
      <c r="I62" s="19" t="s">
        <v>3318</v>
      </c>
      <c r="J62" s="20"/>
      <c r="K62" s="20"/>
      <c r="L62" s="20"/>
      <c r="M62" s="21"/>
      <c r="O62" s="33" t="s">
        <v>715</v>
      </c>
      <c r="P62" s="33" t="s">
        <v>716</v>
      </c>
      <c r="Q62" s="32">
        <v>20093.0</v>
      </c>
      <c r="R62" s="29" t="s">
        <v>22</v>
      </c>
      <c r="S62" s="29" t="s">
        <v>63</v>
      </c>
    </row>
    <row r="63">
      <c r="A63" s="29" t="s">
        <v>625</v>
      </c>
      <c r="B63" s="29" t="s">
        <v>3278</v>
      </c>
      <c r="C63" s="29" t="str">
        <f>'1NF(Real)'!H62</f>
        <v>DR072</v>
      </c>
      <c r="D63" s="29" t="str">
        <f>'2NF(Real)'!D64</f>
        <v>PT072</v>
      </c>
      <c r="E63" s="32">
        <f>'2NF(Real)'!E64</f>
        <v>44570</v>
      </c>
      <c r="F63" s="32">
        <f>'2NF(Real)'!F64</f>
        <v>44576</v>
      </c>
      <c r="G63" s="29">
        <f>'2NF(Real)'!G64</f>
        <v>377</v>
      </c>
      <c r="I63" s="27" t="s">
        <v>3321</v>
      </c>
      <c r="J63" s="28" t="s">
        <v>3236</v>
      </c>
      <c r="K63" s="28" t="s">
        <v>3237</v>
      </c>
      <c r="L63" s="38" t="s">
        <v>3330</v>
      </c>
      <c r="M63" s="28" t="s">
        <v>3301</v>
      </c>
      <c r="O63" s="33" t="s">
        <v>619</v>
      </c>
      <c r="P63" s="33" t="s">
        <v>620</v>
      </c>
      <c r="Q63" s="32">
        <v>40829.0</v>
      </c>
      <c r="R63" s="29" t="s">
        <v>22</v>
      </c>
      <c r="S63" s="29" t="s">
        <v>52</v>
      </c>
    </row>
    <row r="64">
      <c r="A64" s="29" t="s">
        <v>633</v>
      </c>
      <c r="B64" s="29" t="s">
        <v>3278</v>
      </c>
      <c r="C64" s="29" t="str">
        <f>'1NF(Real)'!H63</f>
        <v>DR071</v>
      </c>
      <c r="D64" s="29" t="str">
        <f>'2NF(Real)'!D65</f>
        <v>PT073</v>
      </c>
      <c r="E64" s="32">
        <f>'2NF(Real)'!E65</f>
        <v>45288</v>
      </c>
      <c r="F64" s="32">
        <f>'2NF(Real)'!F65</f>
        <v>45293</v>
      </c>
      <c r="G64" s="29">
        <f>'2NF(Real)'!G65</f>
        <v>407</v>
      </c>
      <c r="I64" s="44" t="s">
        <v>3243</v>
      </c>
      <c r="J64" s="44" t="s">
        <v>3244</v>
      </c>
      <c r="K64" s="44" t="s">
        <v>3245</v>
      </c>
      <c r="L64" s="44" t="s">
        <v>3242</v>
      </c>
      <c r="M64" s="44" t="s">
        <v>3241</v>
      </c>
      <c r="O64" s="33" t="s">
        <v>627</v>
      </c>
      <c r="P64" s="33" t="s">
        <v>628</v>
      </c>
      <c r="Q64" s="32">
        <v>33845.0</v>
      </c>
      <c r="R64" s="29" t="s">
        <v>22</v>
      </c>
      <c r="S64" s="29" t="s">
        <v>95</v>
      </c>
    </row>
    <row r="65">
      <c r="A65" s="29" t="s">
        <v>737</v>
      </c>
      <c r="B65" s="29" t="s">
        <v>3278</v>
      </c>
      <c r="C65" s="29" t="str">
        <f>'1NF(Real)'!H64</f>
        <v>DR071</v>
      </c>
      <c r="D65" s="29" t="str">
        <f>'2NF(Real)'!D66</f>
        <v>PT086</v>
      </c>
      <c r="E65" s="32">
        <f>'2NF(Real)'!E66</f>
        <v>44749</v>
      </c>
      <c r="F65" s="32">
        <f>'2NF(Real)'!F66</f>
        <v>44765</v>
      </c>
      <c r="G65" s="29">
        <f>'2NF(Real)'!G66</f>
        <v>395</v>
      </c>
      <c r="I65" s="44" t="s">
        <v>3260</v>
      </c>
      <c r="J65" s="44" t="s">
        <v>3261</v>
      </c>
      <c r="K65" s="44" t="s">
        <v>3262</v>
      </c>
      <c r="L65" s="44" t="s">
        <v>3242</v>
      </c>
      <c r="M65" s="44" t="s">
        <v>3241</v>
      </c>
      <c r="O65" s="33" t="s">
        <v>731</v>
      </c>
      <c r="P65" s="33" t="s">
        <v>732</v>
      </c>
      <c r="Q65" s="32">
        <v>36855.0</v>
      </c>
      <c r="R65" s="29" t="s">
        <v>22</v>
      </c>
      <c r="S65" s="29" t="s">
        <v>75</v>
      </c>
    </row>
    <row r="66">
      <c r="A66" s="29" t="s">
        <v>617</v>
      </c>
      <c r="B66" s="29" t="s">
        <v>3278</v>
      </c>
      <c r="C66" s="29" t="str">
        <f>'1NF(Real)'!H65</f>
        <v>DR071</v>
      </c>
      <c r="D66" s="29" t="str">
        <f>'2NF(Real)'!D67</f>
        <v>PT071</v>
      </c>
      <c r="E66" s="32">
        <f>'2NF(Real)'!E67</f>
        <v>44858</v>
      </c>
      <c r="F66" s="32">
        <f>'2NF(Real)'!F67</f>
        <v>44872</v>
      </c>
      <c r="G66" s="29">
        <f>'2NF(Real)'!G67</f>
        <v>231</v>
      </c>
      <c r="I66" s="44" t="s">
        <v>3267</v>
      </c>
      <c r="J66" s="44" t="s">
        <v>3268</v>
      </c>
      <c r="K66" s="44" t="s">
        <v>3269</v>
      </c>
      <c r="L66" s="44" t="s">
        <v>3266</v>
      </c>
      <c r="M66" s="44" t="s">
        <v>3265</v>
      </c>
      <c r="O66" s="33" t="s">
        <v>611</v>
      </c>
      <c r="P66" s="33" t="s">
        <v>612</v>
      </c>
      <c r="Q66" s="32">
        <v>23669.0</v>
      </c>
      <c r="R66" s="29" t="s">
        <v>51</v>
      </c>
      <c r="S66" s="29" t="s">
        <v>63</v>
      </c>
    </row>
    <row r="67">
      <c r="A67" s="29" t="s">
        <v>689</v>
      </c>
      <c r="B67" s="29" t="s">
        <v>3278</v>
      </c>
      <c r="C67" s="29" t="str">
        <f>'1NF(Real)'!H66</f>
        <v>DR071</v>
      </c>
      <c r="D67" s="29" t="str">
        <f>'2NF(Real)'!D68</f>
        <v>PT080</v>
      </c>
      <c r="E67" s="32">
        <f>'2NF(Real)'!E68</f>
        <v>45353</v>
      </c>
      <c r="F67" s="32">
        <f>'2NF(Real)'!F68</f>
        <v>45377</v>
      </c>
      <c r="G67" s="29">
        <f>'2NF(Real)'!G68</f>
        <v>422</v>
      </c>
      <c r="I67" s="44" t="s">
        <v>3270</v>
      </c>
      <c r="J67" s="44" t="s">
        <v>3271</v>
      </c>
      <c r="K67" s="44" t="s">
        <v>3272</v>
      </c>
      <c r="L67" s="44" t="s">
        <v>3266</v>
      </c>
      <c r="M67" s="44" t="s">
        <v>3265</v>
      </c>
      <c r="O67" s="33" t="s">
        <v>683</v>
      </c>
      <c r="P67" s="33" t="s">
        <v>684</v>
      </c>
      <c r="Q67" s="32">
        <v>26075.0</v>
      </c>
      <c r="R67" s="29" t="s">
        <v>22</v>
      </c>
      <c r="S67" s="29" t="s">
        <v>204</v>
      </c>
    </row>
    <row r="68">
      <c r="A68" s="29" t="s">
        <v>641</v>
      </c>
      <c r="B68" s="29" t="s">
        <v>3278</v>
      </c>
      <c r="C68" s="29" t="str">
        <f>'1NF(Real)'!H67</f>
        <v>DR074</v>
      </c>
      <c r="D68" s="29" t="str">
        <f>'2NF(Real)'!D69</f>
        <v>PT074</v>
      </c>
      <c r="E68" s="32">
        <f>'2NF(Real)'!E69</f>
        <v>44455</v>
      </c>
      <c r="F68" s="32">
        <f>'2NF(Real)'!F69</f>
        <v>44483</v>
      </c>
      <c r="G68" s="29">
        <f>'2NF(Real)'!G69</f>
        <v>263</v>
      </c>
      <c r="I68" s="44" t="s">
        <v>3275</v>
      </c>
      <c r="J68" s="44" t="s">
        <v>3276</v>
      </c>
      <c r="K68" s="44" t="s">
        <v>3277</v>
      </c>
      <c r="L68" s="44" t="s">
        <v>3274</v>
      </c>
      <c r="M68" s="44" t="s">
        <v>3273</v>
      </c>
      <c r="O68" s="33" t="s">
        <v>635</v>
      </c>
      <c r="P68" s="33" t="s">
        <v>636</v>
      </c>
      <c r="Q68" s="32">
        <v>24579.0</v>
      </c>
      <c r="R68" s="29" t="s">
        <v>22</v>
      </c>
      <c r="S68" s="29" t="s">
        <v>95</v>
      </c>
    </row>
    <row r="69">
      <c r="A69" s="29" t="s">
        <v>673</v>
      </c>
      <c r="B69" s="29" t="s">
        <v>3278</v>
      </c>
      <c r="C69" s="29" t="str">
        <f>'1NF(Real)'!H68</f>
        <v>DR074</v>
      </c>
      <c r="D69" s="29" t="str">
        <f>'2NF(Real)'!D70</f>
        <v>PT078</v>
      </c>
      <c r="E69" s="32">
        <f>'2NF(Real)'!E70</f>
        <v>44226</v>
      </c>
      <c r="F69" s="32">
        <f>'2NF(Real)'!F70</f>
        <v>44231</v>
      </c>
      <c r="G69" s="29">
        <f>'2NF(Real)'!G70</f>
        <v>249</v>
      </c>
      <c r="I69" s="44" t="s">
        <v>3278</v>
      </c>
      <c r="J69" s="44" t="s">
        <v>3279</v>
      </c>
      <c r="K69" s="44" t="s">
        <v>3280</v>
      </c>
      <c r="L69" s="44" t="s">
        <v>3274</v>
      </c>
      <c r="M69" s="44" t="s">
        <v>3273</v>
      </c>
      <c r="O69" s="33" t="s">
        <v>667</v>
      </c>
      <c r="P69" s="33" t="s">
        <v>668</v>
      </c>
      <c r="Q69" s="32">
        <v>40918.0</v>
      </c>
      <c r="R69" s="29" t="s">
        <v>51</v>
      </c>
      <c r="S69" s="29" t="s">
        <v>23</v>
      </c>
    </row>
    <row r="70">
      <c r="A70" s="29" t="s">
        <v>713</v>
      </c>
      <c r="B70" s="29" t="s">
        <v>3278</v>
      </c>
      <c r="C70" s="29" t="str">
        <f>'1NF(Real)'!H69</f>
        <v>DR074</v>
      </c>
      <c r="D70" s="29" t="str">
        <f>'2NF(Real)'!D71</f>
        <v>PT083</v>
      </c>
      <c r="E70" s="32">
        <f>'2NF(Real)'!E71</f>
        <v>45242</v>
      </c>
      <c r="F70" s="32">
        <f>'2NF(Real)'!F71</f>
        <v>45272</v>
      </c>
      <c r="G70" s="29">
        <f>'2NF(Real)'!G71</f>
        <v>255</v>
      </c>
      <c r="I70" s="44" t="s">
        <v>3284</v>
      </c>
      <c r="J70" s="44" t="s">
        <v>3285</v>
      </c>
      <c r="K70" s="44" t="s">
        <v>3286</v>
      </c>
      <c r="L70" s="44" t="s">
        <v>3274</v>
      </c>
      <c r="M70" s="44" t="s">
        <v>3273</v>
      </c>
      <c r="O70" s="33" t="s">
        <v>707</v>
      </c>
      <c r="P70" s="33" t="s">
        <v>708</v>
      </c>
      <c r="Q70" s="32">
        <v>27848.0</v>
      </c>
      <c r="R70" s="29" t="s">
        <v>51</v>
      </c>
      <c r="S70" s="29" t="s">
        <v>95</v>
      </c>
    </row>
    <row r="71">
      <c r="A71" s="29" t="s">
        <v>697</v>
      </c>
      <c r="B71" s="29" t="s">
        <v>3278</v>
      </c>
      <c r="C71" s="29" t="str">
        <f>'1NF(Real)'!H70</f>
        <v>DR075</v>
      </c>
      <c r="D71" s="29" t="str">
        <f>'2NF(Real)'!D72</f>
        <v>PT081</v>
      </c>
      <c r="E71" s="32">
        <f>'2NF(Real)'!E72</f>
        <v>44169</v>
      </c>
      <c r="F71" s="32">
        <f>'2NF(Real)'!F72</f>
        <v>44173</v>
      </c>
      <c r="G71" s="29">
        <f>'2NF(Real)'!G72</f>
        <v>320</v>
      </c>
      <c r="I71" s="44" t="s">
        <v>3287</v>
      </c>
      <c r="J71" s="44" t="s">
        <v>3288</v>
      </c>
      <c r="K71" s="44" t="s">
        <v>3289</v>
      </c>
      <c r="L71" s="44" t="s">
        <v>3274</v>
      </c>
      <c r="M71" s="44" t="s">
        <v>3273</v>
      </c>
      <c r="O71" s="33" t="s">
        <v>691</v>
      </c>
      <c r="P71" s="33" t="s">
        <v>692</v>
      </c>
      <c r="Q71" s="32">
        <v>36601.0</v>
      </c>
      <c r="R71" s="29" t="s">
        <v>22</v>
      </c>
      <c r="S71" s="29" t="s">
        <v>63</v>
      </c>
    </row>
    <row r="72">
      <c r="A72" s="29" t="s">
        <v>665</v>
      </c>
      <c r="B72" s="29" t="s">
        <v>3278</v>
      </c>
      <c r="C72" s="29" t="str">
        <f>'1NF(Real)'!H71</f>
        <v>DR075</v>
      </c>
      <c r="D72" s="29" t="str">
        <f>'2NF(Real)'!D73</f>
        <v>PT077</v>
      </c>
      <c r="E72" s="32">
        <f>'2NF(Real)'!E73</f>
        <v>45210</v>
      </c>
      <c r="F72" s="32">
        <f>'2NF(Real)'!F73</f>
        <v>45226</v>
      </c>
      <c r="G72" s="29">
        <f>'2NF(Real)'!G73</f>
        <v>102</v>
      </c>
      <c r="I72" s="44" t="s">
        <v>3292</v>
      </c>
      <c r="J72" s="44" t="s">
        <v>3293</v>
      </c>
      <c r="K72" s="44" t="s">
        <v>3294</v>
      </c>
      <c r="L72" s="44" t="s">
        <v>3291</v>
      </c>
      <c r="M72" s="44" t="s">
        <v>3290</v>
      </c>
      <c r="O72" s="33" t="s">
        <v>659</v>
      </c>
      <c r="P72" s="33" t="s">
        <v>660</v>
      </c>
      <c r="Q72" s="32">
        <v>22211.0</v>
      </c>
      <c r="R72" s="29" t="s">
        <v>51</v>
      </c>
      <c r="S72" s="29" t="s">
        <v>52</v>
      </c>
    </row>
    <row r="73">
      <c r="A73" s="29" t="s">
        <v>649</v>
      </c>
      <c r="B73" s="29" t="s">
        <v>3278</v>
      </c>
      <c r="C73" s="29" t="str">
        <f>'1NF(Real)'!H72</f>
        <v>DR075</v>
      </c>
      <c r="D73" s="29" t="str">
        <f>'2NF(Real)'!D74</f>
        <v>PT075</v>
      </c>
      <c r="E73" s="32">
        <f>'2NF(Real)'!E74</f>
        <v>45131</v>
      </c>
      <c r="F73" s="32">
        <f>'2NF(Real)'!F74</f>
        <v>45149</v>
      </c>
      <c r="G73" s="29">
        <f>'2NF(Real)'!G74</f>
        <v>135</v>
      </c>
      <c r="I73" s="44" t="s">
        <v>3296</v>
      </c>
      <c r="J73" s="44" t="s">
        <v>3297</v>
      </c>
      <c r="K73" s="44" t="s">
        <v>3298</v>
      </c>
      <c r="L73" s="44" t="s">
        <v>3291</v>
      </c>
      <c r="M73" s="44" t="s">
        <v>3290</v>
      </c>
      <c r="O73" s="33" t="s">
        <v>643</v>
      </c>
      <c r="P73" s="33" t="s">
        <v>644</v>
      </c>
      <c r="Q73" s="32">
        <v>26020.0</v>
      </c>
      <c r="R73" s="29" t="s">
        <v>51</v>
      </c>
      <c r="S73" s="29" t="s">
        <v>95</v>
      </c>
    </row>
    <row r="74">
      <c r="A74" s="29" t="s">
        <v>657</v>
      </c>
      <c r="B74" s="29" t="s">
        <v>3278</v>
      </c>
      <c r="C74" s="29" t="str">
        <f>'1NF(Real)'!H73</f>
        <v>DR075</v>
      </c>
      <c r="D74" s="29" t="str">
        <f>'2NF(Real)'!D75</f>
        <v>PT076</v>
      </c>
      <c r="E74" s="32">
        <f>'2NF(Real)'!E75</f>
        <v>44513</v>
      </c>
      <c r="F74" s="32">
        <f>'2NF(Real)'!F75</f>
        <v>44537</v>
      </c>
      <c r="G74" s="29">
        <f>'2NF(Real)'!G75</f>
        <v>131</v>
      </c>
      <c r="I74" s="9"/>
      <c r="J74" s="9"/>
      <c r="K74" s="9"/>
      <c r="O74" s="33" t="s">
        <v>651</v>
      </c>
      <c r="P74" s="33" t="s">
        <v>652</v>
      </c>
      <c r="Q74" s="32">
        <v>29976.0</v>
      </c>
      <c r="R74" s="29" t="s">
        <v>51</v>
      </c>
      <c r="S74" s="29" t="s">
        <v>37</v>
      </c>
    </row>
    <row r="75">
      <c r="A75" s="29" t="s">
        <v>681</v>
      </c>
      <c r="B75" s="29" t="s">
        <v>3278</v>
      </c>
      <c r="C75" s="29" t="str">
        <f>'1NF(Real)'!H74</f>
        <v>DR075</v>
      </c>
      <c r="D75" s="29" t="str">
        <f>'2NF(Real)'!D76</f>
        <v>PT079</v>
      </c>
      <c r="E75" s="32">
        <f>'2NF(Real)'!E76</f>
        <v>44521</v>
      </c>
      <c r="F75" s="32">
        <f>'2NF(Real)'!F76</f>
        <v>44535</v>
      </c>
      <c r="G75" s="29">
        <f>'2NF(Real)'!G76</f>
        <v>255</v>
      </c>
      <c r="I75" s="9"/>
      <c r="J75" s="9"/>
      <c r="K75" s="9"/>
      <c r="O75" s="33" t="s">
        <v>675</v>
      </c>
      <c r="P75" s="33" t="s">
        <v>676</v>
      </c>
      <c r="Q75" s="32">
        <v>20858.0</v>
      </c>
      <c r="R75" s="29" t="s">
        <v>22</v>
      </c>
      <c r="S75" s="29" t="s">
        <v>204</v>
      </c>
    </row>
    <row r="76">
      <c r="A76" s="29" t="s">
        <v>159</v>
      </c>
      <c r="B76" s="29" t="s">
        <v>3284</v>
      </c>
      <c r="C76" s="29" t="str">
        <f>'1NF(Real)'!H75</f>
        <v>DR009</v>
      </c>
      <c r="D76" s="29" t="str">
        <f>'2NF(Real)'!D77</f>
        <v>PT014</v>
      </c>
      <c r="E76" s="32">
        <f>'2NF(Real)'!E77</f>
        <v>43973</v>
      </c>
      <c r="F76" s="32">
        <f>'2NF(Real)'!F77</f>
        <v>44001</v>
      </c>
      <c r="G76" s="29">
        <f>'2NF(Real)'!G77</f>
        <v>309</v>
      </c>
      <c r="I76" s="9"/>
      <c r="J76" s="9"/>
      <c r="K76" s="9"/>
      <c r="O76" s="33" t="s">
        <v>153</v>
      </c>
      <c r="P76" s="33" t="s">
        <v>154</v>
      </c>
      <c r="Q76" s="32">
        <v>33025.0</v>
      </c>
      <c r="R76" s="29" t="s">
        <v>51</v>
      </c>
      <c r="S76" s="29" t="s">
        <v>75</v>
      </c>
    </row>
    <row r="77">
      <c r="A77" s="29" t="s">
        <v>117</v>
      </c>
      <c r="B77" s="29" t="s">
        <v>3284</v>
      </c>
      <c r="C77" s="29" t="str">
        <f>'1NF(Real)'!H76</f>
        <v>DR009</v>
      </c>
      <c r="D77" s="29" t="str">
        <f>'2NF(Real)'!D78</f>
        <v>PT009</v>
      </c>
      <c r="E77" s="32">
        <f>'2NF(Real)'!E78</f>
        <v>44013</v>
      </c>
      <c r="F77" s="32">
        <f>'2NF(Real)'!F78</f>
        <v>44026</v>
      </c>
      <c r="G77" s="29">
        <f>'2NF(Real)'!G78</f>
        <v>316</v>
      </c>
      <c r="I77" s="9"/>
      <c r="J77" s="9"/>
      <c r="K77" s="9"/>
      <c r="O77" s="33" t="s">
        <v>111</v>
      </c>
      <c r="P77" s="33" t="s">
        <v>112</v>
      </c>
      <c r="Q77" s="32">
        <v>28020.0</v>
      </c>
      <c r="R77" s="29" t="s">
        <v>22</v>
      </c>
      <c r="S77" s="29" t="s">
        <v>75</v>
      </c>
    </row>
    <row r="78">
      <c r="A78" s="29" t="s">
        <v>143</v>
      </c>
      <c r="B78" s="29" t="s">
        <v>3284</v>
      </c>
      <c r="C78" s="29" t="str">
        <f>'1NF(Real)'!H77</f>
        <v>DR012</v>
      </c>
      <c r="D78" s="29" t="str">
        <f>'2NF(Real)'!D79</f>
        <v>PT012</v>
      </c>
      <c r="E78" s="32">
        <f>'2NF(Real)'!E79</f>
        <v>45151</v>
      </c>
      <c r="F78" s="32">
        <f>'2NF(Real)'!F79</f>
        <v>45174</v>
      </c>
      <c r="G78" s="29">
        <f>'2NF(Real)'!G79</f>
        <v>288</v>
      </c>
      <c r="I78" s="9"/>
      <c r="J78" s="9"/>
      <c r="K78" s="9"/>
      <c r="O78" s="33" t="s">
        <v>135</v>
      </c>
      <c r="P78" s="33" t="s">
        <v>136</v>
      </c>
      <c r="Q78" s="32">
        <v>39902.0</v>
      </c>
      <c r="R78" s="29" t="s">
        <v>51</v>
      </c>
      <c r="S78" s="29" t="s">
        <v>52</v>
      </c>
    </row>
    <row r="79">
      <c r="A79" s="29" t="s">
        <v>133</v>
      </c>
      <c r="B79" s="29" t="s">
        <v>3284</v>
      </c>
      <c r="C79" s="29" t="str">
        <f>'1NF(Real)'!H78</f>
        <v>DR010</v>
      </c>
      <c r="D79" s="29" t="str">
        <f>'2NF(Real)'!D80</f>
        <v>PT011</v>
      </c>
      <c r="E79" s="32">
        <f>'2NF(Real)'!E80</f>
        <v>43940</v>
      </c>
      <c r="F79" s="32">
        <f>'2NF(Real)'!F80</f>
        <v>43943</v>
      </c>
      <c r="G79" s="29">
        <f>'2NF(Real)'!G80</f>
        <v>394</v>
      </c>
      <c r="I79" s="9"/>
      <c r="J79" s="9"/>
      <c r="K79" s="9"/>
      <c r="O79" s="33" t="s">
        <v>127</v>
      </c>
      <c r="P79" s="33" t="s">
        <v>128</v>
      </c>
      <c r="Q79" s="32">
        <v>39233.0</v>
      </c>
      <c r="R79" s="29" t="s">
        <v>22</v>
      </c>
      <c r="S79" s="29" t="s">
        <v>63</v>
      </c>
    </row>
    <row r="80">
      <c r="A80" s="29" t="s">
        <v>125</v>
      </c>
      <c r="B80" s="29" t="s">
        <v>3284</v>
      </c>
      <c r="C80" s="29" t="str">
        <f>'1NF(Real)'!H79</f>
        <v>DR010</v>
      </c>
      <c r="D80" s="29" t="str">
        <f>'2NF(Real)'!D81</f>
        <v>PT010</v>
      </c>
      <c r="E80" s="32">
        <f>'2NF(Real)'!E81</f>
        <v>44339</v>
      </c>
      <c r="F80" s="32">
        <f>'2NF(Real)'!F81</f>
        <v>44369</v>
      </c>
      <c r="G80" s="29">
        <f>'2NF(Real)'!G81</f>
        <v>249</v>
      </c>
      <c r="I80" s="9"/>
      <c r="J80" s="9"/>
      <c r="K80" s="9"/>
      <c r="O80" s="33" t="s">
        <v>119</v>
      </c>
      <c r="P80" s="33" t="s">
        <v>120</v>
      </c>
      <c r="Q80" s="32">
        <v>36561.0</v>
      </c>
      <c r="R80" s="29" t="s">
        <v>51</v>
      </c>
      <c r="S80" s="29" t="s">
        <v>95</v>
      </c>
    </row>
    <row r="81">
      <c r="A81" s="29" t="s">
        <v>151</v>
      </c>
      <c r="B81" s="29" t="s">
        <v>3284</v>
      </c>
      <c r="C81" s="29" t="str">
        <f>'1NF(Real)'!H80</f>
        <v>DR013</v>
      </c>
      <c r="D81" s="29" t="str">
        <f>'2NF(Real)'!D82</f>
        <v>PT013</v>
      </c>
      <c r="E81" s="32">
        <f>'2NF(Real)'!E82</f>
        <v>43811</v>
      </c>
      <c r="F81" s="32">
        <f>'2NF(Real)'!F82</f>
        <v>43827</v>
      </c>
      <c r="G81" s="29">
        <f>'2NF(Real)'!G82</f>
        <v>134</v>
      </c>
      <c r="I81" s="9"/>
      <c r="J81" s="9"/>
      <c r="K81" s="9"/>
      <c r="O81" s="33" t="s">
        <v>145</v>
      </c>
      <c r="P81" s="33" t="s">
        <v>146</v>
      </c>
      <c r="Q81" s="32">
        <v>22857.0</v>
      </c>
      <c r="R81" s="29" t="s">
        <v>51</v>
      </c>
      <c r="S81" s="29" t="s">
        <v>37</v>
      </c>
    </row>
    <row r="82">
      <c r="A82" s="29" t="s">
        <v>338</v>
      </c>
      <c r="B82" s="29" t="s">
        <v>3287</v>
      </c>
      <c r="C82" s="29" t="str">
        <f>'1NF(Real)'!H81</f>
        <v>DR036</v>
      </c>
      <c r="D82" s="29" t="str">
        <f>'2NF(Real)'!D83</f>
        <v>PT036</v>
      </c>
      <c r="E82" s="32">
        <f>'2NF(Real)'!E83</f>
        <v>44203</v>
      </c>
      <c r="F82" s="32">
        <f>'2NF(Real)'!F83</f>
        <v>44222</v>
      </c>
      <c r="G82" s="29">
        <f>'2NF(Real)'!G83</f>
        <v>228</v>
      </c>
      <c r="I82" s="9"/>
      <c r="J82" s="9"/>
      <c r="K82" s="9"/>
      <c r="O82" s="33" t="s">
        <v>332</v>
      </c>
      <c r="P82" s="33" t="s">
        <v>333</v>
      </c>
      <c r="Q82" s="32">
        <v>38386.0</v>
      </c>
      <c r="R82" s="29" t="s">
        <v>51</v>
      </c>
      <c r="S82" s="29" t="s">
        <v>75</v>
      </c>
    </row>
    <row r="83">
      <c r="A83" s="29" t="s">
        <v>322</v>
      </c>
      <c r="B83" s="29" t="s">
        <v>3287</v>
      </c>
      <c r="C83" s="29" t="str">
        <f>'1NF(Real)'!H82</f>
        <v>DR034</v>
      </c>
      <c r="D83" s="29" t="str">
        <f>'2NF(Real)'!D84</f>
        <v>PT034</v>
      </c>
      <c r="E83" s="32">
        <f>'2NF(Real)'!E84</f>
        <v>45070</v>
      </c>
      <c r="F83" s="32">
        <f>'2NF(Real)'!F84</f>
        <v>45080</v>
      </c>
      <c r="G83" s="29">
        <f>'2NF(Real)'!G84</f>
        <v>494</v>
      </c>
      <c r="I83" s="9"/>
      <c r="J83" s="9"/>
      <c r="K83" s="9"/>
      <c r="O83" s="33" t="s">
        <v>316</v>
      </c>
      <c r="P83" s="33" t="s">
        <v>317</v>
      </c>
      <c r="Q83" s="32">
        <v>27063.0</v>
      </c>
      <c r="R83" s="29" t="s">
        <v>22</v>
      </c>
      <c r="S83" s="29" t="s">
        <v>95</v>
      </c>
    </row>
    <row r="84">
      <c r="A84" s="29" t="s">
        <v>346</v>
      </c>
      <c r="B84" s="29" t="s">
        <v>3287</v>
      </c>
      <c r="C84" s="29" t="str">
        <f>'1NF(Real)'!H83</f>
        <v>DR035</v>
      </c>
      <c r="D84" s="29" t="str">
        <f>'2NF(Real)'!D85</f>
        <v>PT037</v>
      </c>
      <c r="E84" s="32">
        <f>'2NF(Real)'!E85</f>
        <v>43752</v>
      </c>
      <c r="F84" s="32">
        <f>'2NF(Real)'!F85</f>
        <v>43757</v>
      </c>
      <c r="G84" s="29">
        <f>'2NF(Real)'!G85</f>
        <v>481</v>
      </c>
      <c r="I84" s="9"/>
      <c r="J84" s="9"/>
      <c r="K84" s="9"/>
      <c r="O84" s="33" t="s">
        <v>340</v>
      </c>
      <c r="P84" s="33" t="s">
        <v>341</v>
      </c>
      <c r="Q84" s="32">
        <v>42252.0</v>
      </c>
      <c r="R84" s="29" t="s">
        <v>22</v>
      </c>
      <c r="S84" s="29" t="s">
        <v>75</v>
      </c>
    </row>
    <row r="85">
      <c r="A85" s="29" t="s">
        <v>362</v>
      </c>
      <c r="B85" s="29" t="s">
        <v>3287</v>
      </c>
      <c r="C85" s="29" t="str">
        <f>'1NF(Real)'!H84</f>
        <v>DR035</v>
      </c>
      <c r="D85" s="29" t="str">
        <f>'2NF(Real)'!D86</f>
        <v>PT039</v>
      </c>
      <c r="E85" s="32">
        <f>'2NF(Real)'!E86</f>
        <v>44632</v>
      </c>
      <c r="F85" s="32">
        <f>'2NF(Real)'!F86</f>
        <v>44649</v>
      </c>
      <c r="G85" s="29">
        <f>'2NF(Real)'!G86</f>
        <v>113</v>
      </c>
      <c r="I85" s="9"/>
      <c r="J85" s="9"/>
      <c r="K85" s="9"/>
      <c r="O85" s="33" t="s">
        <v>356</v>
      </c>
      <c r="P85" s="33" t="s">
        <v>357</v>
      </c>
      <c r="Q85" s="32">
        <v>34667.0</v>
      </c>
      <c r="R85" s="29" t="s">
        <v>51</v>
      </c>
      <c r="S85" s="29" t="s">
        <v>261</v>
      </c>
    </row>
    <row r="86">
      <c r="A86" s="29" t="s">
        <v>330</v>
      </c>
      <c r="B86" s="29" t="s">
        <v>3287</v>
      </c>
      <c r="C86" s="29" t="str">
        <f>'1NF(Real)'!H85</f>
        <v>DR035</v>
      </c>
      <c r="D86" s="29" t="str">
        <f>'2NF(Real)'!D87</f>
        <v>PT035</v>
      </c>
      <c r="E86" s="32">
        <f>'2NF(Real)'!E87</f>
        <v>43847</v>
      </c>
      <c r="F86" s="32">
        <f>'2NF(Real)'!F87</f>
        <v>43871</v>
      </c>
      <c r="G86" s="29">
        <f>'2NF(Real)'!G87</f>
        <v>285</v>
      </c>
      <c r="I86" s="9"/>
      <c r="J86" s="9"/>
      <c r="K86" s="9"/>
      <c r="O86" s="33" t="s">
        <v>324</v>
      </c>
      <c r="P86" s="33" t="s">
        <v>325</v>
      </c>
      <c r="Q86" s="32">
        <v>30356.0</v>
      </c>
      <c r="R86" s="29" t="s">
        <v>51</v>
      </c>
      <c r="S86" s="29" t="s">
        <v>75</v>
      </c>
    </row>
    <row r="87">
      <c r="A87" s="29" t="s">
        <v>354</v>
      </c>
      <c r="B87" s="29" t="s">
        <v>3287</v>
      </c>
      <c r="C87" s="29" t="str">
        <f>'1NF(Real)'!H86</f>
        <v>DR038</v>
      </c>
      <c r="D87" s="29" t="str">
        <f>'2NF(Real)'!D88</f>
        <v>PT038</v>
      </c>
      <c r="E87" s="32">
        <f>'2NF(Real)'!E88</f>
        <v>44549</v>
      </c>
      <c r="F87" s="32">
        <f>'2NF(Real)'!F88</f>
        <v>44577</v>
      </c>
      <c r="G87" s="29">
        <f>'2NF(Real)'!G88</f>
        <v>212</v>
      </c>
      <c r="I87" s="9"/>
      <c r="J87" s="9"/>
      <c r="K87" s="9"/>
      <c r="O87" s="33" t="s">
        <v>348</v>
      </c>
      <c r="P87" s="33" t="s">
        <v>349</v>
      </c>
      <c r="Q87" s="32">
        <v>35953.0</v>
      </c>
      <c r="R87" s="29" t="s">
        <v>51</v>
      </c>
      <c r="S87" s="29" t="s">
        <v>23</v>
      </c>
    </row>
    <row r="88">
      <c r="A88" s="29" t="s">
        <v>81</v>
      </c>
      <c r="B88" s="29" t="s">
        <v>3292</v>
      </c>
      <c r="C88" s="29" t="str">
        <f>'1NF(Real)'!H87</f>
        <v>DR001</v>
      </c>
      <c r="D88" s="29" t="str">
        <f>'2NF(Real)'!D89</f>
        <v>PT005</v>
      </c>
      <c r="E88" s="32">
        <f>'2NF(Real)'!E89</f>
        <v>44823</v>
      </c>
      <c r="F88" s="32">
        <f>'2NF(Real)'!F89</f>
        <v>44843</v>
      </c>
      <c r="G88" s="29">
        <f>'2NF(Real)'!G89</f>
        <v>458</v>
      </c>
      <c r="I88" s="9"/>
      <c r="J88" s="9"/>
      <c r="K88" s="9"/>
      <c r="O88" s="33" t="s">
        <v>73</v>
      </c>
      <c r="P88" s="33" t="s">
        <v>74</v>
      </c>
      <c r="Q88" s="32">
        <v>20165.0</v>
      </c>
      <c r="R88" s="29" t="s">
        <v>51</v>
      </c>
      <c r="S88" s="29" t="s">
        <v>75</v>
      </c>
    </row>
    <row r="89">
      <c r="A89" s="29" t="s">
        <v>33</v>
      </c>
      <c r="B89" s="29" t="s">
        <v>3292</v>
      </c>
      <c r="C89" s="29" t="str">
        <f>'1NF(Real)'!H88</f>
        <v>DR001</v>
      </c>
      <c r="D89" s="29" t="str">
        <f>'2NF(Real)'!D90</f>
        <v>PT001</v>
      </c>
      <c r="E89" s="32">
        <f>'2NF(Real)'!E90</f>
        <v>45322</v>
      </c>
      <c r="F89" s="32">
        <f>'2NF(Real)'!F90</f>
        <v>45324</v>
      </c>
      <c r="G89" s="29">
        <f>'2NF(Real)'!G90</f>
        <v>328</v>
      </c>
      <c r="I89" s="9"/>
      <c r="J89" s="9"/>
      <c r="K89" s="9"/>
      <c r="O89" s="33" t="s">
        <v>20</v>
      </c>
      <c r="P89" s="33" t="s">
        <v>21</v>
      </c>
      <c r="Q89" s="32">
        <v>26482.0</v>
      </c>
      <c r="R89" s="29" t="s">
        <v>22</v>
      </c>
      <c r="S89" s="29" t="s">
        <v>23</v>
      </c>
    </row>
    <row r="90">
      <c r="A90" s="29" t="s">
        <v>109</v>
      </c>
      <c r="B90" s="29" t="s">
        <v>3292</v>
      </c>
      <c r="C90" s="29" t="str">
        <f>'1NF(Real)'!H89</f>
        <v>DR001</v>
      </c>
      <c r="D90" s="29" t="str">
        <f>'2NF(Real)'!D91</f>
        <v>PT008</v>
      </c>
      <c r="E90" s="32">
        <f>'2NF(Real)'!E91</f>
        <v>44558</v>
      </c>
      <c r="F90" s="32">
        <f>'2NF(Real)'!F91</f>
        <v>44568</v>
      </c>
      <c r="G90" s="29">
        <f>'2NF(Real)'!G91</f>
        <v>277</v>
      </c>
      <c r="I90" s="9"/>
      <c r="J90" s="9"/>
      <c r="K90" s="9"/>
      <c r="O90" s="33" t="s">
        <v>102</v>
      </c>
      <c r="P90" s="33" t="s">
        <v>103</v>
      </c>
      <c r="Q90" s="32">
        <v>24382.0</v>
      </c>
      <c r="R90" s="29" t="s">
        <v>51</v>
      </c>
      <c r="S90" s="29" t="s">
        <v>37</v>
      </c>
    </row>
    <row r="91">
      <c r="A91" s="29" t="s">
        <v>71</v>
      </c>
      <c r="B91" s="29" t="s">
        <v>3292</v>
      </c>
      <c r="C91" s="29" t="str">
        <f>'1NF(Real)'!H90</f>
        <v>DR004</v>
      </c>
      <c r="D91" s="29" t="str">
        <f>'2NF(Real)'!D92</f>
        <v>PT004</v>
      </c>
      <c r="E91" s="32">
        <f>'2NF(Real)'!E92</f>
        <v>44153</v>
      </c>
      <c r="F91" s="32">
        <f>'2NF(Real)'!F92</f>
        <v>44183</v>
      </c>
      <c r="G91" s="29">
        <f>'2NF(Real)'!G92</f>
        <v>450</v>
      </c>
      <c r="I91" s="9"/>
      <c r="J91" s="9"/>
      <c r="K91" s="9"/>
      <c r="O91" s="33" t="s">
        <v>61</v>
      </c>
      <c r="P91" s="33" t="s">
        <v>62</v>
      </c>
      <c r="Q91" s="32">
        <v>41687.0</v>
      </c>
      <c r="R91" s="29" t="s">
        <v>51</v>
      </c>
      <c r="S91" s="29" t="s">
        <v>63</v>
      </c>
    </row>
    <row r="92">
      <c r="A92" s="29" t="s">
        <v>100</v>
      </c>
      <c r="B92" s="29" t="s">
        <v>3292</v>
      </c>
      <c r="C92" s="29" t="str">
        <f>'1NF(Real)'!H91</f>
        <v>DR004</v>
      </c>
      <c r="D92" s="29" t="str">
        <f>'2NF(Real)'!D93</f>
        <v>PT007</v>
      </c>
      <c r="E92" s="32">
        <f>'2NF(Real)'!E93</f>
        <v>44138</v>
      </c>
      <c r="F92" s="32">
        <f>'2NF(Real)'!F93</f>
        <v>44150</v>
      </c>
      <c r="G92" s="29">
        <f>'2NF(Real)'!G93</f>
        <v>389</v>
      </c>
      <c r="I92" s="9"/>
      <c r="J92" s="9"/>
      <c r="K92" s="9"/>
      <c r="O92" s="33" t="s">
        <v>93</v>
      </c>
      <c r="P92" s="33" t="s">
        <v>94</v>
      </c>
      <c r="Q92" s="32">
        <v>22043.0</v>
      </c>
      <c r="R92" s="29" t="s">
        <v>51</v>
      </c>
      <c r="S92" s="29" t="s">
        <v>95</v>
      </c>
    </row>
    <row r="93">
      <c r="A93" s="29" t="s">
        <v>59</v>
      </c>
      <c r="B93" s="29" t="s">
        <v>3292</v>
      </c>
      <c r="C93" s="29" t="str">
        <f>'1NF(Real)'!H92</f>
        <v>DR002</v>
      </c>
      <c r="D93" s="29" t="str">
        <f>'2NF(Real)'!D94</f>
        <v>PT003</v>
      </c>
      <c r="E93" s="32">
        <f>'2NF(Real)'!E94</f>
        <v>44826</v>
      </c>
      <c r="F93" s="32">
        <f>'2NF(Real)'!F94</f>
        <v>44841</v>
      </c>
      <c r="G93" s="29">
        <f>'2NF(Real)'!G94</f>
        <v>205</v>
      </c>
      <c r="I93" s="9"/>
      <c r="J93" s="9"/>
      <c r="K93" s="9"/>
      <c r="O93" s="33" t="s">
        <v>49</v>
      </c>
      <c r="P93" s="33" t="s">
        <v>50</v>
      </c>
      <c r="Q93" s="32">
        <v>31579.0</v>
      </c>
      <c r="R93" s="29" t="s">
        <v>51</v>
      </c>
      <c r="S93" s="29" t="s">
        <v>52</v>
      </c>
    </row>
    <row r="94">
      <c r="A94" s="29" t="s">
        <v>47</v>
      </c>
      <c r="B94" s="29" t="s">
        <v>3292</v>
      </c>
      <c r="C94" s="29" t="str">
        <f>'1NF(Real)'!H93</f>
        <v>DR002</v>
      </c>
      <c r="D94" s="29" t="str">
        <f>'2NF(Real)'!D95</f>
        <v>PT002</v>
      </c>
      <c r="E94" s="32">
        <f>'2NF(Real)'!E95</f>
        <v>43697</v>
      </c>
      <c r="F94" s="32">
        <f>'2NF(Real)'!F95</f>
        <v>43703</v>
      </c>
      <c r="G94" s="29">
        <f>'2NF(Real)'!G95</f>
        <v>265</v>
      </c>
      <c r="I94" s="9"/>
      <c r="J94" s="9"/>
      <c r="K94" s="9"/>
      <c r="O94" s="33" t="s">
        <v>35</v>
      </c>
      <c r="P94" s="33" t="s">
        <v>36</v>
      </c>
      <c r="Q94" s="32">
        <v>29291.0</v>
      </c>
      <c r="R94" s="29" t="s">
        <v>22</v>
      </c>
      <c r="S94" s="29" t="s">
        <v>37</v>
      </c>
    </row>
    <row r="95">
      <c r="A95" s="29" t="s">
        <v>91</v>
      </c>
      <c r="B95" s="29" t="s">
        <v>3292</v>
      </c>
      <c r="C95" s="29" t="str">
        <f>'1NF(Real)'!H94</f>
        <v>DR006</v>
      </c>
      <c r="D95" s="29" t="str">
        <f>'2NF(Real)'!D96</f>
        <v>PT006</v>
      </c>
      <c r="E95" s="32">
        <f>'2NF(Real)'!E96</f>
        <v>45280</v>
      </c>
      <c r="F95" s="32">
        <f>'2NF(Real)'!F96</f>
        <v>45284</v>
      </c>
      <c r="G95" s="29">
        <f>'2NF(Real)'!G96</f>
        <v>389</v>
      </c>
      <c r="I95" s="9"/>
      <c r="J95" s="9"/>
      <c r="K95" s="9"/>
      <c r="O95" s="33" t="s">
        <v>83</v>
      </c>
      <c r="P95" s="33" t="s">
        <v>84</v>
      </c>
      <c r="Q95" s="32">
        <v>32753.0</v>
      </c>
      <c r="R95" s="29" t="s">
        <v>22</v>
      </c>
      <c r="S95" s="29" t="s">
        <v>37</v>
      </c>
    </row>
    <row r="96">
      <c r="A96" s="29" t="s">
        <v>849</v>
      </c>
      <c r="B96" s="29" t="s">
        <v>3296</v>
      </c>
      <c r="C96" s="29" t="str">
        <f>'1NF(Real)'!H95</f>
        <v>DR100</v>
      </c>
      <c r="D96" s="29" t="str">
        <f>'2NF(Real)'!D97</f>
        <v>PT100</v>
      </c>
      <c r="E96" s="32">
        <f>'2NF(Real)'!E97</f>
        <v>44852</v>
      </c>
      <c r="F96" s="32">
        <f>'2NF(Real)'!F97</f>
        <v>44876</v>
      </c>
      <c r="G96" s="29">
        <f>'2NF(Real)'!G97</f>
        <v>227</v>
      </c>
      <c r="I96" s="9"/>
      <c r="J96" s="9"/>
      <c r="K96" s="9"/>
      <c r="O96" s="33" t="s">
        <v>843</v>
      </c>
      <c r="P96" s="33" t="s">
        <v>844</v>
      </c>
      <c r="Q96" s="32">
        <v>38499.0</v>
      </c>
      <c r="R96" s="29" t="s">
        <v>22</v>
      </c>
      <c r="S96" s="29" t="s">
        <v>204</v>
      </c>
    </row>
    <row r="97">
      <c r="A97" s="29" t="s">
        <v>801</v>
      </c>
      <c r="B97" s="29" t="s">
        <v>3296</v>
      </c>
      <c r="C97" s="29" t="str">
        <f>'1NF(Real)'!H96</f>
        <v>DR100</v>
      </c>
      <c r="D97" s="29" t="str">
        <f>'2NF(Real)'!D98</f>
        <v>PT094</v>
      </c>
      <c r="E97" s="32">
        <f>'2NF(Real)'!E98</f>
        <v>44810</v>
      </c>
      <c r="F97" s="32">
        <f>'2NF(Real)'!F98</f>
        <v>44831</v>
      </c>
      <c r="G97" s="29">
        <f>'2NF(Real)'!G98</f>
        <v>162</v>
      </c>
      <c r="I97" s="9"/>
      <c r="J97" s="8"/>
      <c r="K97" s="8"/>
      <c r="O97" s="33" t="s">
        <v>795</v>
      </c>
      <c r="P97" s="33" t="s">
        <v>796</v>
      </c>
      <c r="Q97" s="32">
        <v>36783.0</v>
      </c>
      <c r="R97" s="29" t="s">
        <v>22</v>
      </c>
      <c r="S97" s="29" t="s">
        <v>37</v>
      </c>
    </row>
    <row r="98">
      <c r="A98" s="29" t="s">
        <v>817</v>
      </c>
      <c r="B98" s="29" t="s">
        <v>3296</v>
      </c>
      <c r="C98" s="29" t="str">
        <f>'1NF(Real)'!H97</f>
        <v>DR096</v>
      </c>
      <c r="D98" s="29" t="str">
        <f>'2NF(Real)'!D99</f>
        <v>PT096</v>
      </c>
      <c r="E98" s="32">
        <f>'2NF(Real)'!E99</f>
        <v>43696</v>
      </c>
      <c r="F98" s="32">
        <f>'2NF(Real)'!F99</f>
        <v>43703</v>
      </c>
      <c r="G98" s="29">
        <f>'2NF(Real)'!G99</f>
        <v>144</v>
      </c>
      <c r="I98" s="9"/>
      <c r="J98" s="8"/>
      <c r="K98" s="8"/>
      <c r="O98" s="33" t="s">
        <v>811</v>
      </c>
      <c r="P98" s="33" t="s">
        <v>812</v>
      </c>
      <c r="Q98" s="32">
        <v>34170.0</v>
      </c>
      <c r="R98" s="29" t="s">
        <v>51</v>
      </c>
      <c r="S98" s="29" t="s">
        <v>52</v>
      </c>
    </row>
    <row r="99">
      <c r="A99" s="29" t="s">
        <v>809</v>
      </c>
      <c r="B99" s="29" t="s">
        <v>3296</v>
      </c>
      <c r="C99" s="29" t="str">
        <f>'1NF(Real)'!H98</f>
        <v>DR095</v>
      </c>
      <c r="D99" s="29" t="str">
        <f>'2NF(Real)'!D100</f>
        <v>PT095</v>
      </c>
      <c r="E99" s="32">
        <f>'2NF(Real)'!E100</f>
        <v>44303</v>
      </c>
      <c r="F99" s="32">
        <f>'2NF(Real)'!F100</f>
        <v>44326</v>
      </c>
      <c r="G99" s="29">
        <f>'2NF(Real)'!G100</f>
        <v>428</v>
      </c>
      <c r="I99" s="9"/>
      <c r="J99" s="8"/>
      <c r="K99" s="8"/>
      <c r="O99" s="33" t="s">
        <v>803</v>
      </c>
      <c r="P99" s="33" t="s">
        <v>804</v>
      </c>
      <c r="Q99" s="32">
        <v>42054.0</v>
      </c>
      <c r="R99" s="29" t="s">
        <v>22</v>
      </c>
      <c r="S99" s="29" t="s">
        <v>37</v>
      </c>
    </row>
    <row r="100">
      <c r="A100" s="29" t="s">
        <v>833</v>
      </c>
      <c r="B100" s="29" t="s">
        <v>3296</v>
      </c>
      <c r="C100" s="29" t="str">
        <f>'1NF(Real)'!H99</f>
        <v>DR095</v>
      </c>
      <c r="D100" s="29" t="str">
        <f>'2NF(Real)'!D101</f>
        <v>PT098</v>
      </c>
      <c r="E100" s="32">
        <f>'2NF(Real)'!E101</f>
        <v>44905</v>
      </c>
      <c r="F100" s="32">
        <f>'2NF(Real)'!F101</f>
        <v>44926</v>
      </c>
      <c r="G100" s="29">
        <f>'2NF(Real)'!G101</f>
        <v>459</v>
      </c>
      <c r="I100" s="9"/>
      <c r="J100" s="8"/>
      <c r="K100" s="8"/>
      <c r="O100" s="33" t="s">
        <v>827</v>
      </c>
      <c r="P100" s="33" t="s">
        <v>828</v>
      </c>
      <c r="Q100" s="32">
        <v>41559.0</v>
      </c>
      <c r="R100" s="29" t="s">
        <v>51</v>
      </c>
      <c r="S100" s="29" t="s">
        <v>37</v>
      </c>
    </row>
    <row r="101">
      <c r="A101" s="29" t="s">
        <v>825</v>
      </c>
      <c r="B101" s="29" t="s">
        <v>3296</v>
      </c>
      <c r="C101" s="29" t="str">
        <f>'1NF(Real)'!H100</f>
        <v>DR095</v>
      </c>
      <c r="D101" s="29" t="str">
        <f>'2NF(Real)'!D102</f>
        <v>PT097</v>
      </c>
      <c r="E101" s="32">
        <f>'2NF(Real)'!E102</f>
        <v>45375</v>
      </c>
      <c r="F101" s="32">
        <f>'2NF(Real)'!F102</f>
        <v>45396</v>
      </c>
      <c r="G101" s="29">
        <f>'2NF(Real)'!G102</f>
        <v>226</v>
      </c>
      <c r="I101" s="9"/>
      <c r="J101" s="8"/>
      <c r="K101" s="8"/>
      <c r="O101" s="33" t="s">
        <v>819</v>
      </c>
      <c r="P101" s="33" t="s">
        <v>820</v>
      </c>
      <c r="Q101" s="32">
        <v>42376.0</v>
      </c>
      <c r="R101" s="29" t="s">
        <v>51</v>
      </c>
      <c r="S101" s="29" t="s">
        <v>63</v>
      </c>
    </row>
    <row r="102">
      <c r="A102" s="29" t="s">
        <v>841</v>
      </c>
      <c r="B102" s="29" t="s">
        <v>3296</v>
      </c>
      <c r="C102" s="29" t="str">
        <f>'1NF(Real)'!H101</f>
        <v>DR099</v>
      </c>
      <c r="D102" s="29" t="str">
        <f>'2NF(Real)'!D103</f>
        <v>PT099</v>
      </c>
      <c r="E102" s="32">
        <f>'2NF(Real)'!E103</f>
        <v>44818</v>
      </c>
      <c r="F102" s="32">
        <f>'2NF(Real)'!F103</f>
        <v>44822</v>
      </c>
      <c r="G102" s="29">
        <f>'2NF(Real)'!G103</f>
        <v>208</v>
      </c>
      <c r="I102" s="9"/>
      <c r="J102" s="8"/>
      <c r="K102" s="8"/>
      <c r="O102" s="33" t="s">
        <v>835</v>
      </c>
      <c r="P102" s="33" t="s">
        <v>836</v>
      </c>
      <c r="Q102" s="32">
        <v>32640.0</v>
      </c>
      <c r="R102" s="29" t="s">
        <v>22</v>
      </c>
      <c r="S102" s="29" t="s">
        <v>23</v>
      </c>
    </row>
    <row r="104">
      <c r="A104" s="19" t="s">
        <v>3331</v>
      </c>
      <c r="B104" s="21"/>
      <c r="D104" s="19" t="s">
        <v>3332</v>
      </c>
      <c r="E104" s="21"/>
      <c r="G104" s="45" t="s">
        <v>3320</v>
      </c>
      <c r="K104" s="19" t="s">
        <v>3333</v>
      </c>
      <c r="L104" s="20"/>
      <c r="M104" s="21"/>
      <c r="O104" s="19" t="s">
        <v>3334</v>
      </c>
      <c r="P104" s="20"/>
      <c r="Q104" s="21"/>
    </row>
    <row r="105">
      <c r="A105" s="36" t="s">
        <v>3335</v>
      </c>
      <c r="B105" s="38" t="s">
        <v>3325</v>
      </c>
      <c r="D105" s="36" t="s">
        <v>3335</v>
      </c>
      <c r="E105" s="46" t="s">
        <v>3323</v>
      </c>
      <c r="G105" s="27" t="s">
        <v>3313</v>
      </c>
      <c r="H105" s="28" t="s">
        <v>3307</v>
      </c>
      <c r="I105" s="25" t="s">
        <v>3309</v>
      </c>
      <c r="K105" s="22" t="s">
        <v>3336</v>
      </c>
      <c r="L105" s="37" t="s">
        <v>15</v>
      </c>
      <c r="M105" s="25" t="s">
        <v>3310</v>
      </c>
      <c r="O105" s="27" t="s">
        <v>3337</v>
      </c>
      <c r="P105" s="28" t="s">
        <v>3338</v>
      </c>
      <c r="Q105" s="28" t="s">
        <v>3327</v>
      </c>
    </row>
    <row r="106">
      <c r="A106" s="47" t="s">
        <v>482</v>
      </c>
      <c r="B106" s="29" t="s">
        <v>481</v>
      </c>
      <c r="D106" s="47" t="s">
        <v>482</v>
      </c>
      <c r="E106" s="47" t="s">
        <v>483</v>
      </c>
      <c r="G106" s="29" t="s">
        <v>482</v>
      </c>
      <c r="H106" s="29" t="s">
        <v>68</v>
      </c>
      <c r="I106" s="29" t="s">
        <v>38</v>
      </c>
      <c r="K106" s="29" t="s">
        <v>483</v>
      </c>
      <c r="L106" s="29" t="s">
        <v>141</v>
      </c>
      <c r="M106" s="29" t="s">
        <v>69</v>
      </c>
      <c r="O106" s="29" t="s">
        <v>481</v>
      </c>
      <c r="P106" s="16">
        <v>6767.63439654494</v>
      </c>
      <c r="Q106" s="29" t="s">
        <v>3247</v>
      </c>
    </row>
    <row r="107">
      <c r="A107" s="47" t="s">
        <v>402</v>
      </c>
      <c r="B107" s="29" t="s">
        <v>401</v>
      </c>
      <c r="D107" s="47" t="s">
        <v>402</v>
      </c>
      <c r="E107" s="47" t="s">
        <v>403</v>
      </c>
      <c r="G107" s="29" t="s">
        <v>402</v>
      </c>
      <c r="H107" s="29" t="s">
        <v>29</v>
      </c>
      <c r="I107" s="29" t="s">
        <v>38</v>
      </c>
      <c r="K107" s="29" t="s">
        <v>403</v>
      </c>
      <c r="L107" s="29" t="s">
        <v>30</v>
      </c>
      <c r="M107" s="29" t="s">
        <v>31</v>
      </c>
      <c r="O107" s="29" t="s">
        <v>401</v>
      </c>
      <c r="P107" s="16">
        <v>21784.4450707236</v>
      </c>
      <c r="Q107" s="29" t="s">
        <v>3248</v>
      </c>
    </row>
    <row r="108">
      <c r="A108" s="47" t="s">
        <v>370</v>
      </c>
      <c r="B108" s="29" t="s">
        <v>369</v>
      </c>
      <c r="D108" s="47" t="s">
        <v>370</v>
      </c>
      <c r="E108" s="47" t="s">
        <v>371</v>
      </c>
      <c r="G108" s="29" t="s">
        <v>370</v>
      </c>
      <c r="H108" s="29" t="s">
        <v>29</v>
      </c>
      <c r="I108" s="29" t="s">
        <v>38</v>
      </c>
      <c r="K108" s="29" t="s">
        <v>371</v>
      </c>
      <c r="L108" s="29" t="s">
        <v>79</v>
      </c>
      <c r="M108" s="29" t="s">
        <v>69</v>
      </c>
      <c r="O108" s="29" t="s">
        <v>369</v>
      </c>
      <c r="P108" s="16">
        <v>32973.9408329662</v>
      </c>
      <c r="Q108" s="29" t="s">
        <v>3249</v>
      </c>
    </row>
    <row r="109">
      <c r="A109" s="47" t="s">
        <v>434</v>
      </c>
      <c r="B109" s="29" t="s">
        <v>433</v>
      </c>
      <c r="D109" s="47" t="s">
        <v>434</v>
      </c>
      <c r="E109" s="47" t="s">
        <v>435</v>
      </c>
      <c r="G109" s="29" t="s">
        <v>434</v>
      </c>
      <c r="H109" s="29" t="s">
        <v>29</v>
      </c>
      <c r="I109" s="29" t="s">
        <v>64</v>
      </c>
      <c r="K109" s="29" t="s">
        <v>435</v>
      </c>
      <c r="L109" s="29" t="s">
        <v>57</v>
      </c>
      <c r="M109" s="29" t="s">
        <v>31</v>
      </c>
      <c r="O109" s="29" t="s">
        <v>433</v>
      </c>
      <c r="P109" s="16">
        <v>36992.2736882838</v>
      </c>
      <c r="Q109" s="29" t="s">
        <v>3250</v>
      </c>
    </row>
    <row r="110">
      <c r="A110" s="47" t="s">
        <v>474</v>
      </c>
      <c r="B110" s="29" t="s">
        <v>473</v>
      </c>
      <c r="D110" s="47" t="s">
        <v>474</v>
      </c>
      <c r="E110" s="47" t="s">
        <v>475</v>
      </c>
      <c r="G110" s="29" t="s">
        <v>474</v>
      </c>
      <c r="H110" s="29" t="s">
        <v>29</v>
      </c>
      <c r="I110" s="29" t="s">
        <v>24</v>
      </c>
      <c r="K110" s="29" t="s">
        <v>475</v>
      </c>
      <c r="L110" s="29" t="s">
        <v>79</v>
      </c>
      <c r="M110" s="29" t="s">
        <v>45</v>
      </c>
      <c r="O110" s="29" t="s">
        <v>473</v>
      </c>
      <c r="P110" s="16">
        <v>21879.5319110635</v>
      </c>
      <c r="Q110" s="29" t="s">
        <v>3252</v>
      </c>
    </row>
    <row r="111">
      <c r="A111" s="47" t="s">
        <v>466</v>
      </c>
      <c r="B111" s="29" t="s">
        <v>465</v>
      </c>
      <c r="D111" s="47" t="s">
        <v>466</v>
      </c>
      <c r="E111" s="47" t="s">
        <v>467</v>
      </c>
      <c r="G111" s="29" t="s">
        <v>466</v>
      </c>
      <c r="H111" s="29" t="s">
        <v>43</v>
      </c>
      <c r="I111" s="29" t="s">
        <v>24</v>
      </c>
      <c r="K111" s="29" t="s">
        <v>467</v>
      </c>
      <c r="L111" s="29" t="s">
        <v>44</v>
      </c>
      <c r="M111" s="29" t="s">
        <v>69</v>
      </c>
      <c r="O111" s="29" t="s">
        <v>465</v>
      </c>
      <c r="P111" s="16">
        <v>14681.0163601259</v>
      </c>
      <c r="Q111" s="29" t="s">
        <v>3249</v>
      </c>
    </row>
    <row r="112">
      <c r="A112" s="47" t="s">
        <v>410</v>
      </c>
      <c r="B112" s="29" t="s">
        <v>409</v>
      </c>
      <c r="D112" s="47" t="s">
        <v>410</v>
      </c>
      <c r="E112" s="47" t="s">
        <v>411</v>
      </c>
      <c r="G112" s="29" t="s">
        <v>410</v>
      </c>
      <c r="H112" s="29" t="s">
        <v>29</v>
      </c>
      <c r="I112" s="29" t="s">
        <v>24</v>
      </c>
      <c r="K112" s="29" t="s">
        <v>411</v>
      </c>
      <c r="L112" s="29" t="s">
        <v>79</v>
      </c>
      <c r="M112" s="29" t="s">
        <v>69</v>
      </c>
      <c r="O112" s="29" t="s">
        <v>409</v>
      </c>
      <c r="P112" s="16">
        <v>42684.5588845502</v>
      </c>
      <c r="Q112" s="29" t="s">
        <v>3253</v>
      </c>
    </row>
    <row r="113">
      <c r="A113" s="47" t="s">
        <v>418</v>
      </c>
      <c r="B113" s="29" t="s">
        <v>417</v>
      </c>
      <c r="D113" s="47" t="s">
        <v>418</v>
      </c>
      <c r="E113" s="47" t="s">
        <v>419</v>
      </c>
      <c r="G113" s="29" t="s">
        <v>418</v>
      </c>
      <c r="H113" s="29" t="s">
        <v>43</v>
      </c>
      <c r="I113" s="29" t="s">
        <v>24</v>
      </c>
      <c r="K113" s="29" t="s">
        <v>419</v>
      </c>
      <c r="L113" s="29" t="s">
        <v>79</v>
      </c>
      <c r="M113" s="29" t="s">
        <v>31</v>
      </c>
      <c r="O113" s="29" t="s">
        <v>417</v>
      </c>
      <c r="P113" s="16">
        <v>45585.8865599394</v>
      </c>
      <c r="Q113" s="29" t="s">
        <v>3250</v>
      </c>
    </row>
    <row r="114">
      <c r="A114" s="47" t="s">
        <v>394</v>
      </c>
      <c r="B114" s="29" t="s">
        <v>393</v>
      </c>
      <c r="D114" s="47" t="s">
        <v>394</v>
      </c>
      <c r="E114" s="47" t="s">
        <v>395</v>
      </c>
      <c r="G114" s="29" t="s">
        <v>394</v>
      </c>
      <c r="H114" s="29" t="s">
        <v>68</v>
      </c>
      <c r="I114" s="29" t="s">
        <v>85</v>
      </c>
      <c r="K114" s="29" t="s">
        <v>395</v>
      </c>
      <c r="L114" s="29" t="s">
        <v>30</v>
      </c>
      <c r="M114" s="29" t="s">
        <v>31</v>
      </c>
      <c r="O114" s="29" t="s">
        <v>393</v>
      </c>
      <c r="P114" s="16">
        <v>25966.3286102209</v>
      </c>
      <c r="Q114" s="29" t="s">
        <v>3255</v>
      </c>
    </row>
    <row r="115">
      <c r="A115" s="47" t="s">
        <v>490</v>
      </c>
      <c r="B115" s="29" t="s">
        <v>489</v>
      </c>
      <c r="D115" s="47" t="s">
        <v>490</v>
      </c>
      <c r="E115" s="47" t="s">
        <v>491</v>
      </c>
      <c r="G115" s="29" t="s">
        <v>490</v>
      </c>
      <c r="H115" s="29" t="s">
        <v>68</v>
      </c>
      <c r="I115" s="29" t="s">
        <v>85</v>
      </c>
      <c r="K115" s="29" t="s">
        <v>491</v>
      </c>
      <c r="L115" s="29" t="s">
        <v>44</v>
      </c>
      <c r="M115" s="29" t="s">
        <v>45</v>
      </c>
      <c r="O115" s="29" t="s">
        <v>489</v>
      </c>
      <c r="P115" s="16">
        <v>19973.4629261595</v>
      </c>
      <c r="Q115" s="29" t="s">
        <v>3249</v>
      </c>
    </row>
    <row r="116">
      <c r="A116" s="47" t="s">
        <v>450</v>
      </c>
      <c r="B116" s="29" t="s">
        <v>449</v>
      </c>
      <c r="D116" s="47" t="s">
        <v>450</v>
      </c>
      <c r="E116" s="47" t="s">
        <v>451</v>
      </c>
      <c r="G116" s="29" t="s">
        <v>450</v>
      </c>
      <c r="H116" s="29" t="s">
        <v>29</v>
      </c>
      <c r="I116" s="29" t="s">
        <v>85</v>
      </c>
      <c r="K116" s="29" t="s">
        <v>451</v>
      </c>
      <c r="L116" s="29" t="s">
        <v>44</v>
      </c>
      <c r="M116" s="29" t="s">
        <v>69</v>
      </c>
      <c r="O116" s="29" t="s">
        <v>449</v>
      </c>
      <c r="P116" s="16">
        <v>16320.2324472718</v>
      </c>
      <c r="Q116" s="29" t="s">
        <v>3250</v>
      </c>
    </row>
    <row r="117">
      <c r="A117" s="47" t="s">
        <v>458</v>
      </c>
      <c r="B117" s="29" t="s">
        <v>457</v>
      </c>
      <c r="D117" s="47" t="s">
        <v>458</v>
      </c>
      <c r="E117" s="47" t="s">
        <v>459</v>
      </c>
      <c r="G117" s="29" t="s">
        <v>458</v>
      </c>
      <c r="H117" s="29" t="s">
        <v>43</v>
      </c>
      <c r="I117" s="29" t="s">
        <v>137</v>
      </c>
      <c r="K117" s="29" t="s">
        <v>459</v>
      </c>
      <c r="L117" s="29" t="s">
        <v>30</v>
      </c>
      <c r="M117" s="29" t="s">
        <v>45</v>
      </c>
      <c r="O117" s="29" t="s">
        <v>457</v>
      </c>
      <c r="P117" s="16">
        <v>30590.5418063406</v>
      </c>
      <c r="Q117" s="29" t="s">
        <v>3255</v>
      </c>
    </row>
    <row r="118">
      <c r="A118" s="47" t="s">
        <v>442</v>
      </c>
      <c r="B118" s="29" t="s">
        <v>441</v>
      </c>
      <c r="D118" s="47" t="s">
        <v>442</v>
      </c>
      <c r="E118" s="47" t="s">
        <v>443</v>
      </c>
      <c r="G118" s="29" t="s">
        <v>442</v>
      </c>
      <c r="H118" s="29" t="s">
        <v>29</v>
      </c>
      <c r="I118" s="29" t="s">
        <v>137</v>
      </c>
      <c r="K118" s="29" t="s">
        <v>443</v>
      </c>
      <c r="L118" s="29" t="s">
        <v>44</v>
      </c>
      <c r="M118" s="29" t="s">
        <v>69</v>
      </c>
      <c r="O118" s="29" t="s">
        <v>441</v>
      </c>
      <c r="P118" s="16">
        <v>28051.4994839463</v>
      </c>
      <c r="Q118" s="29" t="s">
        <v>3249</v>
      </c>
    </row>
    <row r="119">
      <c r="A119" s="47" t="s">
        <v>498</v>
      </c>
      <c r="B119" s="29" t="s">
        <v>497</v>
      </c>
      <c r="D119" s="47" t="s">
        <v>498</v>
      </c>
      <c r="E119" s="47" t="s">
        <v>499</v>
      </c>
      <c r="G119" s="29" t="s">
        <v>498</v>
      </c>
      <c r="H119" s="29" t="s">
        <v>43</v>
      </c>
      <c r="I119" s="29" t="s">
        <v>137</v>
      </c>
      <c r="K119" s="29" t="s">
        <v>499</v>
      </c>
      <c r="L119" s="29" t="s">
        <v>30</v>
      </c>
      <c r="M119" s="29" t="s">
        <v>45</v>
      </c>
      <c r="O119" s="29" t="s">
        <v>497</v>
      </c>
      <c r="P119" s="16">
        <v>14362.3144875023</v>
      </c>
      <c r="Q119" s="29" t="s">
        <v>3257</v>
      </c>
    </row>
    <row r="120">
      <c r="A120" s="47" t="s">
        <v>378</v>
      </c>
      <c r="B120" s="29" t="s">
        <v>377</v>
      </c>
      <c r="D120" s="47" t="s">
        <v>378</v>
      </c>
      <c r="E120" s="47" t="s">
        <v>379</v>
      </c>
      <c r="G120" s="29" t="s">
        <v>378</v>
      </c>
      <c r="H120" s="29" t="s">
        <v>43</v>
      </c>
      <c r="I120" s="29" t="s">
        <v>137</v>
      </c>
      <c r="K120" s="29" t="s">
        <v>379</v>
      </c>
      <c r="L120" s="29" t="s">
        <v>141</v>
      </c>
      <c r="M120" s="29" t="s">
        <v>31</v>
      </c>
      <c r="O120" s="29" t="s">
        <v>377</v>
      </c>
      <c r="P120" s="16">
        <v>49943.2784987872</v>
      </c>
      <c r="Q120" s="29" t="s">
        <v>3253</v>
      </c>
    </row>
    <row r="121">
      <c r="A121" s="47" t="s">
        <v>386</v>
      </c>
      <c r="B121" s="29" t="s">
        <v>385</v>
      </c>
      <c r="D121" s="47" t="s">
        <v>386</v>
      </c>
      <c r="E121" s="47" t="s">
        <v>387</v>
      </c>
      <c r="G121" s="29" t="s">
        <v>386</v>
      </c>
      <c r="H121" s="29" t="s">
        <v>29</v>
      </c>
      <c r="I121" s="29" t="s">
        <v>137</v>
      </c>
      <c r="K121" s="29" t="s">
        <v>387</v>
      </c>
      <c r="L121" s="29" t="s">
        <v>57</v>
      </c>
      <c r="M121" s="29" t="s">
        <v>31</v>
      </c>
      <c r="O121" s="29" t="s">
        <v>385</v>
      </c>
      <c r="P121" s="16">
        <v>35633.9554543878</v>
      </c>
      <c r="Q121" s="29" t="s">
        <v>3258</v>
      </c>
    </row>
    <row r="122">
      <c r="A122" s="47" t="s">
        <v>426</v>
      </c>
      <c r="B122" s="29" t="s">
        <v>425</v>
      </c>
      <c r="D122" s="47" t="s">
        <v>426</v>
      </c>
      <c r="E122" s="47" t="s">
        <v>427</v>
      </c>
      <c r="G122" s="29" t="s">
        <v>426</v>
      </c>
      <c r="H122" s="29" t="s">
        <v>68</v>
      </c>
      <c r="I122" s="29" t="s">
        <v>137</v>
      </c>
      <c r="K122" s="29" t="s">
        <v>427</v>
      </c>
      <c r="L122" s="29" t="s">
        <v>30</v>
      </c>
      <c r="M122" s="29" t="s">
        <v>31</v>
      </c>
      <c r="O122" s="29" t="s">
        <v>425</v>
      </c>
      <c r="P122" s="16">
        <v>29615.4418636461</v>
      </c>
      <c r="Q122" s="29" t="s">
        <v>3259</v>
      </c>
    </row>
    <row r="123">
      <c r="A123" s="47" t="s">
        <v>546</v>
      </c>
      <c r="B123" s="29" t="s">
        <v>545</v>
      </c>
      <c r="D123" s="47" t="s">
        <v>546</v>
      </c>
      <c r="E123" s="47" t="s">
        <v>547</v>
      </c>
      <c r="G123" s="29" t="s">
        <v>546</v>
      </c>
      <c r="H123" s="29" t="s">
        <v>43</v>
      </c>
      <c r="I123" s="29" t="s">
        <v>85</v>
      </c>
      <c r="K123" s="29" t="s">
        <v>547</v>
      </c>
      <c r="L123" s="29" t="s">
        <v>44</v>
      </c>
      <c r="M123" s="29" t="s">
        <v>45</v>
      </c>
      <c r="O123" s="29" t="s">
        <v>545</v>
      </c>
      <c r="P123" s="16">
        <v>39723.1660514278</v>
      </c>
      <c r="Q123" s="29" t="s">
        <v>3248</v>
      </c>
    </row>
    <row r="124">
      <c r="A124" s="47" t="s">
        <v>609</v>
      </c>
      <c r="B124" s="29" t="s">
        <v>608</v>
      </c>
      <c r="D124" s="47" t="s">
        <v>609</v>
      </c>
      <c r="E124" s="47" t="s">
        <v>610</v>
      </c>
      <c r="G124" s="29" t="s">
        <v>609</v>
      </c>
      <c r="H124" s="29" t="s">
        <v>68</v>
      </c>
      <c r="I124" s="29" t="s">
        <v>179</v>
      </c>
      <c r="K124" s="29" t="s">
        <v>610</v>
      </c>
      <c r="L124" s="29" t="s">
        <v>79</v>
      </c>
      <c r="M124" s="29" t="s">
        <v>31</v>
      </c>
      <c r="O124" s="29" t="s">
        <v>608</v>
      </c>
      <c r="P124" s="16">
        <v>20227.8637267447</v>
      </c>
      <c r="Q124" s="29" t="s">
        <v>3264</v>
      </c>
    </row>
    <row r="125">
      <c r="A125" s="47" t="s">
        <v>514</v>
      </c>
      <c r="B125" s="29" t="s">
        <v>513</v>
      </c>
      <c r="D125" s="47" t="s">
        <v>514</v>
      </c>
      <c r="E125" s="47" t="s">
        <v>515</v>
      </c>
      <c r="G125" s="29" t="s">
        <v>514</v>
      </c>
      <c r="H125" s="29" t="s">
        <v>43</v>
      </c>
      <c r="I125" s="29" t="s">
        <v>137</v>
      </c>
      <c r="K125" s="29" t="s">
        <v>515</v>
      </c>
      <c r="L125" s="29" t="s">
        <v>44</v>
      </c>
      <c r="M125" s="29" t="s">
        <v>45</v>
      </c>
      <c r="O125" s="29" t="s">
        <v>513</v>
      </c>
      <c r="P125" s="16">
        <v>37951.6649098497</v>
      </c>
      <c r="Q125" s="29" t="s">
        <v>3252</v>
      </c>
    </row>
    <row r="126">
      <c r="A126" s="47" t="s">
        <v>593</v>
      </c>
      <c r="B126" s="29" t="s">
        <v>592</v>
      </c>
      <c r="D126" s="47" t="s">
        <v>593</v>
      </c>
      <c r="E126" s="47" t="s">
        <v>594</v>
      </c>
      <c r="G126" s="29" t="s">
        <v>593</v>
      </c>
      <c r="H126" s="29" t="s">
        <v>68</v>
      </c>
      <c r="I126" s="29" t="s">
        <v>137</v>
      </c>
      <c r="K126" s="29" t="s">
        <v>594</v>
      </c>
      <c r="L126" s="29" t="s">
        <v>141</v>
      </c>
      <c r="M126" s="29" t="s">
        <v>45</v>
      </c>
      <c r="O126" s="29" t="s">
        <v>592</v>
      </c>
      <c r="P126" s="16">
        <v>49402.2983725271</v>
      </c>
      <c r="Q126" s="29" t="s">
        <v>3252</v>
      </c>
    </row>
    <row r="127">
      <c r="A127" s="47" t="s">
        <v>530</v>
      </c>
      <c r="B127" s="29" t="s">
        <v>529</v>
      </c>
      <c r="D127" s="47" t="s">
        <v>530</v>
      </c>
      <c r="E127" s="47" t="s">
        <v>531</v>
      </c>
      <c r="G127" s="29" t="s">
        <v>530</v>
      </c>
      <c r="H127" s="29" t="s">
        <v>68</v>
      </c>
      <c r="I127" s="29" t="s">
        <v>137</v>
      </c>
      <c r="K127" s="29" t="s">
        <v>531</v>
      </c>
      <c r="L127" s="29" t="s">
        <v>30</v>
      </c>
      <c r="M127" s="29" t="s">
        <v>69</v>
      </c>
      <c r="O127" s="29" t="s">
        <v>529</v>
      </c>
      <c r="P127" s="16">
        <v>17839.7456516471</v>
      </c>
      <c r="Q127" s="29" t="s">
        <v>3248</v>
      </c>
    </row>
    <row r="128">
      <c r="A128" s="47" t="s">
        <v>562</v>
      </c>
      <c r="B128" s="29" t="s">
        <v>561</v>
      </c>
      <c r="D128" s="47" t="s">
        <v>562</v>
      </c>
      <c r="E128" s="47" t="s">
        <v>563</v>
      </c>
      <c r="G128" s="29" t="s">
        <v>562</v>
      </c>
      <c r="H128" s="29" t="s">
        <v>68</v>
      </c>
      <c r="I128" s="29" t="s">
        <v>137</v>
      </c>
      <c r="K128" s="29" t="s">
        <v>563</v>
      </c>
      <c r="L128" s="29" t="s">
        <v>57</v>
      </c>
      <c r="M128" s="29" t="s">
        <v>45</v>
      </c>
      <c r="O128" s="29" t="s">
        <v>561</v>
      </c>
      <c r="P128" s="16">
        <v>5517.39364222399</v>
      </c>
      <c r="Q128" s="29" t="s">
        <v>3249</v>
      </c>
    </row>
    <row r="129">
      <c r="A129" s="47" t="s">
        <v>570</v>
      </c>
      <c r="B129" s="29" t="s">
        <v>569</v>
      </c>
      <c r="D129" s="47" t="s">
        <v>570</v>
      </c>
      <c r="E129" s="47" t="s">
        <v>571</v>
      </c>
      <c r="G129" s="29" t="s">
        <v>570</v>
      </c>
      <c r="H129" s="29" t="s">
        <v>43</v>
      </c>
      <c r="I129" s="29" t="s">
        <v>137</v>
      </c>
      <c r="K129" s="29" t="s">
        <v>571</v>
      </c>
      <c r="L129" s="29" t="s">
        <v>57</v>
      </c>
      <c r="M129" s="29" t="s">
        <v>69</v>
      </c>
      <c r="O129" s="29" t="s">
        <v>569</v>
      </c>
      <c r="P129" s="16">
        <v>19183.1688853955</v>
      </c>
      <c r="Q129" s="29" t="s">
        <v>3259</v>
      </c>
    </row>
    <row r="130">
      <c r="A130" s="47" t="s">
        <v>586</v>
      </c>
      <c r="B130" s="29" t="s">
        <v>585</v>
      </c>
      <c r="D130" s="47" t="s">
        <v>586</v>
      </c>
      <c r="E130" s="47" t="s">
        <v>587</v>
      </c>
      <c r="G130" s="29" t="s">
        <v>586</v>
      </c>
      <c r="H130" s="29" t="s">
        <v>43</v>
      </c>
      <c r="I130" s="29" t="s">
        <v>64</v>
      </c>
      <c r="K130" s="29" t="s">
        <v>587</v>
      </c>
      <c r="L130" s="29" t="s">
        <v>79</v>
      </c>
      <c r="M130" s="29" t="s">
        <v>69</v>
      </c>
      <c r="O130" s="29" t="s">
        <v>585</v>
      </c>
      <c r="P130" s="16">
        <v>10107.1876510572</v>
      </c>
      <c r="Q130" s="29" t="s">
        <v>3264</v>
      </c>
    </row>
    <row r="131">
      <c r="A131" s="47" t="s">
        <v>601</v>
      </c>
      <c r="B131" s="29" t="s">
        <v>600</v>
      </c>
      <c r="D131" s="47" t="s">
        <v>601</v>
      </c>
      <c r="E131" s="47" t="s">
        <v>602</v>
      </c>
      <c r="G131" s="29" t="s">
        <v>601</v>
      </c>
      <c r="H131" s="29" t="s">
        <v>43</v>
      </c>
      <c r="I131" s="29" t="s">
        <v>64</v>
      </c>
      <c r="K131" s="29" t="s">
        <v>602</v>
      </c>
      <c r="L131" s="29" t="s">
        <v>79</v>
      </c>
      <c r="M131" s="29" t="s">
        <v>31</v>
      </c>
      <c r="O131" s="29" t="s">
        <v>600</v>
      </c>
      <c r="P131" s="16">
        <v>35776.8151114537</v>
      </c>
      <c r="Q131" s="29" t="s">
        <v>3249</v>
      </c>
    </row>
    <row r="132">
      <c r="A132" s="47" t="s">
        <v>578</v>
      </c>
      <c r="B132" s="29" t="s">
        <v>577</v>
      </c>
      <c r="D132" s="47" t="s">
        <v>578</v>
      </c>
      <c r="E132" s="47" t="s">
        <v>579</v>
      </c>
      <c r="G132" s="29" t="s">
        <v>578</v>
      </c>
      <c r="H132" s="29" t="s">
        <v>29</v>
      </c>
      <c r="I132" s="29" t="s">
        <v>24</v>
      </c>
      <c r="K132" s="29" t="s">
        <v>579</v>
      </c>
      <c r="L132" s="29" t="s">
        <v>141</v>
      </c>
      <c r="M132" s="29" t="s">
        <v>69</v>
      </c>
      <c r="O132" s="29" t="s">
        <v>577</v>
      </c>
      <c r="P132" s="16">
        <v>8320.66080328743</v>
      </c>
      <c r="Q132" s="29" t="s">
        <v>3264</v>
      </c>
    </row>
    <row r="133">
      <c r="A133" s="47" t="s">
        <v>522</v>
      </c>
      <c r="B133" s="29" t="s">
        <v>521</v>
      </c>
      <c r="D133" s="47" t="s">
        <v>522</v>
      </c>
      <c r="E133" s="47" t="s">
        <v>523</v>
      </c>
      <c r="G133" s="29" t="s">
        <v>522</v>
      </c>
      <c r="H133" s="29" t="s">
        <v>29</v>
      </c>
      <c r="I133" s="29" t="s">
        <v>24</v>
      </c>
      <c r="K133" s="29" t="s">
        <v>523</v>
      </c>
      <c r="L133" s="29" t="s">
        <v>44</v>
      </c>
      <c r="M133" s="29" t="s">
        <v>31</v>
      </c>
      <c r="O133" s="29" t="s">
        <v>521</v>
      </c>
      <c r="P133" s="16">
        <v>6733.99094706883</v>
      </c>
      <c r="Q133" s="29" t="s">
        <v>3255</v>
      </c>
    </row>
    <row r="134">
      <c r="A134" s="47" t="s">
        <v>554</v>
      </c>
      <c r="B134" s="29" t="s">
        <v>553</v>
      </c>
      <c r="D134" s="47" t="s">
        <v>554</v>
      </c>
      <c r="E134" s="47" t="s">
        <v>555</v>
      </c>
      <c r="G134" s="29" t="s">
        <v>554</v>
      </c>
      <c r="H134" s="29" t="s">
        <v>43</v>
      </c>
      <c r="I134" s="29" t="s">
        <v>24</v>
      </c>
      <c r="K134" s="29" t="s">
        <v>555</v>
      </c>
      <c r="L134" s="29" t="s">
        <v>57</v>
      </c>
      <c r="M134" s="29" t="s">
        <v>31</v>
      </c>
      <c r="O134" s="29" t="s">
        <v>553</v>
      </c>
      <c r="P134" s="16">
        <v>48407.3862911005</v>
      </c>
      <c r="Q134" s="29" t="s">
        <v>3247</v>
      </c>
    </row>
    <row r="135">
      <c r="A135" s="47" t="s">
        <v>506</v>
      </c>
      <c r="B135" s="29" t="s">
        <v>505</v>
      </c>
      <c r="D135" s="47" t="s">
        <v>506</v>
      </c>
      <c r="E135" s="47" t="s">
        <v>507</v>
      </c>
      <c r="G135" s="29" t="s">
        <v>506</v>
      </c>
      <c r="H135" s="29" t="s">
        <v>43</v>
      </c>
      <c r="I135" s="29" t="s">
        <v>24</v>
      </c>
      <c r="K135" s="29" t="s">
        <v>507</v>
      </c>
      <c r="L135" s="29" t="s">
        <v>30</v>
      </c>
      <c r="M135" s="29" t="s">
        <v>31</v>
      </c>
      <c r="O135" s="29" t="s">
        <v>505</v>
      </c>
      <c r="P135" s="16">
        <v>10300.6573113759</v>
      </c>
      <c r="Q135" s="29" t="s">
        <v>3247</v>
      </c>
    </row>
    <row r="136">
      <c r="A136" s="47" t="s">
        <v>538</v>
      </c>
      <c r="B136" s="29" t="s">
        <v>537</v>
      </c>
      <c r="D136" s="47" t="s">
        <v>538</v>
      </c>
      <c r="E136" s="47" t="s">
        <v>539</v>
      </c>
      <c r="G136" s="29" t="s">
        <v>538</v>
      </c>
      <c r="H136" s="29" t="s">
        <v>68</v>
      </c>
      <c r="I136" s="29" t="s">
        <v>38</v>
      </c>
      <c r="K136" s="29" t="s">
        <v>539</v>
      </c>
      <c r="L136" s="29" t="s">
        <v>30</v>
      </c>
      <c r="M136" s="29" t="s">
        <v>45</v>
      </c>
      <c r="O136" s="29" t="s">
        <v>537</v>
      </c>
      <c r="P136" s="16">
        <v>24637.0900640332</v>
      </c>
      <c r="Q136" s="29" t="s">
        <v>3249</v>
      </c>
    </row>
    <row r="137">
      <c r="A137" s="47" t="s">
        <v>257</v>
      </c>
      <c r="B137" s="29" t="s">
        <v>256</v>
      </c>
      <c r="D137" s="47" t="s">
        <v>257</v>
      </c>
      <c r="E137" s="47" t="s">
        <v>258</v>
      </c>
      <c r="G137" s="29" t="s">
        <v>257</v>
      </c>
      <c r="H137" s="29" t="s">
        <v>29</v>
      </c>
      <c r="I137" s="29" t="s">
        <v>38</v>
      </c>
      <c r="K137" s="29" t="s">
        <v>258</v>
      </c>
      <c r="L137" s="29" t="s">
        <v>57</v>
      </c>
      <c r="M137" s="29" t="s">
        <v>69</v>
      </c>
      <c r="O137" s="29" t="s">
        <v>256</v>
      </c>
      <c r="P137" s="16">
        <v>19746.8320076043</v>
      </c>
      <c r="Q137" s="29" t="s">
        <v>3258</v>
      </c>
    </row>
    <row r="138">
      <c r="A138" s="47" t="s">
        <v>274</v>
      </c>
      <c r="B138" s="29" t="s">
        <v>273</v>
      </c>
      <c r="D138" s="47" t="s">
        <v>274</v>
      </c>
      <c r="E138" s="47" t="s">
        <v>275</v>
      </c>
      <c r="G138" s="29" t="s">
        <v>274</v>
      </c>
      <c r="H138" s="29" t="s">
        <v>43</v>
      </c>
      <c r="I138" s="29" t="s">
        <v>64</v>
      </c>
      <c r="K138" s="29" t="s">
        <v>275</v>
      </c>
      <c r="L138" s="29" t="s">
        <v>141</v>
      </c>
      <c r="M138" s="29" t="s">
        <v>69</v>
      </c>
      <c r="O138" s="29" t="s">
        <v>273</v>
      </c>
      <c r="P138" s="16">
        <v>18834.8013411783</v>
      </c>
      <c r="Q138" s="29" t="s">
        <v>3253</v>
      </c>
    </row>
    <row r="139">
      <c r="A139" s="47" t="s">
        <v>282</v>
      </c>
      <c r="B139" s="29" t="s">
        <v>281</v>
      </c>
      <c r="D139" s="47" t="s">
        <v>282</v>
      </c>
      <c r="E139" s="47" t="s">
        <v>283</v>
      </c>
      <c r="G139" s="29" t="s">
        <v>282</v>
      </c>
      <c r="H139" s="29" t="s">
        <v>43</v>
      </c>
      <c r="I139" s="29" t="s">
        <v>137</v>
      </c>
      <c r="K139" s="29" t="s">
        <v>283</v>
      </c>
      <c r="L139" s="29" t="s">
        <v>79</v>
      </c>
      <c r="M139" s="29" t="s">
        <v>31</v>
      </c>
      <c r="O139" s="29" t="s">
        <v>281</v>
      </c>
      <c r="P139" s="16">
        <v>32643.2993532771</v>
      </c>
      <c r="Q139" s="29" t="s">
        <v>3257</v>
      </c>
    </row>
    <row r="140">
      <c r="A140" s="47" t="s">
        <v>290</v>
      </c>
      <c r="B140" s="29" t="s">
        <v>289</v>
      </c>
      <c r="D140" s="47" t="s">
        <v>290</v>
      </c>
      <c r="E140" s="47" t="s">
        <v>291</v>
      </c>
      <c r="G140" s="29" t="s">
        <v>290</v>
      </c>
      <c r="H140" s="29" t="s">
        <v>68</v>
      </c>
      <c r="I140" s="29" t="s">
        <v>137</v>
      </c>
      <c r="K140" s="29" t="s">
        <v>291</v>
      </c>
      <c r="L140" s="29" t="s">
        <v>30</v>
      </c>
      <c r="M140" s="29" t="s">
        <v>69</v>
      </c>
      <c r="O140" s="29" t="s">
        <v>289</v>
      </c>
      <c r="P140" s="16">
        <v>5767.01105381601</v>
      </c>
      <c r="Q140" s="29" t="s">
        <v>3258</v>
      </c>
    </row>
    <row r="141">
      <c r="A141" s="47" t="s">
        <v>314</v>
      </c>
      <c r="B141" s="29" t="s">
        <v>313</v>
      </c>
      <c r="D141" s="47" t="s">
        <v>314</v>
      </c>
      <c r="E141" s="47" t="s">
        <v>315</v>
      </c>
      <c r="G141" s="29" t="s">
        <v>314</v>
      </c>
      <c r="H141" s="29" t="s">
        <v>68</v>
      </c>
      <c r="I141" s="29" t="s">
        <v>179</v>
      </c>
      <c r="K141" s="29" t="s">
        <v>315</v>
      </c>
      <c r="L141" s="29" t="s">
        <v>79</v>
      </c>
      <c r="M141" s="29" t="s">
        <v>31</v>
      </c>
      <c r="O141" s="29" t="s">
        <v>313</v>
      </c>
      <c r="P141" s="16">
        <v>17993.2262000155</v>
      </c>
      <c r="Q141" s="29" t="s">
        <v>3252</v>
      </c>
    </row>
    <row r="142">
      <c r="A142" s="47" t="s">
        <v>306</v>
      </c>
      <c r="B142" s="29" t="s">
        <v>305</v>
      </c>
      <c r="D142" s="47" t="s">
        <v>306</v>
      </c>
      <c r="E142" s="47" t="s">
        <v>307</v>
      </c>
      <c r="G142" s="29" t="s">
        <v>306</v>
      </c>
      <c r="H142" s="29" t="s">
        <v>29</v>
      </c>
      <c r="I142" s="29" t="s">
        <v>179</v>
      </c>
      <c r="K142" s="29" t="s">
        <v>307</v>
      </c>
      <c r="L142" s="29" t="s">
        <v>79</v>
      </c>
      <c r="M142" s="29" t="s">
        <v>69</v>
      </c>
      <c r="O142" s="29" t="s">
        <v>305</v>
      </c>
      <c r="P142" s="16">
        <v>25835.3235946882</v>
      </c>
      <c r="Q142" s="29" t="s">
        <v>3259</v>
      </c>
    </row>
    <row r="143">
      <c r="A143" s="47" t="s">
        <v>266</v>
      </c>
      <c r="B143" s="29" t="s">
        <v>265</v>
      </c>
      <c r="D143" s="47" t="s">
        <v>266</v>
      </c>
      <c r="E143" s="47" t="s">
        <v>267</v>
      </c>
      <c r="G143" s="29" t="s">
        <v>266</v>
      </c>
      <c r="H143" s="29" t="s">
        <v>68</v>
      </c>
      <c r="I143" s="29" t="s">
        <v>85</v>
      </c>
      <c r="K143" s="29" t="s">
        <v>267</v>
      </c>
      <c r="L143" s="29" t="s">
        <v>44</v>
      </c>
      <c r="M143" s="29" t="s">
        <v>31</v>
      </c>
      <c r="O143" s="29" t="s">
        <v>265</v>
      </c>
      <c r="P143" s="16">
        <v>26786.5295553112</v>
      </c>
      <c r="Q143" s="29" t="s">
        <v>3264</v>
      </c>
    </row>
    <row r="144">
      <c r="A144" s="47" t="s">
        <v>298</v>
      </c>
      <c r="B144" s="29" t="s">
        <v>297</v>
      </c>
      <c r="D144" s="47" t="s">
        <v>298</v>
      </c>
      <c r="E144" s="47" t="s">
        <v>299</v>
      </c>
      <c r="G144" s="29" t="s">
        <v>298</v>
      </c>
      <c r="H144" s="29" t="s">
        <v>29</v>
      </c>
      <c r="I144" s="29" t="s">
        <v>85</v>
      </c>
      <c r="K144" s="29" t="s">
        <v>299</v>
      </c>
      <c r="L144" s="29" t="s">
        <v>44</v>
      </c>
      <c r="M144" s="29" t="s">
        <v>45</v>
      </c>
      <c r="O144" s="29" t="s">
        <v>297</v>
      </c>
      <c r="P144" s="16">
        <v>47909.1288098749</v>
      </c>
      <c r="Q144" s="29" t="s">
        <v>3250</v>
      </c>
    </row>
    <row r="145">
      <c r="A145" s="47" t="s">
        <v>241</v>
      </c>
      <c r="B145" s="29" t="s">
        <v>240</v>
      </c>
      <c r="D145" s="47" t="s">
        <v>241</v>
      </c>
      <c r="E145" s="47" t="s">
        <v>242</v>
      </c>
      <c r="G145" s="29" t="s">
        <v>241</v>
      </c>
      <c r="H145" s="29" t="s">
        <v>29</v>
      </c>
      <c r="I145" s="29" t="s">
        <v>85</v>
      </c>
      <c r="K145" s="29" t="s">
        <v>242</v>
      </c>
      <c r="L145" s="29" t="s">
        <v>141</v>
      </c>
      <c r="M145" s="29" t="s">
        <v>45</v>
      </c>
      <c r="O145" s="29" t="s">
        <v>240</v>
      </c>
      <c r="P145" s="16">
        <v>25250.0524282161</v>
      </c>
      <c r="Q145" s="29" t="s">
        <v>3264</v>
      </c>
    </row>
    <row r="146">
      <c r="A146" s="47" t="s">
        <v>225</v>
      </c>
      <c r="B146" s="29" t="s">
        <v>224</v>
      </c>
      <c r="D146" s="47" t="s">
        <v>225</v>
      </c>
      <c r="E146" s="47" t="s">
        <v>168</v>
      </c>
      <c r="G146" s="29" t="s">
        <v>225</v>
      </c>
      <c r="H146" s="29" t="s">
        <v>29</v>
      </c>
      <c r="I146" s="29" t="s">
        <v>85</v>
      </c>
      <c r="K146" s="29" t="s">
        <v>168</v>
      </c>
      <c r="L146" s="29" t="s">
        <v>141</v>
      </c>
      <c r="M146" s="29" t="s">
        <v>31</v>
      </c>
      <c r="O146" s="29" t="s">
        <v>224</v>
      </c>
      <c r="P146" s="16">
        <v>17695.9116223438</v>
      </c>
      <c r="Q146" s="29" t="s">
        <v>3257</v>
      </c>
    </row>
    <row r="147">
      <c r="A147" s="47" t="s">
        <v>217</v>
      </c>
      <c r="B147" s="29" t="s">
        <v>216</v>
      </c>
      <c r="D147" s="47" t="s">
        <v>217</v>
      </c>
      <c r="E147" s="47" t="s">
        <v>176</v>
      </c>
      <c r="G147" s="29" t="s">
        <v>217</v>
      </c>
      <c r="H147" s="29" t="s">
        <v>68</v>
      </c>
      <c r="I147" s="29" t="s">
        <v>85</v>
      </c>
      <c r="K147" s="29" t="s">
        <v>176</v>
      </c>
      <c r="L147" s="29" t="s">
        <v>57</v>
      </c>
      <c r="M147" s="29" t="s">
        <v>31</v>
      </c>
      <c r="O147" s="29" t="s">
        <v>216</v>
      </c>
      <c r="P147" s="16">
        <v>42.5145885533243</v>
      </c>
      <c r="Q147" s="29" t="s">
        <v>3253</v>
      </c>
    </row>
    <row r="148">
      <c r="A148" s="47" t="s">
        <v>209</v>
      </c>
      <c r="B148" s="29" t="s">
        <v>208</v>
      </c>
      <c r="D148" s="47" t="s">
        <v>209</v>
      </c>
      <c r="E148" s="47" t="s">
        <v>185</v>
      </c>
      <c r="G148" s="29" t="s">
        <v>209</v>
      </c>
      <c r="H148" s="29" t="s">
        <v>68</v>
      </c>
      <c r="I148" s="29" t="s">
        <v>85</v>
      </c>
      <c r="K148" s="29" t="s">
        <v>185</v>
      </c>
      <c r="L148" s="29" t="s">
        <v>79</v>
      </c>
      <c r="M148" s="29" t="s">
        <v>31</v>
      </c>
      <c r="O148" s="29" t="s">
        <v>208</v>
      </c>
      <c r="P148" s="16">
        <v>23762.2035790595</v>
      </c>
      <c r="Q148" s="29" t="s">
        <v>3250</v>
      </c>
    </row>
    <row r="149">
      <c r="A149" s="47" t="s">
        <v>184</v>
      </c>
      <c r="B149" s="29" t="s">
        <v>183</v>
      </c>
      <c r="D149" s="47" t="s">
        <v>184</v>
      </c>
      <c r="E149" s="47" t="s">
        <v>201</v>
      </c>
      <c r="G149" s="29" t="s">
        <v>184</v>
      </c>
      <c r="H149" s="29" t="s">
        <v>68</v>
      </c>
      <c r="I149" s="29" t="s">
        <v>179</v>
      </c>
      <c r="K149" s="29" t="s">
        <v>201</v>
      </c>
      <c r="L149" s="29" t="s">
        <v>30</v>
      </c>
      <c r="M149" s="29" t="s">
        <v>31</v>
      </c>
      <c r="O149" s="29" t="s">
        <v>183</v>
      </c>
      <c r="P149" s="16">
        <v>24499.8479037365</v>
      </c>
      <c r="Q149" s="29" t="s">
        <v>3252</v>
      </c>
    </row>
    <row r="150">
      <c r="A150" s="47" t="s">
        <v>233</v>
      </c>
      <c r="B150" s="29" t="s">
        <v>232</v>
      </c>
      <c r="D150" s="47" t="s">
        <v>233</v>
      </c>
      <c r="E150" s="47" t="s">
        <v>226</v>
      </c>
      <c r="G150" s="29" t="s">
        <v>233</v>
      </c>
      <c r="H150" s="29" t="s">
        <v>29</v>
      </c>
      <c r="I150" s="29" t="s">
        <v>179</v>
      </c>
      <c r="K150" s="29" t="s">
        <v>226</v>
      </c>
      <c r="L150" s="29" t="s">
        <v>141</v>
      </c>
      <c r="M150" s="29" t="s">
        <v>45</v>
      </c>
      <c r="O150" s="29" t="s">
        <v>232</v>
      </c>
      <c r="P150" s="16">
        <v>5998.10290819591</v>
      </c>
      <c r="Q150" s="29" t="s">
        <v>3253</v>
      </c>
    </row>
    <row r="151">
      <c r="A151" s="47" t="s">
        <v>200</v>
      </c>
      <c r="B151" s="29" t="s">
        <v>199</v>
      </c>
      <c r="D151" s="47" t="s">
        <v>200</v>
      </c>
      <c r="E151" s="47" t="s">
        <v>234</v>
      </c>
      <c r="G151" s="29" t="s">
        <v>200</v>
      </c>
      <c r="H151" s="29" t="s">
        <v>68</v>
      </c>
      <c r="I151" s="29" t="s">
        <v>137</v>
      </c>
      <c r="K151" s="29" t="s">
        <v>234</v>
      </c>
      <c r="L151" s="29" t="s">
        <v>57</v>
      </c>
      <c r="M151" s="29" t="s">
        <v>69</v>
      </c>
      <c r="O151" s="29" t="s">
        <v>199</v>
      </c>
      <c r="P151" s="16">
        <v>18843.0230178341</v>
      </c>
      <c r="Q151" s="29" t="s">
        <v>3247</v>
      </c>
    </row>
    <row r="152">
      <c r="A152" s="47" t="s">
        <v>249</v>
      </c>
      <c r="B152" s="29" t="s">
        <v>248</v>
      </c>
      <c r="D152" s="47" t="s">
        <v>249</v>
      </c>
      <c r="E152" s="47" t="s">
        <v>218</v>
      </c>
      <c r="G152" s="29" t="s">
        <v>249</v>
      </c>
      <c r="H152" s="29" t="s">
        <v>43</v>
      </c>
      <c r="I152" s="29" t="s">
        <v>137</v>
      </c>
      <c r="K152" s="29" t="s">
        <v>218</v>
      </c>
      <c r="L152" s="29" t="s">
        <v>30</v>
      </c>
      <c r="M152" s="29" t="s">
        <v>45</v>
      </c>
      <c r="O152" s="29" t="s">
        <v>248</v>
      </c>
      <c r="P152" s="16">
        <v>33211.295419012</v>
      </c>
      <c r="Q152" s="29" t="s">
        <v>3253</v>
      </c>
    </row>
    <row r="153">
      <c r="A153" s="47" t="s">
        <v>175</v>
      </c>
      <c r="B153" s="29" t="s">
        <v>174</v>
      </c>
      <c r="D153" s="47" t="s">
        <v>175</v>
      </c>
      <c r="E153" s="47" t="s">
        <v>250</v>
      </c>
      <c r="G153" s="29" t="s">
        <v>175</v>
      </c>
      <c r="H153" s="29" t="s">
        <v>68</v>
      </c>
      <c r="I153" s="29" t="s">
        <v>38</v>
      </c>
      <c r="K153" s="29" t="s">
        <v>250</v>
      </c>
      <c r="L153" s="29" t="s">
        <v>57</v>
      </c>
      <c r="M153" s="29" t="s">
        <v>45</v>
      </c>
      <c r="O153" s="29" t="s">
        <v>174</v>
      </c>
      <c r="P153" s="16">
        <v>12263.3574250213</v>
      </c>
      <c r="Q153" s="29" t="s">
        <v>3255</v>
      </c>
    </row>
    <row r="154">
      <c r="A154" s="47" t="s">
        <v>192</v>
      </c>
      <c r="B154" s="29" t="s">
        <v>191</v>
      </c>
      <c r="D154" s="47" t="s">
        <v>192</v>
      </c>
      <c r="E154" s="47" t="s">
        <v>210</v>
      </c>
      <c r="G154" s="29" t="s">
        <v>192</v>
      </c>
      <c r="H154" s="29" t="s">
        <v>29</v>
      </c>
      <c r="I154" s="29" t="s">
        <v>38</v>
      </c>
      <c r="K154" s="29" t="s">
        <v>210</v>
      </c>
      <c r="L154" s="29" t="s">
        <v>30</v>
      </c>
      <c r="M154" s="29" t="s">
        <v>69</v>
      </c>
      <c r="O154" s="29" t="s">
        <v>191</v>
      </c>
      <c r="P154" s="16">
        <v>17440.4654441246</v>
      </c>
      <c r="Q154" s="29" t="s">
        <v>3250</v>
      </c>
    </row>
    <row r="155">
      <c r="A155" s="47" t="s">
        <v>167</v>
      </c>
      <c r="B155" s="29" t="s">
        <v>166</v>
      </c>
      <c r="D155" s="47" t="s">
        <v>167</v>
      </c>
      <c r="E155" s="47" t="s">
        <v>193</v>
      </c>
      <c r="G155" s="29" t="s">
        <v>167</v>
      </c>
      <c r="H155" s="29" t="s">
        <v>29</v>
      </c>
      <c r="I155" s="29" t="s">
        <v>24</v>
      </c>
      <c r="K155" s="29" t="s">
        <v>193</v>
      </c>
      <c r="L155" s="29" t="s">
        <v>30</v>
      </c>
      <c r="M155" s="29" t="s">
        <v>31</v>
      </c>
      <c r="O155" s="29" t="s">
        <v>166</v>
      </c>
      <c r="P155" s="16">
        <v>40701.5992273087</v>
      </c>
      <c r="Q155" s="29" t="s">
        <v>3264</v>
      </c>
    </row>
    <row r="156">
      <c r="A156" s="47" t="s">
        <v>769</v>
      </c>
      <c r="B156" s="29" t="s">
        <v>768</v>
      </c>
      <c r="D156" s="47" t="s">
        <v>769</v>
      </c>
      <c r="E156" s="47" t="s">
        <v>778</v>
      </c>
      <c r="G156" s="29" t="s">
        <v>769</v>
      </c>
      <c r="H156" s="29" t="s">
        <v>68</v>
      </c>
      <c r="I156" s="29" t="s">
        <v>137</v>
      </c>
      <c r="K156" s="29" t="s">
        <v>778</v>
      </c>
      <c r="L156" s="29" t="s">
        <v>30</v>
      </c>
      <c r="M156" s="29" t="s">
        <v>45</v>
      </c>
      <c r="O156" s="29" t="s">
        <v>768</v>
      </c>
      <c r="P156" s="16">
        <v>26062.434320291</v>
      </c>
      <c r="Q156" s="29" t="s">
        <v>3250</v>
      </c>
    </row>
    <row r="157">
      <c r="A157" s="47" t="s">
        <v>753</v>
      </c>
      <c r="B157" s="29" t="s">
        <v>752</v>
      </c>
      <c r="D157" s="47" t="s">
        <v>753</v>
      </c>
      <c r="E157" s="47" t="s">
        <v>762</v>
      </c>
      <c r="G157" s="29" t="s">
        <v>753</v>
      </c>
      <c r="H157" s="29" t="s">
        <v>43</v>
      </c>
      <c r="I157" s="29" t="s">
        <v>179</v>
      </c>
      <c r="K157" s="29" t="s">
        <v>762</v>
      </c>
      <c r="L157" s="29" t="s">
        <v>44</v>
      </c>
      <c r="M157" s="29" t="s">
        <v>45</v>
      </c>
      <c r="O157" s="29" t="s">
        <v>752</v>
      </c>
      <c r="P157" s="16">
        <v>24870.1036589338</v>
      </c>
      <c r="Q157" s="29" t="s">
        <v>3252</v>
      </c>
    </row>
    <row r="158">
      <c r="A158" s="47" t="s">
        <v>777</v>
      </c>
      <c r="B158" s="29" t="s">
        <v>776</v>
      </c>
      <c r="D158" s="47" t="s">
        <v>777</v>
      </c>
      <c r="E158" s="47" t="s">
        <v>754</v>
      </c>
      <c r="G158" s="29" t="s">
        <v>777</v>
      </c>
      <c r="H158" s="29" t="s">
        <v>68</v>
      </c>
      <c r="I158" s="29" t="s">
        <v>24</v>
      </c>
      <c r="K158" s="29" t="s">
        <v>754</v>
      </c>
      <c r="L158" s="29" t="s">
        <v>79</v>
      </c>
      <c r="M158" s="29" t="s">
        <v>69</v>
      </c>
      <c r="O158" s="29" t="s">
        <v>776</v>
      </c>
      <c r="P158" s="16">
        <v>25302.1126340112</v>
      </c>
      <c r="Q158" s="29" t="s">
        <v>3255</v>
      </c>
    </row>
    <row r="159">
      <c r="A159" s="47" t="s">
        <v>761</v>
      </c>
      <c r="B159" s="29" t="s">
        <v>760</v>
      </c>
      <c r="D159" s="47" t="s">
        <v>761</v>
      </c>
      <c r="E159" s="47" t="s">
        <v>794</v>
      </c>
      <c r="G159" s="29" t="s">
        <v>761</v>
      </c>
      <c r="H159" s="29" t="s">
        <v>68</v>
      </c>
      <c r="I159" s="29" t="s">
        <v>24</v>
      </c>
      <c r="K159" s="29" t="s">
        <v>794</v>
      </c>
      <c r="L159" s="29" t="s">
        <v>57</v>
      </c>
      <c r="M159" s="29" t="s">
        <v>69</v>
      </c>
      <c r="O159" s="29" t="s">
        <v>760</v>
      </c>
      <c r="P159" s="16">
        <v>39476.9475143799</v>
      </c>
      <c r="Q159" s="29" t="s">
        <v>3255</v>
      </c>
    </row>
    <row r="160">
      <c r="A160" s="47" t="s">
        <v>793</v>
      </c>
      <c r="B160" s="29" t="s">
        <v>792</v>
      </c>
      <c r="D160" s="47" t="s">
        <v>793</v>
      </c>
      <c r="E160" s="47" t="s">
        <v>786</v>
      </c>
      <c r="G160" s="29" t="s">
        <v>793</v>
      </c>
      <c r="H160" s="29" t="s">
        <v>68</v>
      </c>
      <c r="I160" s="29" t="s">
        <v>64</v>
      </c>
      <c r="K160" s="29" t="s">
        <v>786</v>
      </c>
      <c r="L160" s="29" t="s">
        <v>44</v>
      </c>
      <c r="M160" s="29" t="s">
        <v>45</v>
      </c>
      <c r="O160" s="29" t="s">
        <v>792</v>
      </c>
      <c r="P160" s="16">
        <v>30358.1945795447</v>
      </c>
      <c r="Q160" s="29" t="s">
        <v>3248</v>
      </c>
    </row>
    <row r="161">
      <c r="A161" s="47" t="s">
        <v>785</v>
      </c>
      <c r="B161" s="29" t="s">
        <v>784</v>
      </c>
      <c r="D161" s="47" t="s">
        <v>785</v>
      </c>
      <c r="E161" s="47" t="s">
        <v>770</v>
      </c>
      <c r="G161" s="29" t="s">
        <v>785</v>
      </c>
      <c r="H161" s="29" t="s">
        <v>43</v>
      </c>
      <c r="I161" s="29" t="s">
        <v>64</v>
      </c>
      <c r="K161" s="29" t="s">
        <v>770</v>
      </c>
      <c r="L161" s="29" t="s">
        <v>141</v>
      </c>
      <c r="M161" s="29" t="s">
        <v>69</v>
      </c>
      <c r="O161" s="29" t="s">
        <v>784</v>
      </c>
      <c r="P161" s="16">
        <v>10661.5106491327</v>
      </c>
      <c r="Q161" s="29" t="s">
        <v>3250</v>
      </c>
    </row>
    <row r="162">
      <c r="A162" s="47" t="s">
        <v>705</v>
      </c>
      <c r="B162" s="29" t="s">
        <v>704</v>
      </c>
      <c r="D162" s="47" t="s">
        <v>705</v>
      </c>
      <c r="E162" s="47" t="s">
        <v>706</v>
      </c>
      <c r="G162" s="29" t="s">
        <v>705</v>
      </c>
      <c r="H162" s="29" t="s">
        <v>29</v>
      </c>
      <c r="I162" s="29" t="s">
        <v>137</v>
      </c>
      <c r="K162" s="29" t="s">
        <v>706</v>
      </c>
      <c r="L162" s="29" t="s">
        <v>79</v>
      </c>
      <c r="M162" s="29" t="s">
        <v>69</v>
      </c>
      <c r="O162" s="29" t="s">
        <v>704</v>
      </c>
      <c r="P162" s="16">
        <v>46814.0111951116</v>
      </c>
      <c r="Q162" s="29" t="s">
        <v>3258</v>
      </c>
    </row>
    <row r="163">
      <c r="A163" s="47" t="s">
        <v>729</v>
      </c>
      <c r="B163" s="29" t="s">
        <v>728</v>
      </c>
      <c r="D163" s="47" t="s">
        <v>729</v>
      </c>
      <c r="E163" s="47" t="s">
        <v>730</v>
      </c>
      <c r="G163" s="29" t="s">
        <v>729</v>
      </c>
      <c r="H163" s="29" t="s">
        <v>43</v>
      </c>
      <c r="I163" s="29" t="s">
        <v>85</v>
      </c>
      <c r="K163" s="29" t="s">
        <v>730</v>
      </c>
      <c r="L163" s="29" t="s">
        <v>44</v>
      </c>
      <c r="M163" s="29" t="s">
        <v>69</v>
      </c>
      <c r="O163" s="29" t="s">
        <v>728</v>
      </c>
      <c r="P163" s="16">
        <v>10283.7168581291</v>
      </c>
      <c r="Q163" s="29" t="s">
        <v>3255</v>
      </c>
    </row>
    <row r="164">
      <c r="A164" s="47" t="s">
        <v>745</v>
      </c>
      <c r="B164" s="29" t="s">
        <v>744</v>
      </c>
      <c r="D164" s="47" t="s">
        <v>745</v>
      </c>
      <c r="E164" s="47" t="s">
        <v>746</v>
      </c>
      <c r="G164" s="29" t="s">
        <v>745</v>
      </c>
      <c r="H164" s="29" t="s">
        <v>43</v>
      </c>
      <c r="I164" s="29" t="s">
        <v>85</v>
      </c>
      <c r="K164" s="29" t="s">
        <v>746</v>
      </c>
      <c r="L164" s="29" t="s">
        <v>79</v>
      </c>
      <c r="M164" s="29" t="s">
        <v>45</v>
      </c>
      <c r="O164" s="29" t="s">
        <v>744</v>
      </c>
      <c r="P164" s="16">
        <v>34774.3511270575</v>
      </c>
      <c r="Q164" s="29" t="s">
        <v>3257</v>
      </c>
    </row>
    <row r="165">
      <c r="A165" s="47" t="s">
        <v>721</v>
      </c>
      <c r="B165" s="29" t="s">
        <v>720</v>
      </c>
      <c r="D165" s="47" t="s">
        <v>721</v>
      </c>
      <c r="E165" s="47" t="s">
        <v>722</v>
      </c>
      <c r="G165" s="29" t="s">
        <v>721</v>
      </c>
      <c r="H165" s="29" t="s">
        <v>43</v>
      </c>
      <c r="I165" s="29" t="s">
        <v>38</v>
      </c>
      <c r="K165" s="29" t="s">
        <v>722</v>
      </c>
      <c r="L165" s="29" t="s">
        <v>57</v>
      </c>
      <c r="M165" s="29" t="s">
        <v>45</v>
      </c>
      <c r="O165" s="29" t="s">
        <v>720</v>
      </c>
      <c r="P165" s="16">
        <v>22841.3638769056</v>
      </c>
      <c r="Q165" s="29" t="s">
        <v>3252</v>
      </c>
    </row>
    <row r="166">
      <c r="A166" s="47" t="s">
        <v>625</v>
      </c>
      <c r="B166" s="29" t="s">
        <v>624</v>
      </c>
      <c r="D166" s="47" t="s">
        <v>625</v>
      </c>
      <c r="E166" s="47" t="s">
        <v>626</v>
      </c>
      <c r="G166" s="29" t="s">
        <v>625</v>
      </c>
      <c r="H166" s="29" t="s">
        <v>43</v>
      </c>
      <c r="I166" s="29" t="s">
        <v>38</v>
      </c>
      <c r="K166" s="29" t="s">
        <v>626</v>
      </c>
      <c r="L166" s="29" t="s">
        <v>57</v>
      </c>
      <c r="M166" s="29" t="s">
        <v>45</v>
      </c>
      <c r="O166" s="29" t="s">
        <v>624</v>
      </c>
      <c r="P166" s="16">
        <v>46956.5457306324</v>
      </c>
      <c r="Q166" s="29" t="s">
        <v>3253</v>
      </c>
    </row>
    <row r="167">
      <c r="A167" s="47" t="s">
        <v>633</v>
      </c>
      <c r="B167" s="29" t="s">
        <v>632</v>
      </c>
      <c r="D167" s="47" t="s">
        <v>633</v>
      </c>
      <c r="E167" s="47" t="s">
        <v>634</v>
      </c>
      <c r="G167" s="29" t="s">
        <v>633</v>
      </c>
      <c r="H167" s="29" t="s">
        <v>43</v>
      </c>
      <c r="I167" s="29" t="s">
        <v>24</v>
      </c>
      <c r="K167" s="29" t="s">
        <v>634</v>
      </c>
      <c r="L167" s="29" t="s">
        <v>30</v>
      </c>
      <c r="M167" s="29" t="s">
        <v>69</v>
      </c>
      <c r="O167" s="29" t="s">
        <v>632</v>
      </c>
      <c r="P167" s="16">
        <v>10709.6903889001</v>
      </c>
      <c r="Q167" s="29" t="s">
        <v>3250</v>
      </c>
    </row>
    <row r="168">
      <c r="A168" s="47" t="s">
        <v>737</v>
      </c>
      <c r="B168" s="29" t="s">
        <v>736</v>
      </c>
      <c r="D168" s="47" t="s">
        <v>737</v>
      </c>
      <c r="E168" s="47" t="s">
        <v>738</v>
      </c>
      <c r="G168" s="29" t="s">
        <v>737</v>
      </c>
      <c r="H168" s="29" t="s">
        <v>43</v>
      </c>
      <c r="I168" s="29" t="s">
        <v>24</v>
      </c>
      <c r="K168" s="29" t="s">
        <v>738</v>
      </c>
      <c r="L168" s="29" t="s">
        <v>44</v>
      </c>
      <c r="M168" s="29" t="s">
        <v>31</v>
      </c>
      <c r="O168" s="29" t="s">
        <v>736</v>
      </c>
      <c r="P168" s="16">
        <v>1586.47660143828</v>
      </c>
      <c r="Q168" s="29" t="s">
        <v>3258</v>
      </c>
    </row>
    <row r="169">
      <c r="A169" s="47" t="s">
        <v>617</v>
      </c>
      <c r="B169" s="29" t="s">
        <v>616</v>
      </c>
      <c r="D169" s="47" t="s">
        <v>617</v>
      </c>
      <c r="E169" s="47" t="s">
        <v>618</v>
      </c>
      <c r="G169" s="29" t="s">
        <v>617</v>
      </c>
      <c r="H169" s="29" t="s">
        <v>29</v>
      </c>
      <c r="I169" s="29" t="s">
        <v>24</v>
      </c>
      <c r="K169" s="29" t="s">
        <v>618</v>
      </c>
      <c r="L169" s="29" t="s">
        <v>44</v>
      </c>
      <c r="M169" s="29" t="s">
        <v>31</v>
      </c>
      <c r="O169" s="29" t="s">
        <v>616</v>
      </c>
      <c r="P169" s="16">
        <v>19328.1185790799</v>
      </c>
      <c r="Q169" s="29" t="s">
        <v>3258</v>
      </c>
    </row>
    <row r="170">
      <c r="A170" s="47" t="s">
        <v>689</v>
      </c>
      <c r="B170" s="29" t="s">
        <v>688</v>
      </c>
      <c r="D170" s="47" t="s">
        <v>689</v>
      </c>
      <c r="E170" s="47" t="s">
        <v>690</v>
      </c>
      <c r="G170" s="29" t="s">
        <v>689</v>
      </c>
      <c r="H170" s="29" t="s">
        <v>29</v>
      </c>
      <c r="I170" s="29" t="s">
        <v>24</v>
      </c>
      <c r="K170" s="29" t="s">
        <v>690</v>
      </c>
      <c r="L170" s="29" t="s">
        <v>44</v>
      </c>
      <c r="M170" s="29" t="s">
        <v>45</v>
      </c>
      <c r="O170" s="29" t="s">
        <v>688</v>
      </c>
      <c r="P170" s="16">
        <v>29504.3874422114</v>
      </c>
      <c r="Q170" s="29" t="s">
        <v>3258</v>
      </c>
    </row>
    <row r="171">
      <c r="A171" s="47" t="s">
        <v>641</v>
      </c>
      <c r="B171" s="29" t="s">
        <v>640</v>
      </c>
      <c r="D171" s="47" t="s">
        <v>641</v>
      </c>
      <c r="E171" s="47" t="s">
        <v>642</v>
      </c>
      <c r="G171" s="29" t="s">
        <v>641</v>
      </c>
      <c r="H171" s="29" t="s">
        <v>29</v>
      </c>
      <c r="I171" s="29" t="s">
        <v>64</v>
      </c>
      <c r="K171" s="29" t="s">
        <v>642</v>
      </c>
      <c r="L171" s="29" t="s">
        <v>79</v>
      </c>
      <c r="M171" s="29" t="s">
        <v>69</v>
      </c>
      <c r="O171" s="29" t="s">
        <v>640</v>
      </c>
      <c r="P171" s="16">
        <v>45353.9907773854</v>
      </c>
      <c r="Q171" s="29" t="s">
        <v>3249</v>
      </c>
    </row>
    <row r="172">
      <c r="A172" s="47" t="s">
        <v>673</v>
      </c>
      <c r="B172" s="29" t="s">
        <v>672</v>
      </c>
      <c r="D172" s="47" t="s">
        <v>673</v>
      </c>
      <c r="E172" s="47" t="s">
        <v>674</v>
      </c>
      <c r="G172" s="29" t="s">
        <v>673</v>
      </c>
      <c r="H172" s="29" t="s">
        <v>43</v>
      </c>
      <c r="I172" s="29" t="s">
        <v>64</v>
      </c>
      <c r="K172" s="29" t="s">
        <v>674</v>
      </c>
      <c r="L172" s="29" t="s">
        <v>79</v>
      </c>
      <c r="M172" s="29" t="s">
        <v>45</v>
      </c>
      <c r="O172" s="29" t="s">
        <v>672</v>
      </c>
      <c r="P172" s="16">
        <v>2305.13913953849</v>
      </c>
      <c r="Q172" s="29" t="s">
        <v>3253</v>
      </c>
    </row>
    <row r="173">
      <c r="A173" s="47" t="s">
        <v>713</v>
      </c>
      <c r="B173" s="29" t="s">
        <v>712</v>
      </c>
      <c r="D173" s="47" t="s">
        <v>713</v>
      </c>
      <c r="E173" s="47" t="s">
        <v>714</v>
      </c>
      <c r="G173" s="29" t="s">
        <v>713</v>
      </c>
      <c r="H173" s="29" t="s">
        <v>68</v>
      </c>
      <c r="I173" s="29" t="s">
        <v>64</v>
      </c>
      <c r="K173" s="29" t="s">
        <v>714</v>
      </c>
      <c r="L173" s="29" t="s">
        <v>79</v>
      </c>
      <c r="M173" s="29" t="s">
        <v>69</v>
      </c>
      <c r="O173" s="29" t="s">
        <v>712</v>
      </c>
      <c r="P173" s="16">
        <v>20257.5442829324</v>
      </c>
      <c r="Q173" s="29" t="s">
        <v>3258</v>
      </c>
    </row>
    <row r="174">
      <c r="A174" s="47" t="s">
        <v>697</v>
      </c>
      <c r="B174" s="29" t="s">
        <v>696</v>
      </c>
      <c r="D174" s="47" t="s">
        <v>697</v>
      </c>
      <c r="E174" s="47" t="s">
        <v>698</v>
      </c>
      <c r="G174" s="29" t="s">
        <v>697</v>
      </c>
      <c r="H174" s="29" t="s">
        <v>43</v>
      </c>
      <c r="I174" s="29" t="s">
        <v>179</v>
      </c>
      <c r="K174" s="29" t="s">
        <v>698</v>
      </c>
      <c r="L174" s="29" t="s">
        <v>44</v>
      </c>
      <c r="M174" s="29" t="s">
        <v>69</v>
      </c>
      <c r="O174" s="29" t="s">
        <v>696</v>
      </c>
      <c r="P174" s="16">
        <v>34617.7883449372</v>
      </c>
      <c r="Q174" s="29" t="s">
        <v>3252</v>
      </c>
    </row>
    <row r="175">
      <c r="A175" s="47" t="s">
        <v>665</v>
      </c>
      <c r="B175" s="29" t="s">
        <v>664</v>
      </c>
      <c r="D175" s="47" t="s">
        <v>665</v>
      </c>
      <c r="E175" s="47" t="s">
        <v>666</v>
      </c>
      <c r="G175" s="29" t="s">
        <v>665</v>
      </c>
      <c r="H175" s="29" t="s">
        <v>29</v>
      </c>
      <c r="I175" s="29" t="s">
        <v>179</v>
      </c>
      <c r="K175" s="29" t="s">
        <v>666</v>
      </c>
      <c r="L175" s="29" t="s">
        <v>79</v>
      </c>
      <c r="M175" s="29" t="s">
        <v>31</v>
      </c>
      <c r="O175" s="29" t="s">
        <v>664</v>
      </c>
      <c r="P175" s="16">
        <v>42696.5211638991</v>
      </c>
      <c r="Q175" s="29" t="s">
        <v>3247</v>
      </c>
    </row>
    <row r="176">
      <c r="A176" s="47" t="s">
        <v>649</v>
      </c>
      <c r="B176" s="29" t="s">
        <v>648</v>
      </c>
      <c r="D176" s="47" t="s">
        <v>649</v>
      </c>
      <c r="E176" s="47" t="s">
        <v>650</v>
      </c>
      <c r="G176" s="29" t="s">
        <v>649</v>
      </c>
      <c r="H176" s="29" t="s">
        <v>68</v>
      </c>
      <c r="I176" s="29" t="s">
        <v>179</v>
      </c>
      <c r="K176" s="29" t="s">
        <v>650</v>
      </c>
      <c r="L176" s="29" t="s">
        <v>30</v>
      </c>
      <c r="M176" s="29" t="s">
        <v>69</v>
      </c>
      <c r="O176" s="29" t="s">
        <v>648</v>
      </c>
      <c r="P176" s="16">
        <v>8451.00175847895</v>
      </c>
      <c r="Q176" s="29" t="s">
        <v>3253</v>
      </c>
    </row>
    <row r="177">
      <c r="A177" s="47" t="s">
        <v>657</v>
      </c>
      <c r="B177" s="29" t="s">
        <v>656</v>
      </c>
      <c r="D177" s="47" t="s">
        <v>657</v>
      </c>
      <c r="E177" s="47" t="s">
        <v>658</v>
      </c>
      <c r="G177" s="29" t="s">
        <v>657</v>
      </c>
      <c r="H177" s="29" t="s">
        <v>43</v>
      </c>
      <c r="I177" s="29" t="s">
        <v>179</v>
      </c>
      <c r="K177" s="29" t="s">
        <v>658</v>
      </c>
      <c r="L177" s="29" t="s">
        <v>30</v>
      </c>
      <c r="M177" s="29" t="s">
        <v>45</v>
      </c>
      <c r="O177" s="29" t="s">
        <v>656</v>
      </c>
      <c r="P177" s="16">
        <v>29850.8797281837</v>
      </c>
      <c r="Q177" s="29" t="s">
        <v>3258</v>
      </c>
    </row>
    <row r="178">
      <c r="A178" s="47" t="s">
        <v>681</v>
      </c>
      <c r="B178" s="29" t="s">
        <v>680</v>
      </c>
      <c r="D178" s="47" t="s">
        <v>681</v>
      </c>
      <c r="E178" s="47" t="s">
        <v>682</v>
      </c>
      <c r="G178" s="29" t="s">
        <v>681</v>
      </c>
      <c r="H178" s="29" t="s">
        <v>43</v>
      </c>
      <c r="I178" s="29" t="s">
        <v>179</v>
      </c>
      <c r="K178" s="29" t="s">
        <v>682</v>
      </c>
      <c r="L178" s="29" t="s">
        <v>79</v>
      </c>
      <c r="M178" s="29" t="s">
        <v>45</v>
      </c>
      <c r="O178" s="29" t="s">
        <v>680</v>
      </c>
      <c r="P178" s="16">
        <v>44437.4706733572</v>
      </c>
      <c r="Q178" s="29" t="s">
        <v>3258</v>
      </c>
    </row>
    <row r="179">
      <c r="A179" s="47" t="s">
        <v>159</v>
      </c>
      <c r="B179" s="29" t="s">
        <v>158</v>
      </c>
      <c r="D179" s="47" t="s">
        <v>159</v>
      </c>
      <c r="E179" s="47" t="s">
        <v>160</v>
      </c>
      <c r="G179" s="29" t="s">
        <v>159</v>
      </c>
      <c r="H179" s="29" t="s">
        <v>29</v>
      </c>
      <c r="I179" s="29" t="s">
        <v>85</v>
      </c>
      <c r="K179" s="29" t="s">
        <v>160</v>
      </c>
      <c r="L179" s="29" t="s">
        <v>141</v>
      </c>
      <c r="M179" s="29" t="s">
        <v>31</v>
      </c>
      <c r="O179" s="29" t="s">
        <v>158</v>
      </c>
      <c r="P179" s="16">
        <v>33207.7066337296</v>
      </c>
      <c r="Q179" s="29" t="s">
        <v>3249</v>
      </c>
    </row>
    <row r="180">
      <c r="A180" s="47" t="s">
        <v>117</v>
      </c>
      <c r="B180" s="29" t="s">
        <v>116</v>
      </c>
      <c r="D180" s="47" t="s">
        <v>117</v>
      </c>
      <c r="E180" s="47" t="s">
        <v>118</v>
      </c>
      <c r="G180" s="29" t="s">
        <v>117</v>
      </c>
      <c r="H180" s="29" t="s">
        <v>68</v>
      </c>
      <c r="I180" s="29" t="s">
        <v>85</v>
      </c>
      <c r="K180" s="29" t="s">
        <v>118</v>
      </c>
      <c r="L180" s="29" t="s">
        <v>57</v>
      </c>
      <c r="M180" s="29" t="s">
        <v>69</v>
      </c>
      <c r="O180" s="29" t="s">
        <v>116</v>
      </c>
      <c r="P180" s="16">
        <v>50119.2227915485</v>
      </c>
      <c r="Q180" s="29" t="s">
        <v>3249</v>
      </c>
    </row>
    <row r="181">
      <c r="A181" s="47" t="s">
        <v>143</v>
      </c>
      <c r="B181" s="29" t="s">
        <v>142</v>
      </c>
      <c r="D181" s="47" t="s">
        <v>143</v>
      </c>
      <c r="E181" s="47" t="s">
        <v>144</v>
      </c>
      <c r="G181" s="29" t="s">
        <v>143</v>
      </c>
      <c r="H181" s="29" t="s">
        <v>29</v>
      </c>
      <c r="I181" s="29" t="s">
        <v>137</v>
      </c>
      <c r="K181" s="29" t="s">
        <v>144</v>
      </c>
      <c r="L181" s="29" t="s">
        <v>141</v>
      </c>
      <c r="M181" s="29" t="s">
        <v>45</v>
      </c>
      <c r="O181" s="29" t="s">
        <v>142</v>
      </c>
      <c r="P181" s="16">
        <v>7999.58687960418</v>
      </c>
      <c r="Q181" s="29" t="s">
        <v>3248</v>
      </c>
    </row>
    <row r="182">
      <c r="A182" s="47" t="s">
        <v>133</v>
      </c>
      <c r="B182" s="29" t="s">
        <v>132</v>
      </c>
      <c r="D182" s="47" t="s">
        <v>133</v>
      </c>
      <c r="E182" s="47" t="s">
        <v>134</v>
      </c>
      <c r="G182" s="29" t="s">
        <v>133</v>
      </c>
      <c r="H182" s="29" t="s">
        <v>29</v>
      </c>
      <c r="I182" s="29" t="s">
        <v>24</v>
      </c>
      <c r="K182" s="29" t="s">
        <v>134</v>
      </c>
      <c r="L182" s="29" t="s">
        <v>30</v>
      </c>
      <c r="M182" s="29" t="s">
        <v>31</v>
      </c>
      <c r="O182" s="29" t="s">
        <v>132</v>
      </c>
      <c r="P182" s="16">
        <v>12576.7956090502</v>
      </c>
      <c r="Q182" s="29" t="s">
        <v>3252</v>
      </c>
    </row>
    <row r="183">
      <c r="A183" s="47" t="s">
        <v>125</v>
      </c>
      <c r="B183" s="29" t="s">
        <v>124</v>
      </c>
      <c r="D183" s="47" t="s">
        <v>125</v>
      </c>
      <c r="E183" s="47" t="s">
        <v>126</v>
      </c>
      <c r="G183" s="29" t="s">
        <v>125</v>
      </c>
      <c r="H183" s="29" t="s">
        <v>68</v>
      </c>
      <c r="I183" s="29" t="s">
        <v>24</v>
      </c>
      <c r="K183" s="29" t="s">
        <v>126</v>
      </c>
      <c r="L183" s="29" t="s">
        <v>30</v>
      </c>
      <c r="M183" s="29" t="s">
        <v>45</v>
      </c>
      <c r="O183" s="29" t="s">
        <v>124</v>
      </c>
      <c r="P183" s="16">
        <v>19784.6310622107</v>
      </c>
      <c r="Q183" s="29" t="s">
        <v>3257</v>
      </c>
    </row>
    <row r="184">
      <c r="A184" s="47" t="s">
        <v>151</v>
      </c>
      <c r="B184" s="29" t="s">
        <v>150</v>
      </c>
      <c r="D184" s="47" t="s">
        <v>151</v>
      </c>
      <c r="E184" s="47" t="s">
        <v>152</v>
      </c>
      <c r="G184" s="29" t="s">
        <v>151</v>
      </c>
      <c r="H184" s="29" t="s">
        <v>43</v>
      </c>
      <c r="I184" s="29" t="s">
        <v>64</v>
      </c>
      <c r="K184" s="29" t="s">
        <v>152</v>
      </c>
      <c r="L184" s="29" t="s">
        <v>79</v>
      </c>
      <c r="M184" s="29" t="s">
        <v>69</v>
      </c>
      <c r="O184" s="29" t="s">
        <v>150</v>
      </c>
      <c r="P184" s="16">
        <v>43282.2833577043</v>
      </c>
      <c r="Q184" s="29" t="s">
        <v>3259</v>
      </c>
    </row>
    <row r="185">
      <c r="A185" s="47" t="s">
        <v>338</v>
      </c>
      <c r="B185" s="29" t="s">
        <v>337</v>
      </c>
      <c r="D185" s="47" t="s">
        <v>338</v>
      </c>
      <c r="E185" s="47" t="s">
        <v>339</v>
      </c>
      <c r="G185" s="29" t="s">
        <v>338</v>
      </c>
      <c r="H185" s="29" t="s">
        <v>68</v>
      </c>
      <c r="I185" s="29" t="s">
        <v>85</v>
      </c>
      <c r="K185" s="29" t="s">
        <v>339</v>
      </c>
      <c r="L185" s="29" t="s">
        <v>141</v>
      </c>
      <c r="M185" s="29" t="s">
        <v>69</v>
      </c>
      <c r="O185" s="29" t="s">
        <v>337</v>
      </c>
      <c r="P185" s="16">
        <v>45453.4185456651</v>
      </c>
      <c r="Q185" s="29" t="s">
        <v>3253</v>
      </c>
    </row>
    <row r="186">
      <c r="A186" s="47" t="s">
        <v>322</v>
      </c>
      <c r="B186" s="29" t="s">
        <v>321</v>
      </c>
      <c r="D186" s="47" t="s">
        <v>322</v>
      </c>
      <c r="E186" s="47" t="s">
        <v>323</v>
      </c>
      <c r="G186" s="29" t="s">
        <v>322</v>
      </c>
      <c r="H186" s="29" t="s">
        <v>68</v>
      </c>
      <c r="I186" s="29" t="s">
        <v>24</v>
      </c>
      <c r="K186" s="29" t="s">
        <v>323</v>
      </c>
      <c r="L186" s="29" t="s">
        <v>44</v>
      </c>
      <c r="M186" s="29" t="s">
        <v>31</v>
      </c>
      <c r="O186" s="29" t="s">
        <v>321</v>
      </c>
      <c r="P186" s="16">
        <v>21185.9535303942</v>
      </c>
      <c r="Q186" s="29" t="s">
        <v>3248</v>
      </c>
    </row>
    <row r="187">
      <c r="A187" s="47" t="s">
        <v>346</v>
      </c>
      <c r="B187" s="29" t="s">
        <v>345</v>
      </c>
      <c r="D187" s="47" t="s">
        <v>346</v>
      </c>
      <c r="E187" s="47" t="s">
        <v>347</v>
      </c>
      <c r="G187" s="29" t="s">
        <v>346</v>
      </c>
      <c r="H187" s="29" t="s">
        <v>29</v>
      </c>
      <c r="I187" s="29" t="s">
        <v>64</v>
      </c>
      <c r="K187" s="29" t="s">
        <v>347</v>
      </c>
      <c r="L187" s="29" t="s">
        <v>30</v>
      </c>
      <c r="M187" s="29" t="s">
        <v>45</v>
      </c>
      <c r="O187" s="29" t="s">
        <v>345</v>
      </c>
      <c r="P187" s="16">
        <v>4397.77699541333</v>
      </c>
      <c r="Q187" s="29" t="s">
        <v>3252</v>
      </c>
    </row>
    <row r="188">
      <c r="A188" s="47" t="s">
        <v>362</v>
      </c>
      <c r="B188" s="29" t="s">
        <v>361</v>
      </c>
      <c r="D188" s="47" t="s">
        <v>362</v>
      </c>
      <c r="E188" s="47" t="s">
        <v>363</v>
      </c>
      <c r="G188" s="29" t="s">
        <v>362</v>
      </c>
      <c r="H188" s="29" t="s">
        <v>43</v>
      </c>
      <c r="I188" s="29" t="s">
        <v>64</v>
      </c>
      <c r="K188" s="29" t="s">
        <v>363</v>
      </c>
      <c r="L188" s="29" t="s">
        <v>141</v>
      </c>
      <c r="M188" s="29" t="s">
        <v>69</v>
      </c>
      <c r="O188" s="29" t="s">
        <v>361</v>
      </c>
      <c r="P188" s="16">
        <v>48290.6934073641</v>
      </c>
      <c r="Q188" s="29" t="s">
        <v>3252</v>
      </c>
    </row>
    <row r="189">
      <c r="A189" s="47" t="s">
        <v>330</v>
      </c>
      <c r="B189" s="29" t="s">
        <v>329</v>
      </c>
      <c r="D189" s="47" t="s">
        <v>330</v>
      </c>
      <c r="E189" s="47" t="s">
        <v>331</v>
      </c>
      <c r="G189" s="29" t="s">
        <v>330</v>
      </c>
      <c r="H189" s="29" t="s">
        <v>43</v>
      </c>
      <c r="I189" s="29" t="s">
        <v>64</v>
      </c>
      <c r="K189" s="29" t="s">
        <v>331</v>
      </c>
      <c r="L189" s="29" t="s">
        <v>141</v>
      </c>
      <c r="M189" s="29" t="s">
        <v>31</v>
      </c>
      <c r="O189" s="29" t="s">
        <v>329</v>
      </c>
      <c r="P189" s="16">
        <v>8408.94935429195</v>
      </c>
      <c r="Q189" s="29" t="s">
        <v>3249</v>
      </c>
    </row>
    <row r="190">
      <c r="A190" s="47" t="s">
        <v>354</v>
      </c>
      <c r="B190" s="29" t="s">
        <v>353</v>
      </c>
      <c r="D190" s="47" t="s">
        <v>354</v>
      </c>
      <c r="E190" s="47" t="s">
        <v>355</v>
      </c>
      <c r="G190" s="29" t="s">
        <v>354</v>
      </c>
      <c r="H190" s="29" t="s">
        <v>29</v>
      </c>
      <c r="I190" s="29" t="s">
        <v>137</v>
      </c>
      <c r="K190" s="29" t="s">
        <v>355</v>
      </c>
      <c r="L190" s="29" t="s">
        <v>44</v>
      </c>
      <c r="M190" s="29" t="s">
        <v>31</v>
      </c>
      <c r="O190" s="29" t="s">
        <v>353</v>
      </c>
      <c r="P190" s="16">
        <v>9380.32596752843</v>
      </c>
      <c r="Q190" s="29" t="s">
        <v>3253</v>
      </c>
    </row>
    <row r="191">
      <c r="A191" s="47" t="s">
        <v>81</v>
      </c>
      <c r="B191" s="29" t="s">
        <v>80</v>
      </c>
      <c r="D191" s="47" t="s">
        <v>81</v>
      </c>
      <c r="E191" s="47" t="s">
        <v>82</v>
      </c>
      <c r="G191" s="29" t="s">
        <v>81</v>
      </c>
      <c r="H191" s="29" t="s">
        <v>29</v>
      </c>
      <c r="I191" s="29" t="s">
        <v>24</v>
      </c>
      <c r="K191" s="29" t="s">
        <v>82</v>
      </c>
      <c r="L191" s="29" t="s">
        <v>79</v>
      </c>
      <c r="M191" s="29" t="s">
        <v>69</v>
      </c>
      <c r="O191" s="29" t="s">
        <v>80</v>
      </c>
      <c r="P191" s="16">
        <v>14238.3178139376</v>
      </c>
      <c r="Q191" s="29" t="s">
        <v>3264</v>
      </c>
    </row>
    <row r="192">
      <c r="A192" s="47" t="s">
        <v>33</v>
      </c>
      <c r="B192" s="29" t="s">
        <v>32</v>
      </c>
      <c r="D192" s="47" t="s">
        <v>33</v>
      </c>
      <c r="E192" s="47" t="s">
        <v>34</v>
      </c>
      <c r="G192" s="29" t="s">
        <v>33</v>
      </c>
      <c r="H192" s="29" t="s">
        <v>29</v>
      </c>
      <c r="I192" s="29" t="s">
        <v>24</v>
      </c>
      <c r="K192" s="29" t="s">
        <v>34</v>
      </c>
      <c r="L192" s="29" t="s">
        <v>30</v>
      </c>
      <c r="M192" s="29" t="s">
        <v>31</v>
      </c>
      <c r="O192" s="29" t="s">
        <v>32</v>
      </c>
      <c r="P192" s="16">
        <v>18856.2813059781</v>
      </c>
      <c r="Q192" s="29" t="s">
        <v>3252</v>
      </c>
    </row>
    <row r="193">
      <c r="A193" s="47" t="s">
        <v>109</v>
      </c>
      <c r="B193" s="29" t="s">
        <v>108</v>
      </c>
      <c r="D193" s="47" t="s">
        <v>109</v>
      </c>
      <c r="E193" s="47" t="s">
        <v>110</v>
      </c>
      <c r="G193" s="29" t="s">
        <v>109</v>
      </c>
      <c r="H193" s="29" t="s">
        <v>43</v>
      </c>
      <c r="I193" s="29" t="s">
        <v>24</v>
      </c>
      <c r="K193" s="29" t="s">
        <v>110</v>
      </c>
      <c r="L193" s="29" t="s">
        <v>30</v>
      </c>
      <c r="M193" s="29" t="s">
        <v>45</v>
      </c>
      <c r="O193" s="29" t="s">
        <v>108</v>
      </c>
      <c r="P193" s="16">
        <v>45820.4627215945</v>
      </c>
      <c r="Q193" s="29" t="s">
        <v>3247</v>
      </c>
    </row>
    <row r="194">
      <c r="A194" s="47" t="s">
        <v>71</v>
      </c>
      <c r="B194" s="29" t="s">
        <v>70</v>
      </c>
      <c r="D194" s="47" t="s">
        <v>71</v>
      </c>
      <c r="E194" s="47" t="s">
        <v>72</v>
      </c>
      <c r="G194" s="29" t="s">
        <v>71</v>
      </c>
      <c r="H194" s="29" t="s">
        <v>68</v>
      </c>
      <c r="I194" s="29" t="s">
        <v>64</v>
      </c>
      <c r="K194" s="29" t="s">
        <v>72</v>
      </c>
      <c r="L194" s="29" t="s">
        <v>44</v>
      </c>
      <c r="M194" s="29" t="s">
        <v>69</v>
      </c>
      <c r="O194" s="29" t="s">
        <v>70</v>
      </c>
      <c r="P194" s="16">
        <v>37909.7824098752</v>
      </c>
      <c r="Q194" s="29" t="s">
        <v>3255</v>
      </c>
    </row>
    <row r="195">
      <c r="A195" s="47" t="s">
        <v>100</v>
      </c>
      <c r="B195" s="29" t="s">
        <v>99</v>
      </c>
      <c r="D195" s="47" t="s">
        <v>100</v>
      </c>
      <c r="E195" s="47" t="s">
        <v>101</v>
      </c>
      <c r="G195" s="29" t="s">
        <v>100</v>
      </c>
      <c r="H195" s="29" t="s">
        <v>43</v>
      </c>
      <c r="I195" s="29" t="s">
        <v>64</v>
      </c>
      <c r="K195" s="29" t="s">
        <v>101</v>
      </c>
      <c r="L195" s="29" t="s">
        <v>30</v>
      </c>
      <c r="M195" s="29" t="s">
        <v>45</v>
      </c>
      <c r="O195" s="29" t="s">
        <v>99</v>
      </c>
      <c r="P195" s="16">
        <v>19580.8723448609</v>
      </c>
      <c r="Q195" s="29" t="s">
        <v>3249</v>
      </c>
    </row>
    <row r="196">
      <c r="A196" s="47" t="s">
        <v>59</v>
      </c>
      <c r="B196" s="29" t="s">
        <v>58</v>
      </c>
      <c r="D196" s="47" t="s">
        <v>59</v>
      </c>
      <c r="E196" s="47" t="s">
        <v>60</v>
      </c>
      <c r="G196" s="29" t="s">
        <v>59</v>
      </c>
      <c r="H196" s="29" t="s">
        <v>43</v>
      </c>
      <c r="I196" s="29" t="s">
        <v>38</v>
      </c>
      <c r="K196" s="29" t="s">
        <v>60</v>
      </c>
      <c r="L196" s="29" t="s">
        <v>57</v>
      </c>
      <c r="M196" s="29" t="s">
        <v>31</v>
      </c>
      <c r="O196" s="29" t="s">
        <v>58</v>
      </c>
      <c r="P196" s="16">
        <v>27955.0960788424</v>
      </c>
      <c r="Q196" s="29" t="s">
        <v>3250</v>
      </c>
    </row>
    <row r="197">
      <c r="A197" s="47" t="s">
        <v>47</v>
      </c>
      <c r="B197" s="29" t="s">
        <v>46</v>
      </c>
      <c r="D197" s="47" t="s">
        <v>47</v>
      </c>
      <c r="E197" s="47" t="s">
        <v>48</v>
      </c>
      <c r="G197" s="29" t="s">
        <v>47</v>
      </c>
      <c r="H197" s="29" t="s">
        <v>43</v>
      </c>
      <c r="I197" s="29" t="s">
        <v>38</v>
      </c>
      <c r="K197" s="29" t="s">
        <v>48</v>
      </c>
      <c r="L197" s="29" t="s">
        <v>44</v>
      </c>
      <c r="M197" s="29" t="s">
        <v>45</v>
      </c>
      <c r="O197" s="29" t="s">
        <v>46</v>
      </c>
      <c r="P197" s="16">
        <v>33643.3272865778</v>
      </c>
      <c r="Q197" s="29" t="s">
        <v>3259</v>
      </c>
    </row>
    <row r="198">
      <c r="A198" s="47" t="s">
        <v>91</v>
      </c>
      <c r="B198" s="29" t="s">
        <v>90</v>
      </c>
      <c r="D198" s="47" t="s">
        <v>91</v>
      </c>
      <c r="E198" s="47" t="s">
        <v>92</v>
      </c>
      <c r="G198" s="29" t="s">
        <v>91</v>
      </c>
      <c r="H198" s="29" t="s">
        <v>29</v>
      </c>
      <c r="I198" s="29" t="s">
        <v>85</v>
      </c>
      <c r="K198" s="29" t="s">
        <v>92</v>
      </c>
      <c r="L198" s="29" t="s">
        <v>44</v>
      </c>
      <c r="M198" s="29" t="s">
        <v>31</v>
      </c>
      <c r="O198" s="29" t="s">
        <v>90</v>
      </c>
      <c r="P198" s="16">
        <v>48145.1109510418</v>
      </c>
      <c r="Q198" s="29" t="s">
        <v>3258</v>
      </c>
    </row>
    <row r="199">
      <c r="A199" s="47" t="s">
        <v>849</v>
      </c>
      <c r="B199" s="29" t="s">
        <v>848</v>
      </c>
      <c r="D199" s="47" t="s">
        <v>849</v>
      </c>
      <c r="E199" s="47" t="s">
        <v>850</v>
      </c>
      <c r="G199" s="29" t="s">
        <v>849</v>
      </c>
      <c r="H199" s="29" t="s">
        <v>68</v>
      </c>
      <c r="I199" s="29" t="s">
        <v>85</v>
      </c>
      <c r="K199" s="29" t="s">
        <v>850</v>
      </c>
      <c r="L199" s="29" t="s">
        <v>57</v>
      </c>
      <c r="M199" s="29" t="s">
        <v>69</v>
      </c>
      <c r="O199" s="29" t="s">
        <v>848</v>
      </c>
      <c r="P199" s="16">
        <v>28837.6770525072</v>
      </c>
      <c r="Q199" s="29" t="s">
        <v>3255</v>
      </c>
    </row>
    <row r="200">
      <c r="A200" s="47" t="s">
        <v>801</v>
      </c>
      <c r="B200" s="29" t="s">
        <v>800</v>
      </c>
      <c r="D200" s="47" t="s">
        <v>801</v>
      </c>
      <c r="E200" s="47" t="s">
        <v>802</v>
      </c>
      <c r="G200" s="29" t="s">
        <v>801</v>
      </c>
      <c r="H200" s="29" t="s">
        <v>29</v>
      </c>
      <c r="I200" s="29" t="s">
        <v>85</v>
      </c>
      <c r="K200" s="29" t="s">
        <v>802</v>
      </c>
      <c r="L200" s="29" t="s">
        <v>44</v>
      </c>
      <c r="M200" s="29" t="s">
        <v>45</v>
      </c>
      <c r="O200" s="29" t="s">
        <v>800</v>
      </c>
      <c r="P200" s="16">
        <v>23684.5254727448</v>
      </c>
      <c r="Q200" s="29" t="s">
        <v>3257</v>
      </c>
    </row>
    <row r="201">
      <c r="A201" s="47" t="s">
        <v>817</v>
      </c>
      <c r="B201" s="29" t="s">
        <v>816</v>
      </c>
      <c r="D201" s="47" t="s">
        <v>817</v>
      </c>
      <c r="E201" s="47" t="s">
        <v>818</v>
      </c>
      <c r="G201" s="29" t="s">
        <v>817</v>
      </c>
      <c r="H201" s="29" t="s">
        <v>68</v>
      </c>
      <c r="I201" s="29" t="s">
        <v>137</v>
      </c>
      <c r="K201" s="29" t="s">
        <v>818</v>
      </c>
      <c r="L201" s="29" t="s">
        <v>141</v>
      </c>
      <c r="M201" s="29" t="s">
        <v>69</v>
      </c>
      <c r="O201" s="29" t="s">
        <v>816</v>
      </c>
      <c r="P201" s="16">
        <v>25503.673806852</v>
      </c>
      <c r="Q201" s="29" t="s">
        <v>3247</v>
      </c>
    </row>
    <row r="202">
      <c r="A202" s="47" t="s">
        <v>809</v>
      </c>
      <c r="B202" s="29" t="s">
        <v>808</v>
      </c>
      <c r="D202" s="47" t="s">
        <v>809</v>
      </c>
      <c r="E202" s="47" t="s">
        <v>810</v>
      </c>
      <c r="G202" s="29" t="s">
        <v>809</v>
      </c>
      <c r="H202" s="29" t="s">
        <v>68</v>
      </c>
      <c r="I202" s="29" t="s">
        <v>64</v>
      </c>
      <c r="K202" s="29" t="s">
        <v>810</v>
      </c>
      <c r="L202" s="29" t="s">
        <v>141</v>
      </c>
      <c r="M202" s="29" t="s">
        <v>45</v>
      </c>
      <c r="O202" s="29" t="s">
        <v>808</v>
      </c>
      <c r="P202" s="16">
        <v>3908.94656794631</v>
      </c>
      <c r="Q202" s="29" t="s">
        <v>3247</v>
      </c>
    </row>
    <row r="203">
      <c r="A203" s="47" t="s">
        <v>833</v>
      </c>
      <c r="B203" s="29" t="s">
        <v>832</v>
      </c>
      <c r="D203" s="47" t="s">
        <v>833</v>
      </c>
      <c r="E203" s="47" t="s">
        <v>834</v>
      </c>
      <c r="G203" s="29" t="s">
        <v>833</v>
      </c>
      <c r="H203" s="29" t="s">
        <v>68</v>
      </c>
      <c r="I203" s="29" t="s">
        <v>64</v>
      </c>
      <c r="K203" s="29" t="s">
        <v>834</v>
      </c>
      <c r="L203" s="29" t="s">
        <v>44</v>
      </c>
      <c r="M203" s="29" t="s">
        <v>31</v>
      </c>
      <c r="O203" s="29" t="s">
        <v>832</v>
      </c>
      <c r="P203" s="16">
        <v>21772.3413986496</v>
      </c>
      <c r="Q203" s="29" t="s">
        <v>3248</v>
      </c>
    </row>
    <row r="204">
      <c r="A204" s="47" t="s">
        <v>825</v>
      </c>
      <c r="B204" s="29" t="s">
        <v>824</v>
      </c>
      <c r="D204" s="47" t="s">
        <v>825</v>
      </c>
      <c r="E204" s="47" t="s">
        <v>826</v>
      </c>
      <c r="G204" s="29" t="s">
        <v>825</v>
      </c>
      <c r="H204" s="29" t="s">
        <v>68</v>
      </c>
      <c r="I204" s="29" t="s">
        <v>64</v>
      </c>
      <c r="K204" s="29" t="s">
        <v>826</v>
      </c>
      <c r="L204" s="29" t="s">
        <v>57</v>
      </c>
      <c r="M204" s="29" t="s">
        <v>69</v>
      </c>
      <c r="O204" s="29" t="s">
        <v>824</v>
      </c>
      <c r="P204" s="16">
        <v>6312.60769101852</v>
      </c>
      <c r="Q204" s="29" t="s">
        <v>3249</v>
      </c>
    </row>
    <row r="205">
      <c r="A205" s="47" t="s">
        <v>841</v>
      </c>
      <c r="B205" s="29" t="s">
        <v>840</v>
      </c>
      <c r="D205" s="47" t="s">
        <v>841</v>
      </c>
      <c r="E205" s="47" t="s">
        <v>842</v>
      </c>
      <c r="G205" s="29" t="s">
        <v>841</v>
      </c>
      <c r="H205" s="29" t="s">
        <v>68</v>
      </c>
      <c r="I205" s="29" t="s">
        <v>24</v>
      </c>
      <c r="K205" s="29" t="s">
        <v>842</v>
      </c>
      <c r="L205" s="29" t="s">
        <v>57</v>
      </c>
      <c r="M205" s="29" t="s">
        <v>31</v>
      </c>
      <c r="O205" s="29" t="s">
        <v>840</v>
      </c>
      <c r="P205" s="16">
        <v>30437.001787641</v>
      </c>
      <c r="Q205" s="29" t="s">
        <v>3248</v>
      </c>
    </row>
  </sheetData>
  <mergeCells count="10">
    <mergeCell ref="G104:I104"/>
    <mergeCell ref="K104:M104"/>
    <mergeCell ref="A1:G1"/>
    <mergeCell ref="I1:K1"/>
    <mergeCell ref="O1:S1"/>
    <mergeCell ref="I54:J54"/>
    <mergeCell ref="I62:M62"/>
    <mergeCell ref="A104:B104"/>
    <mergeCell ref="D104:E104"/>
    <mergeCell ref="O104:Q104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