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sheetId="1" r:id="rId4"/>
    <sheet state="visible" name="Classificaçõe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24">
      <text>
        <t xml:space="preserve">Dúvida nestas classificações, talvez se encaixe mais em estudo de caso.
	-José Victor Lima Gonçalves</t>
      </text>
    </comment>
    <comment authorId="0" ref="Q243">
      <text>
        <t xml:space="preserve">.
	-José Victor Lima Gonçalves</t>
      </text>
    </comment>
    <comment authorId="0" ref="Q71">
      <text>
        <t xml:space="preserve">.
	-José Victor Lima Gonçalves</t>
      </text>
    </comment>
    <comment authorId="0" ref="Q67">
      <text>
        <t xml:space="preserve">.
	-José Victor Lima Gonçalves</t>
      </text>
    </comment>
    <comment authorId="0" ref="V67">
      <text>
        <t xml:space="preserve">Dúvida.
	-José Victor Lima Gonçalves</t>
      </text>
    </comment>
    <comment authorId="0" ref="T67">
      <text>
        <t xml:space="preserve">A coleta de dados ocorreu a partir da implementação do sistema proposto no artigo.
	-José Victor Lima Gonçalves</t>
      </text>
    </comment>
    <comment authorId="0" ref="R61">
      <text>
        <t xml:space="preserve">Dúvida
	-José Victor Lima Gonçalves</t>
      </text>
    </comment>
    <comment authorId="0" ref="Q61">
      <text>
        <t xml:space="preserve">.
	-José Victor Lima Gonçalves</t>
      </text>
    </comment>
    <comment authorId="0" ref="U294">
      <text>
        <t xml:space="preserve">Alterar a classificação
	-José Victor Lima Gonçalves</t>
      </text>
    </comment>
    <comment authorId="0" ref="Q57">
      <text>
        <t xml:space="preserve">.
	-José Victor Lima Gonçalves</t>
      </text>
    </comment>
    <comment authorId="0" ref="S193">
      <text>
        <t xml:space="preserve">Dúvida
	-Emanohelly Pereira de Sousa</t>
      </text>
    </comment>
    <comment authorId="0" ref="V1">
      <text>
        <t xml:space="preserve">análise de conteúdo, análise de discurso, análise temática, 
etc
	-Allysson Allex de Paula Araújo</t>
      </text>
    </comment>
    <comment authorId="0" ref="U1">
      <text>
        <t xml:space="preserve">(estatística descritiva, regressão logística, regressão linear, etc)
	-Allysson Allex de Paula Araújo</t>
      </text>
    </comment>
    <comment authorId="0" ref="T1">
      <text>
        <t xml:space="preserve">(entrevistas, questionários, observação, etc)
	-Allysson Allex de Paula Araújo</t>
      </text>
    </comment>
    <comment authorId="0" ref="S1">
      <text>
        <t xml:space="preserve">survey, experimento, estudo de caso, etc
	-Allysson Allex de Paula Araújo</t>
      </text>
    </comment>
    <comment authorId="0" ref="R1">
      <text>
        <t xml:space="preserve">(Exploratória, Descritiva ou Explicativa)
	-Allysson Allex de Paula Araújo</t>
      </text>
    </comment>
    <comment authorId="0" ref="Q1">
      <text>
        <t xml:space="preserve">(Quantitativa, Qualitativa ou Mista)
	-Allysson Allex de Paula Araújo</t>
      </text>
    </comment>
  </commentList>
</comments>
</file>

<file path=xl/sharedStrings.xml><?xml version="1.0" encoding="utf-8"?>
<sst xmlns="http://schemas.openxmlformats.org/spreadsheetml/2006/main" count="2595" uniqueCount="1029">
  <si>
    <t>WASHES Edition</t>
  </si>
  <si>
    <t>Year</t>
  </si>
  <si>
    <t>Paper's title</t>
  </si>
  <si>
    <t>Language</t>
  </si>
  <si>
    <t>Authors</t>
  </si>
  <si>
    <t>Author's institution</t>
  </si>
  <si>
    <t>Institution's Acronym</t>
  </si>
  <si>
    <t>Author's state of Brazil</t>
  </si>
  <si>
    <t>Abstract</t>
  </si>
  <si>
    <t>Resumo</t>
  </si>
  <si>
    <t>Palavras-chave</t>
  </si>
  <si>
    <t>Full paper, short paper or poster</t>
  </si>
  <si>
    <t>Link</t>
  </si>
  <si>
    <t>Referências</t>
  </si>
  <si>
    <t>Citações</t>
  </si>
  <si>
    <t>Data de obtenção</t>
  </si>
  <si>
    <t>Quanto à abordagem</t>
  </si>
  <si>
    <t>Quanto aos objetivos</t>
  </si>
  <si>
    <t>Quanto aos procedimentos</t>
  </si>
  <si>
    <t>Método para coleta de dados</t>
  </si>
  <si>
    <t>Método para análise de dados quantitativos</t>
  </si>
  <si>
    <t>Método para análise de dados qualitativos</t>
  </si>
  <si>
    <t>Uma Reflexão sobre as Dimensões do Ambiente de Aprendizagem em Organizações de Software</t>
  </si>
  <si>
    <t>pt</t>
  </si>
  <si>
    <t>José Jorge Lima Dias Júnior</t>
  </si>
  <si>
    <t>Departamento de Ciências Exatas – Universidade Federal da Paraíba (UFPB)</t>
  </si>
  <si>
    <t>UFPB</t>
  </si>
  <si>
    <t>PB</t>
  </si>
  <si>
    <t>Continuous learning of software development professionals is a requirement for organizations that want to remain competitive. In this way, we can perceive a software organization as a environment to foster learning processes. Thus, this paper presents a multi-dimensional theoretical model about learning environment in software organizations in order to facilitate the understanding of the subject and generate reflections for future research.</t>
  </si>
  <si>
    <t>O aprendizado contínuo dos profissionais de desenvolvimento de software é uma exigência para organizações que pretendem se manter competitivas. Desta forma, podemos perceber uma organização de software como um ambiente que deve fomentar os processos de aprendizagem. Assim, este artigo apresenta um modelo teórico multidimensional sobre o ambiente de aprendizagem em organizações de software a fim de facilitar a compreensão do tema e gerar reflexões para futuras pesquisas.</t>
  </si>
  <si>
    <t>treinamento, organização de software</t>
  </si>
  <si>
    <t>Short paper</t>
  </si>
  <si>
    <t>https://sol.sbc.org.br/index.php/washes/article/view/6224</t>
  </si>
  <si>
    <t>Abbad, G., &amp; Borges-Andrade, J. E. (2004). Aprendizagem humana em organizações de trabalho. Psicologia, organizações e trabalho no Brasil, 237-275.
Alagarsamy, K., Justus, S., &amp; Iyakutti, K. (2006). A theoretical perspective on knowledge based organizational learning. In 2006 13th Asia Pacific Software Engineering Conference (APSEC'06) (pp. 393-400). IEEE.
Antonacopoulou, E. P. (2006). The relationship between individual and organizational learning: New evidence from managerial learning practices. Management learning, 37(4), 455-473.
Bandura, A. (1986). Social foundations of thought and action: A social cognitive theory. Prentice-Hall, Inc.
Berg, S. A., &amp; Chyung, S. Y. (2008). Factors that influence informal learning in the workplace. Journal of workplace learning, 20(4), 229-244.
Billett, S. (2004). “Learning through work: Workplace participatory practices”. In H. Rainbird, A. Fuller, &amp; A. Munro (Eds.), Workplace learning in context (pp. 109–125). London: Routledge.
Cunningham, J., &amp; Hillier, E. (2013). Informal learning in the workplace: key activities and processes. Education+ Training, 55(1), 37-51.
Faraj, S., &amp; Sambamurthy, V. (2006). Leadership of information systems development projects. IEEE TRANSACTIONS ON ENGINEERING MANAGEMENT EM, 53(2), 238.
Feldmann, R. L. &amp; Althoff, K. D. (2001). On the status of learning software organizations in the year 2001. In International Workshop on Learning Software Organizations (pp. 2- 6). Springer Berlin Heidelberg.
Flach, L., &amp; Antonello, C. S. (2010). A teoria sobre aprendizagem informal e suas implicações nas organizações. GESTÃO. Org-Revista Eletrônica de Gestão Organizacional, 8(2).
Marsick, V. J., &amp; Watkins, K. E. (2001). Informal and incidental learning. New directions for adult and continuing education, 2001(89), 25-34.
Menolli, A., Reinehr, S., &amp; Malucelli, A. (2013). Organizational learning applied to software engineering: a systematic review. International Journal of Software Engineering and Knowledge Engineering, 23(08), 1153-1175.
Merriam, S. B., &amp; Brockett, R. G. (2007). The profession and practice of adult education: An introduction. John Wiley &amp; Sons.
Reatto, D., &amp; Godoy, A. S. (2015). A Produção sobre Aprendizagem Informal nas Organizações no Brasil: Mapeando o Terreno e Rastreando Possibilidades Futuras. Revista Eletrônica de Administração, 21(1), 57-88.
Sambrook, S. (2006). Developing a model of factors influencing work-related learning: Findings from two research projects. In Work-related learning (pp. 95-125). Springer Netherlands.
Schneider, K. (2009). Experience and knowledge management in software engineering. Springer Science &amp; Business Media.
Senge, P. (1990). The fifth discipline: The art and science of the learning organization. New York: Currency Doubleday.
Seppänen, M., Pajarre, E., &amp; Kuparinen, P. (2015). The effects of performance-monitoring technology on privacy and job autonomy. International Journal of Business Information Systems, 20(2), 139-156.</t>
  </si>
  <si>
    <t>#</t>
  </si>
  <si>
    <t>Qualitativa</t>
  </si>
  <si>
    <t>Exploratória</t>
  </si>
  <si>
    <t>Revisão de literatura</t>
  </si>
  <si>
    <t>Análise documental</t>
  </si>
  <si>
    <t>Análise temática</t>
  </si>
  <si>
    <t>Análise de Ferramentas para Controle de Versões de Software no Contexto do MPS.BR.</t>
  </si>
  <si>
    <t>Danne da Silva Oliveira</t>
  </si>
  <si>
    <t>Instituto de Ciências Exatas - Universidade Federal de Goiás</t>
  </si>
  <si>
    <t>UFG</t>
  </si>
  <si>
    <t>GO</t>
  </si>
  <si>
    <t>Configuration Management (CM) is one of MPS.BR processes, which deals with the management software versions. Software version control along its development cycle is not a simple task and the use of computational tools can impact positively or negatively on this control. Therefore, it is necessary to undertake an analysis of support tools for software version control in the literature to find out whether they are appropriate or not. This work consisted in the analysis of the software version control tools “Subversion”, “Git”, “Bazaar” and “Mercurial”, in order to check if they include the requirements specified by the CM process in MPS.BR model</t>
  </si>
  <si>
    <t>gerenciamento de configuração, sistema de controle de versão, MPS.BR</t>
  </si>
  <si>
    <t>https://sol.sbc.org.br/index.php/washes/article/view/6225</t>
  </si>
  <si>
    <t>BRITO, C. J. A.; YOSHIDOME E. Uma Análise Avaliativa de Ferramentas de Software Livre no Contexto da Implementação do Processo de Gerência de Requisitos do MPS.BR. WER. 2006. Cuenca, Equador.
FURLANETO, R. Ferramenta de Apoio a Gerencia de Configuração de Software. Monografia de Especialização. Universidade Regional de Blumenau. Blumenau, 2006.
OLIVEIRA, N. P. V. Requisitos de Ferramentas de Gerenciamento de Configuração. UFMG. Belo Horizonte, 2007. Disponível em: http://homepages.dcc.ufmg.br/~rodolfo/dcc823-2- 07/Entrega4/Viviane4.pdf. Acesso: Mar/2015.
OLIVEIRA, D. S. Análise de Ferramentas para Controle de Versões de Software no Contexto do Processo de Gerência da Configuração do MPS.BR. Monografia de graduação. UFG/Regional Jataí. 2014.
PRESSMAN, Roger S. Software Engineering - A practitioner's Approach. 5a Ed., McGraw-Hill, 2001, p. 253.
SOFTEX - Sociedade para Promoção da Excelência do Software Brasileiro. Guia Geral MPS de Software, dezembro 2012. Disponível em: http://www.softex.br/wp- content/uploads/2013/07/MPS.BR_Guia_Geral_Software_2012.pdf. Acesso: Mar/2015.
SOMMERVILLE, I. Engenharia de Software. 9. Ed. São Paulo: Pearson Prentice Hall, 2011.
ZEROTURNAROUND. Java Tools and Technology Landscape Report. Disponível em: http:// zeroturnaround.com/rebellabs/java-tools-and-technologies-landscape-2016. Acesso: Ago/2016.</t>
  </si>
  <si>
    <t>dos Santos, L. J. A. Avaliação da Maturidade dos Processos de Gerência de Configuração em Projetos Open Source.</t>
  </si>
  <si>
    <t>Quantitativa</t>
  </si>
  <si>
    <t>Descritiva</t>
  </si>
  <si>
    <t>Estudo de caso</t>
  </si>
  <si>
    <t>Estatística descritiva</t>
  </si>
  <si>
    <t>Heitor Costa</t>
  </si>
  <si>
    <t>Departamento de Ciência da Computação - Universidade Federal de Lavras</t>
  </si>
  <si>
    <t>UFLA</t>
  </si>
  <si>
    <t>MG</t>
  </si>
  <si>
    <t>Paulo Afonso Pereira Junior</t>
  </si>
  <si>
    <t>Uma Abordagem para a Implementação da Gerência do Fornecedor usando Metodologias Ágeis</t>
  </si>
  <si>
    <t>Elisiane Monteiro Soares</t>
  </si>
  <si>
    <t>Instituto de Ciências Exatas e Naturais (ICEN) – Universidade Federal do Pará (UFPA)</t>
  </si>
  <si>
    <t>UFPA</t>
  </si>
  <si>
    <t>PA</t>
  </si>
  <si>
    <t>This paper proposes an approach about best practices using agile methods to manage the software acquisition process in the context of software development companies, based on the Supplier Agreeement Management process area in CMMI-DEV and the Acquisition process in MR-MPS-SW.</t>
  </si>
  <si>
    <t>Esse artigo propõe uma abordagem de boas práticas utilizando métodos ágeis para gerenciar o procedimento de aquisição no contexto de empresas de desenvolvimento de software, baseado na área de processo Supplier Agreeement Management do CMMI-DEV e no processo de Aquisição do MR-MPS-SW.</t>
  </si>
  <si>
    <t>métodos ageis, gestão de forenecedores, CMMI, MPS.BR</t>
  </si>
  <si>
    <t>https://sol.sbc.org.br/index.php/washes/article/view/6226</t>
  </si>
  <si>
    <t>Calvo-Manzano, J., Cuevas, G., Garcia, I., San Feliu, T., Serrano, A., Arboledas, F., Ruiz de, F. (2007) “Requirements Management and Acquisition Management Experiences in Spanish Public Administrations”. IJ ITK, 1(2): 116- 121, Bulgaria.
Furtado, J. C. C. (2011) “Spider-ACQ: Uma Abordagem para a Sistematização do Processo de Aquisição de Produtos e Serviços com Base em Multi-modelos de Qualidade”. Dissertação de Mestrado, PPGCC/UFPA, Brasil.
Petersen, K., Wohlin, C. (2009) “A Comparison of Issues and Advantages in Agile and Incremental Development Between State of the Art and an Industrial Case”. Journal of Systems and Software, Volume 82, Issue 9, 1479-1490.
SEI (2010) “CMMI for Development (CMMI-DEV)”. Versão 1.3., Carnegie Mellon University, Pittsburgh, PA.
SOFTEX (2016) “Melhoria do Processo de Software Brasileiro (MPS.BR) - Guia Geral para Software:2016”. Brasil.
Sökmen, N. (2009) “Turkish Software Producing ICT Companies Approaches in Establishment of Their Subcontractor Selection and Management Processes”. PICMET 2009 Proceedings, Portland, USA.
Weber, K., Araújo, E., Scalet, D., Andrade, E., Rocha, A., Montoni, M. (2007) “MPS Model-Based Software Acquisition Process Improvement in Brazil”. Proc. of the Sixth QUATIC, IEEE Computer Society, pp. 110-119.</t>
  </si>
  <si>
    <t>Observação</t>
  </si>
  <si>
    <t>Análise de conteúdo</t>
  </si>
  <si>
    <t>Sandro Ronaldo Bezerra Oliveira</t>
  </si>
  <si>
    <t>Melquizedeque Cabral dos Santos</t>
  </si>
  <si>
    <t>Centro de Informática – Universidade Federal de Pernambuco (UFPE)</t>
  </si>
  <si>
    <t>UFPE</t>
  </si>
  <si>
    <t>PE</t>
  </si>
  <si>
    <t>Alexandre Marcos Lins de Vasconcelos</t>
  </si>
  <si>
    <t>Levantamento de Papéis e Atores em um Ecossistema de Software no Domínio Público</t>
  </si>
  <si>
    <t>Rebeca Teodoro da Silva</t>
  </si>
  <si>
    <t>Universidade Tecnológica Federal do Paraná (UTFPR)</t>
  </si>
  <si>
    <t>UTFPR</t>
  </si>
  <si>
    <t>PR</t>
  </si>
  <si>
    <t>Software Ecosystem (SECO) is an interaction of a group of players on a common technology platform, resulting in a number of software solutions or services. The analysis of the roles of the actors involved in a SECO is an approach that can be used for understanding their relationships. In this context, this paper presents a preliminary process that aids the analysis of the roles of the actors involved in the SECO based on their relationships and interactions with the central organization (keystone), more specifically in the public domain. We investigate a real SECO, Projudi System of the Court of Justice, and conducted some interviews as our first steps.</t>
  </si>
  <si>
    <t>Ecossistema de Software (ECOS) é uma interação de um conjunto de atores sobre uma plataforma tecnológica comum, que resulta em um número de soluções ou serviços de software. A análise de papéis dos atores envolvidos em um ECOS é uma abordagem que pode ser utilizada para a compreensão das relações envolvidas. Neste contexto, este artigo apresenta um processo preliminar para análise de papéis dos atores envolvidos em ECOSs baseado em seus relacionamentos e interações com a organização central, no domínio público. Uma investigação foi feita em um ECOS real, o Sistema Projudi do Tribunal de Justiça, e entrevistas foram conduzidas como um passo inicial.</t>
  </si>
  <si>
    <t>Ecosistemas de Sofware, domínio público, papeis, responsabilidades</t>
  </si>
  <si>
    <t>https://sol.sbc.org.br/index.php/washes/article/view/6227</t>
  </si>
  <si>
    <t>Lima, T. M. P. (2015). Uma Abordagem Socio-técnica para Apoiar Modelagem e Análise de Ecossistemas de Software. Projeto Final. Curso de Engenharia de Computação e Informação. UFRJ, 83p.
Lima, T., Santos, R. P. Dos e Werner, C. (2014). Uma Abordagem Socio-técnica para Apoiar Ecossistemas de Software. Revista Brasileira de Sistemas de Informação, v. 7, n. 3, p. 19–37.
Manikas, K. e Hansen, K. M. (2013). Software Ecosystems - A Systematic Literature Review. The Journal of Systems and Software, v. 86, n. 5, p. 1294–1306.
Santos, R. P. Dos, Werner, C. M. L., Alves, C. F., et al. (2013). Ecossistemas de Software : Um Novo Espaço para a Construção de Redes e Territórios envolvendo Governo, Sociedade e a Web. Políticas Públicas: Interações e Urbanidades, v. 1ed, p. 337–366.
Seichter, D., Dhungana, D., Pleuss, A. e Hauptmann, B. (2010). Knowledge Management in Software Ecosystems: Software Artefacts as First-class Citizens. Proc. of the 4th European Conference on Software Architecture Companion Volume (ECSA ’10), Copenhagen, Denmark, p. 119–126.
Silva, R. T., Ferreira, L. G. e Genvigir, E. C. (2015). Ecossistema de Software no Contexto do Poder Judiciário - Apontamentos Sobre o Estado do Paraná. Anais do VI CBSOFT, IX WDES, Belo Horizonte, Brasil, v. 01, p. 49–56.
Silva, R. T., Ferreira, L. G. e Genvigir, E. C. (2016). Análise dos Relacionamentos em um Ecossistema de Software no Contexto Público. 11a Conferencia Ibérica de sistemas y Tecnologías de Información CISTI, Gran Canaria, España, p. 290–295.</t>
  </si>
  <si>
    <t>Marques, A. B., &amp; Aires, G. (2020, June). Uso da Netnografia para a Geração de Personas e Requisitos para Sistemas com foco em pessoas com Transtorno do Espectro Autista: Um Relato de Experiência. In Anais do V Workshop sobre Aspectos Sociais, Humanos e Econômicos de Software (pp. 1-10). SBC.
Condina, V., Malcher, P., Farias, V., Santos, R., Fontão, A., Wiese, I., &amp; Viana, D. (2020, October). An exploratory study on developers opinions about influence in open source software ecosystems. In Proceedings of the XXXIV Brazilian Symposium on Software Engineering (pp. 137-146).
Marques, A. B., Melo, G. A., Pereira, V. G. R., &amp; de Vasconcelos, P. F. C. (2021). Criação e Avaliação de Personas para Sistemas com foco em pessoas com Transtorno do Espectro Autista: Um Relato de Experiência sobre o uso de Netnografia. iSys-Brazilian Journal of Information Systems, 14(3), 68-97.
LIMA, V. C. D. A. E., DOS SANTOS, R. P., &amp; MALCHER, P. R. C. INVESTIGANDO ASPECTOS E RELAÇÕES DE INFLUÊNCIA DE DESENVOLVEDORES EM ECOSSISTEMAS DE SOFTWARE ABERTO.</t>
  </si>
  <si>
    <t>Entrevista</t>
  </si>
  <si>
    <t>Luiz Gustavo Ferreira Aguiar</t>
  </si>
  <si>
    <t>Rodrigo Pereira dos Santos</t>
  </si>
  <si>
    <t>Universidade Federal do Estado do Rio de Janeiro (UNIRIO)</t>
  </si>
  <si>
    <t>UNIRIO</t>
  </si>
  <si>
    <t>RJ</t>
  </si>
  <si>
    <t>Elias Canhadas Genvigir</t>
  </si>
  <si>
    <t>Preliminary Findings of Expert and Systematic Reviews on the Software Ecosystems Research.</t>
  </si>
  <si>
    <t>en</t>
  </si>
  <si>
    <t>Olavo Barbosa</t>
  </si>
  <si>
    <t>State Agency for Information Technology of Pernambuco</t>
  </si>
  <si>
    <t>ATI</t>
  </si>
  <si>
    <t>Software Ecosystems (SECO) are a set of organizations and actors, as well as their relations that cover technical, social and business aspects of software development. As a research field, several studies and reviews were conducted towards a body of knowledge for the SECO field. In this paper, we preliminarily analyze these studies in order to provide an initial overview of the SECO literature. Our intention is to aid researchers to know some relevant opportunities to foster the field’s evolution, such as collaborative governance.</t>
  </si>
  <si>
    <t>Software ecosystem, literature review</t>
  </si>
  <si>
    <t>https://sol.sbc.org.br/index.php/washes/article/view/6228</t>
  </si>
  <si>
    <t>Axelsson, J., Skoglund, M. (2015) “Quality Assurance in Software Ecosystems: A Systematic Literature Mapping and Research Agenda”. The Journal of Systems and Software 114(2016):69-81.
Barbosa, O. et al. (2013) “A Systematic Mapping Study on Software Ecosystems through a Three- dimensional Perspective”. In: Jansen, S. et al. (eds.) Software Ecosystems: Analyzing and Managing Business Networks in the Software Industry, Edward Elgar Publishing, 59-81.
Cruzes, D.S., Dybå, T. (2011) “Recommended Steps for Thematic Synthesis in Software Engineering”. 5th Intl. Symposium on Empirical Software Engineering and Measurement, Banff, Canada, 275-284.
Franco-Bedoya, O. et al. (2014) “QuESo: A Quality Model for Open Source Software Ecosystems”. In: 9th International Conference on Software Engineering and Applications, Vienna, Austria, 209–221.
Fotrousi, F. et al. (2014) “KPIs for Software Ecosystems: A Systematic Mapping Study”. In: 5th Intl. Conference on Software Business, Paphos, Cyprus, 194-211.
Hanssen, G.K., Dybå, T. (2012) “Theoretical Foundations of Software Ecosystems”. In: 4th International Workshop on Software Ecosystems, Cambridge, USA, 6-17.
Jansen, S., Brinkkemper, S., Cusumano, M.A. (2013) “Software Ecosystems: Analyzing and Managing Business Networks in the Software Industry”. Edward Elgar Publishing.
Iansiti, M., Levien, R. (2004) “Strategy as Ecology”. Harvard Business Review 82(3):68-78
Manikas, K. (2016) “Revisiting Software Ecosystems Research: A Longitudinal Literature Study”. The Journal of Systems and Software 117(2016):84-103.
Manikas, K. Hansen, K.M. (2013) “Software Ecosystems – A Systematic Literature Review”. The Journal of Systems and Software 86(5):1294-1306.
Messerschmitt, D.G., Szyperski, C. (2003) “Software Ecosystems, Understanding an Indispensable Technology and Industry”. Cambridge: The MIT Press.
Moore, J.F. (1993) “Predators and Prey: A New Ecology of Competition”. Harvard Business Review 71(3):75-86.
Petersen, K., Vakkalanka, S., Kuzniarz, L. (2015) “Guidelines for Conducting Systematic Mapping Studies in Software Engineering: An Update”. Information and Software Technology 64(2015):1-18.
Santos, R., Werner, C. (2011) “Treating Business Dimension in Software Ecosystems”. In: 3rd ACM/IFIP Intl. Conference on Management of Emergent Digital EcoSystems, San Francisco, USA, 197-201.
Serebrenik, A., Mens, T. (2016) “Challenges in Software Ecosystems Research”. In: 9th European Conference on Software Architecture Workshops, Dubrovnik/Cavtat, Croatia, Article No. 40.
Wohlin, C. et al. (2013) “On the Reliability of Mapping Studies in Software Engineering”. The Journal of Systems and Software 86(10):2594-2610.</t>
  </si>
  <si>
    <t>Santos, R. (2017). Ecossistemas de software no projeto e desenvolvimento de plataformas para jogos e entretenimento digital. Anais do XVI Simpósio Brasileiro de Jogos e Entretenimento Digital, 1327-1337.
Barbosa, O., Santos, R., &amp; Viana, D. (2017). EvidenceSET: A tool for supporting analysis of Evidence and Synthesis of primary and secondary studies. In Anais do VIII Congresso Brasileiro de Software: Teoria e Prática, Sessão de Ferramentas (pp. 73-80).</t>
  </si>
  <si>
    <t>DIA/CCET – Federal University of the State of Rio de Janeiro (UNIRIO)</t>
  </si>
  <si>
    <t>Davi Viana</t>
  </si>
  <si>
    <t>Computer Engineering/CCET– Federal University of Maranhão (UFMA)</t>
  </si>
  <si>
    <t>UFMA</t>
  </si>
  <si>
    <t>MA</t>
  </si>
  <si>
    <t>Softwares e Produção Cultural no Brasil</t>
  </si>
  <si>
    <t>Jerônimo C. Pellegrini</t>
  </si>
  <si>
    <t>LabLivre – Universidade Federal do ABC (UFABC)</t>
  </si>
  <si>
    <t>UFABC</t>
  </si>
  <si>
    <t>SP</t>
  </si>
  <si>
    <t>We present a project developed by a university in partnership withBrazil’s Ministery of Culture. The goal is to find innovative solutions to the de-velopment of free technologies by public administarion in order to contribute topolicy manegement and cultural democratization, encouraging the developmentand improvement of free cultural software. The project has 4 axes of action:(1) uses and software appropriation by cultural operators; (2) studies of func-tioning of free software developers communities; (3) testing of relevant culturalsoftware; and (4) proposal of a new management model for the encouragementof integrated development of free cultural software.</t>
  </si>
  <si>
    <t>Apresentamos resumidamente o projeto desenvolvido por uma Universidade, em parceria com o Ministério da Cultura. O objetivo é encontrar soluções inovadoras para o desenvolvimento de tecnologias livres pelo poder público que contribuam para a gestão de políticas públicas e para a democratização cultural, incentivando o desenvolvimento e a melhoria dos softwares culturais livres. O projeto articula-se em 4 eixos de atuação: (1) usos e apropriação de software pelos agentes culturais; (2) dinâmicas de funcionamento das comunidades de desenvolvedores de softwares livres; (3) testes dos principais softwares culturais; e (4) apresentação de um novo modelo de gestão para o incentivo de desenvolvimento integrado de softwares culturais livres.</t>
  </si>
  <si>
    <t>software livre, políticas públicas, produção cultural, Brasil</t>
  </si>
  <si>
    <t>https://sol.sbc.org.br/index.php/washes/article/view/6229</t>
  </si>
  <si>
    <t>Benkler, Y. (2011). Network theory— networks of power. Journal of Communication, 5(39).
Castells, M. (1999). A era da informação: economia, sociedade e cultura. Paz e Terra. Free Software Foundation (2016). O que e ́ o software livre. https://www.gnu.org/philosophy/free-sw.pt-br.html, acessado em Agosto de 2016. Latour, B. (1994). Jamais Fomos Modernos. Editora 34.
Latour, B. (2001). A esperança de Pandora. Edusc.
Manovich, L. (2013). Software takes command. A&amp;C Black.
Stallman, R. (1995). Why software should be free. In D. G. Johnson &amp; H. Nissenbaum (Eds.), Computers, ethics &amp; social values, pages 190–200. Prentice Hall.
Stallman, R. (2016). Software livre e ́ ainda mais importante agora. https://www. gnu.org/philosophy/free-software-even-more-important.html acessado em Agosto de 2016.</t>
  </si>
  <si>
    <t>Mista</t>
  </si>
  <si>
    <t>Survey</t>
  </si>
  <si>
    <t>Questionario</t>
  </si>
  <si>
    <t>Sérgio Amadeu da Silveira</t>
  </si>
  <si>
    <t>Claudio Penteado</t>
  </si>
  <si>
    <t>Daniel P. Astone</t>
  </si>
  <si>
    <t>Murilo B. Machado</t>
  </si>
  <si>
    <t>Paulo R. de Sousa</t>
  </si>
  <si>
    <t>Rodolfo S. Avelino</t>
  </si>
  <si>
    <t>Oportunidades de Pesquisa em um Ecossistema de SoftwaredeE-learning: ECOS SOLAR</t>
  </si>
  <si>
    <t>Emanuel F. Coutinho</t>
  </si>
  <si>
    <t>Universidade Federal do Ceará (UFC)</t>
  </si>
  <si>
    <t>UFC</t>
  </si>
  <si>
    <t>CE</t>
  </si>
  <si>
    <t>A software ecosystem (ECOS) refers to a set of software with a cer-tain degree of symbiotic relationship, and may consist of actors interacting witha market supported by a technological platform or common market. Virtual Le-arning Environments (VLE) aim to create environments based on the Internet toenable the process of building knowledge and autonomy from their interactors.The SOLAR AVA is a virtual space for classroom courses and semipresentialcourses. The aim of this paper is to present some research opportunities in thee-learning SOLAR ECOS development and in software quality.</t>
  </si>
  <si>
    <t>Um Ecossistema de Software (ECOS) refere-se a um conjunto de pro-dutos de software com determinado grau de relacionamento simbi ́otico, po-dendo consistir de atores interagindo com um mercado, apoiados por umaplataforma tecnol ́ogica. Ambientes Virtuais de Aprendizagem (AVA) visam acriac ̧ ̃ao de ambientes na Internet que possibilitem a construc ̧ ̃ao de conheci-mento e autonomia de seus interagentes. O AVA SOLAR ́e um espac ̧o virtualpara cursos presenciais ou semi-presenciais. O objetivo deste trabalho ́e apre-sentar algumas oportunidades de pesquisa no desenvolvimento e qualidade desoftware do ECOS de e-learning SOLAR.</t>
  </si>
  <si>
    <t>ecossistema de software, ambiente virtul de aprendizagem, e-learning</t>
  </si>
  <si>
    <t>Poster</t>
  </si>
  <si>
    <t>https://sol.sbc.org.br/index.php/washes/article/view/6230</t>
  </si>
  <si>
    <t>Gutl, C. e Chang, V. (2008). The use of web 2.0 technologies and services to support e- learning ecosystem to develop more effective learning environments. In In proceedings of ICDEM 2008, pages 145–148.
Messerschmitt, D. e Szyperski, C. (2003). Software Ecosystem: Understanding an Indis- pensable Technology and Industry. The MIT Press, 1 edition.</t>
  </si>
  <si>
    <t>Rocha, C. C. (2023). Priscila Barros David Vanessa Ellen Cacau dos Santos. DA INFORMAÇÃO E TECNOLOGIAS DIGITAIS EM TEMPOS DE DESINFORMAÇÃO, 64.</t>
  </si>
  <si>
    <t>Italo de Oliveira</t>
  </si>
  <si>
    <t>Carla I. M Bezerra</t>
  </si>
  <si>
    <t>Uma Análise de Abordagens que Fornecem Suporte à Priorização de requisitos: reqT/CSP e G-4REPrioritization</t>
  </si>
  <si>
    <t>Cinthya Cavalcanti</t>
  </si>
  <si>
    <t>Universidade de Pernambuco (UPE)</t>
  </si>
  <si>
    <t>UPE</t>
  </si>
  <si>
    <t>Este artigo analisa duas abordagens de apoio ao processo de priorização de requisitos: a Linguagem de Domínio Específico reqT/CSP e o Guia G-4Reprioritization, com o objetivo de identificar se as duas abordagens se sobrepõem ou se são complementares com relação ao suporte à priorização de requisitos.</t>
  </si>
  <si>
    <t>priorização de requisitos, linguagem de domínio específico, comparação</t>
  </si>
  <si>
    <t>https://sol.sbc.org.br/index.php/washes/article/view/6231</t>
  </si>
  <si>
    <t>Regnell, K. Kuchcinski.:A Scala Embedded DSL for Combinatorial Optimization in Software Requirements Engineering. In: First Workshop on Do-main Specific Languages in Combinatorial Optimization, Uppsala, Sweden, Sep. 16, pp.19-34, 2013.
J. Junior, M. Lencastre, S. Galdino. G-4REPrioritization: A Guide to Help in the Prioritization of Requirements. In: The International Conference on Software Engineering, Mobile Computing and Media Informatics (SEMCMI), August 2015.
K. Pohl, C. Rupp. Requirements Engineering Fundamentals, Principles, and Techniques, 1 ed., Santa Barbara, CA, 2011.</t>
  </si>
  <si>
    <t>Análise comparativa</t>
  </si>
  <si>
    <t>Maria Lencastre</t>
  </si>
  <si>
    <t>José Junior</t>
  </si>
  <si>
    <t>João Pimentel</t>
  </si>
  <si>
    <t>Universidade Federal Rural de Pernambuco (UFRPE)</t>
  </si>
  <si>
    <t>UFRPE</t>
  </si>
  <si>
    <t>Tainã Santos</t>
  </si>
  <si>
    <t>Timóteo Silva</t>
  </si>
  <si>
    <t>Avaliação da Aplicação do Modelo Iterativo Incremental na Segmentação de Solicitações de Desenvolvimento de Software</t>
  </si>
  <si>
    <t>Edneuci D. Audacio</t>
  </si>
  <si>
    <t>This article aims to present the use of Iterative Incremental model as a support tool in the software development process in order to collaborate with the error reduction. For this study, samples of records of a Study Company were taken and analyzed in two phases: the first based on the traditional model, previously used, and the second after adoption of Iterative incremental model.</t>
  </si>
  <si>
    <t>Este artigo tem como propósito apresentar o uso do modelo Iterativo Incremental como ferramenta de apoio no processo do desenvolvimento de software de forma a colaborar com a redução de erros. Para realização deste estudo, foram realizadas coletas e análise dos registros de uma Empresa Estudo em duas fases, a primeira baseada no modelo tradicional, previamente utilizado, e a segunda após adoção do modelo Iterativo Incremental.</t>
  </si>
  <si>
    <t>Modelo interativo e incremental, segmentação de solicitações</t>
  </si>
  <si>
    <t>https://sol.sbc.org.br/index.php/washes/article/view/6232</t>
  </si>
  <si>
    <t>Regnell, K. Kuchcinski.:A Scala Embedded DSL for Combinatorial Optimization in Software Requirements Engineering. In: First Workshop on Do-main Specific Languages in Combinatorial Optimization, Uppsala, Sweden, Sep. 16, pp.19-34, 2013.
Junior, J., Lencastre M., Galdino, S.. G-4REPrioritization: A Guide to Help in the Prioritization of Requirements. In: The International Conference on Software Engineering, Mobile Computing and Media Informatics (SEMCMI), August 2015.
Pohl, K., Rupp, C.. Requirements Engineering Fundamentals, Principles, and Techniques, 1 ed., Santa Barbara, CA, 2011.</t>
  </si>
  <si>
    <t>Laguaquiza Laguaquiza, G. P., &amp; Ruiz Ocaña, K. P. (2020). “Aplicación web para ofertar la bolsa de empleo en la ciudad de Salcedo” (Bachelor's thesis, Ecuador: Latacunga: Universidad Técnica de Cotopaxi (UTC).).</t>
  </si>
  <si>
    <t>Anna Paula de A. Lande</t>
  </si>
  <si>
    <t>Universidade Norte do Paraná (UNOPAR)</t>
  </si>
  <si>
    <t>UNOPAR</t>
  </si>
  <si>
    <t>Um Modelo para o Gerenciamento do Crowdsourcing emProjetos de Software</t>
  </si>
  <si>
    <t>William Simão de Deus</t>
  </si>
  <si>
    <t>Universidade Tecnologica Federal do Parana (UTFPR)</t>
  </si>
  <si>
    <t>Crowdsourcing is an emerging business model applied to software de-velopment projects due to the cost reduction and involvement of experts. Howe-ver, there are challenges on how to manage it in such projects due to the dis-persion of participants and the activities of parallelization. In this study, weconducted a literature review and verified practices applied to the managementof crowdsourcing in software projects. We have compiled the results of ouranalysis on a management model that has been validated in a quasi-experimentcrowdsourcing. The application of the model demonstrated capacity and effi-ciency to realize the management of dispersed participants and activities.</t>
  </si>
  <si>
    <t>O crowdsourcing é um emergente modelo de negócios aplicado ao desenvolvimento de projetos de software em virtude da redução de custos e envolvimento de especialistas. Entretanto, existem desafios sobre como gerenciá-lo em tais projetos devido à dispersão de participantes e a paralelização de atividades. Neste estudo, nós realizamos uma análise da literatura e verificamos práticas aplicadas para o gerenciamento do crowdsourcing em projetos de software. Nós compilamos o resultado da nossa análise em um modelo de gerenciamento que foi validado em um quase-experimento crowdsourcing. A aplicação do modelo demonstrou capacidade e eficiência para realizar o gerenciamento entre os participantes dispersos e as atividades.</t>
  </si>
  <si>
    <t>crowdsourcing, gestão de projetos</t>
  </si>
  <si>
    <t>Full paper</t>
  </si>
  <si>
    <t>https://sol.sbc.org.br/index.php/washes/article/view/6218</t>
  </si>
  <si>
    <t>Benedek, A., Molnar, G., and Szuts, Z. (2015). Practices of crowdsourcing in relation to big data analysis and education methods. In Intelligent Systems and Informatics (SISY), 2015 IEEE 13th International Symposium on, pages 167–172.
Cullina, E., Conboy, K., and Morgan, L. (2016). Choosing the right crowd: An iterative process for crowd specification in crowdsourcing initiatives. In 2016 49th Hawaii International Conference on System Sciences (HICSS), pages 4355–4364.
Dwarakanath, A., Chintala, U., Shrikanth, N. C., Virdi, G., Kass, A., Chandran, A., Sen- gupta, S., and Paul, S. (2015). Crowd build: A methodology for enterprise software development using crowdsourcing. In CrowdSourcing in Software Engineering (CSI- SE), 2015 IEEE/ACM 2nd International Workshop on, pages 8–14.
Dwarakanath, A., Shrikanth, N. C., Abhinav, K., and Kass, A. (2016). Trustworthiness in enterprise crowdsourcing: A taxonomy &amp; evidence from data. In Proceedings of the 38th International Conference on Software Engineering Companion, ICSE ’16, pages 41–50, New York, NY, USA. ACM.
Hossain, M. (2012). Crowdsourcing: Activities, incentives and users’ motivations to participate. In Innovation Management and Technology Research (ICIMTR), 2012 International Conference on, pages 501–506.
Hosseini, M., Phalp, K., Taylor, J., and Ali, R. (2014). The four pillars of crowdsour- cing: A reference model. In 2014 IEEE Eighth International Conference on Research Challenges in Information Science (RCIS), pages 1–12.
Hosseini, M., Shahri, A., Phalp, K., and Ali, R. (2015). Recommendations on adap- ting crowdsourcing to problem types. In 2015 IEEE 9th International Conference on Research Challenges in Information Science (RCIS), pages 423–433.
Howe, J. (2006). The rise of crowdsourcing. Wired magazine, 14(6):1–4.
Kucherbaev, P., Daniel, F., Tranquillini, S., and Marchese, M. (2016). Crowdsourcing processes: A survey of approaches and opportunities. IEEE Internet Computing, 20(2):50–56.
LaToza, T. D. and van der Hoek, A. (2016). Crowdsourcing in software engineering: Models, motivations, and challenges. IEEE Software, 33(1):74–80.
Mattauch, T. (2013). Innovate through crowd sourcing. In Proceedings of the 41st Annual ACM SIGUCCS Conference on User Services, SIGUCCS ’13, pages 39–42, New York, NY, USA. ACM.
Murray-Rust, D., Scekic, O., Papapanagiotou, P., linh Truong, H., Robertson, D., and Dustdar, S. (2015). A collaboration model for community-based software development with social machines. EAI Endorsed Transactions on Collaborative Computing, 1(5).
Pan, Y. and Blevis, E. (2011). A survey of crowdsourcing as a means of collaboration and the implications of crowdsourcing for interaction design. In Collaboration Technolo- gies and Systems (CTS), 2011 International Conference on, pages 397–403.
Pedersen, J., Kocsis, D., Tripathi, A., Tarrell, A., Weerakoon, A., Tahmasbi, N., Xiong, J., Deng, W., Oh, O., and de Vreede, G. J. (2013). Conceptual foundations of crowd- sourcing: A review of is research. In System Sciences (HICSS), 2013 46th Hawaii International Conference on, pages 579–588.
Saremi, R. L. and Yang, Y. (2015). Dynamic simulation of software workers and task completion. In CrowdSourcing in Software Engineering (CSI-SE), 2015 IEEE/ACM 2nd International Workshop on, pages 17–23.
Satzger, B., Zabolotnyi, R., Dustdar, S., Wild, S., Gaedke, M., Gobel, S., and Nestler, T. (2014). Chapter 8 - toward collaborative software engineering leveraging the crowd. In Mistrik, I., , Bahsoon, R., , Kazman, R., , and Zhang, Y., editors, Economics-Driven Software Architecture, pages 159 – 182. Morgan Kaufmann, Boston.
Schwartz, C., Borchert, K., Hirth, M., and Tran-Gia, P. (2015). Modeling crowdsourcing platforms to enable workforce dimensioning. In Telecommunication Networks and Applications Conference (ITNAC), 2015 International, pages 30–37.
Stol, K.-J. and Fitzgerald, B. (2014). Researching crowdsourcing software develop- ment: Perspectives and concerns. In Proceedings of the 1st International Workshop on CrowdSourcing in Software Engineering, CSI-SE 2014, pages 7–10, New York, NY, USA. ACM.
Tajedin, H. and Nevo, D. (2013). Determinants of success in crowdsourcing software development. In Proceedings of the 2013 Annual Conference on Computers and People Research, SIGMIS-CPR ’13, pages 173–178, New York, NY, USA. ACM.
Tsai, W. T., Wu, W., and Huhns, M. N. (2014). Cloud-based software crowdsourcing. IEEE Internet Computing, 18(3):78–83.
Zakariah, Z., Janom, N., and Arshad, N. H. (2015). Business model of crowdsourcing: Review paper. In 2015 IEEE 6th Control and System Graduate Research Colloquium (ICSGRC), pages 66–69.</t>
  </si>
  <si>
    <t>de Deus, W. S., Fabri, J. A., &amp; L'Erario, A. (2017, June). The management of crowdsourcing software projects: A systematic mapping. In 2017 12th Iberian Conference on Information Systems and Technologies (CISTI) (pp. 1-7). IEEE.
de Deus, W. S., Fabri, J. A., &amp; L'Erario, A. (2018). Um Método para Determinar a Complexidade de Microtasks Executadas em Ambientes Crowdsourcing. iSys-Brazilian Journal of Information Systems, 11(4), 05-30.
de Deus, W. S., Fabri, J. A., &amp; L'Erario, A. (2017, June). The use of microtasks in crowdsourcing software development. In 2017 12th Iberian Conference on Information Systems and Technologies (CISTI) (pp. 1-6). IEEE.</t>
  </si>
  <si>
    <t>Renata Marques Barros</t>
  </si>
  <si>
    <t>Alexandre L'erario</t>
  </si>
  <si>
    <t>Applying Software Craftsmanship Practices to a ScrumProject: an Experience Report</t>
  </si>
  <si>
    <t>Percival Lucena</t>
  </si>
  <si>
    <t>IBM Research</t>
  </si>
  <si>
    <t>The Software Craftsmanship manifesto has defined values andprinciples that software development teams should follow to deliver qualitysoftware that fulfills functional and non-functional requirements withoutdealing with high amounts of technical debt. Software craftsmanship approachto software development prioritizes technical practices in order to provide aclean code base. This work analyzes a set of practices that can be applied toa Scrum project that aims to incorporate Software Craftsmanship values. Theprocess implementation described may be a useful contribution for softwaredevelopment teams who also intend to implement Software Craftsmanship ontheir projects.</t>
  </si>
  <si>
    <t>Sofwtare craftmanship, scrum, software engineering</t>
  </si>
  <si>
    <t>https://sol.sbc.org.br/index.php/washes/article/view/6219</t>
  </si>
  <si>
    <t>Ambler, S. W. (2003). Agile model driven development is good enough. Software, IEEE, 20(5):71–73.
Association for Computing Machinery (2016). Software engineering code of ethics and profes- sional practice. http://www.acm.org/about/se-code\#full.
Bass, L., Weber, I., and Zhu, L. (2015). Devops: A Software Architect’s Perspective, chapter 1, pages 10–15. Pearson Education (US).
Beck, K. (2004). Extreme Programming Explained: Embrace Change, 2nd Edition. The XP Series. Addison-Wesley.
Bria, M. (2008). Craftsmanship—the fifth agile manifesto value. InfoQ, Aug, 20.
Brown, N., Cai, Y., Guo, Y., Kazman, R., Kim, M., Kruchten, P., Lim, E., MacCormack, A., Nord, R., Ozkaya, I., et al. (2010). Managing technical debt in software-reliant systems. In FSE/SDP Workshop on Future of software engineering research, pages 47–52. ACM.
Cunningham, W. (1993). The wycash portfolio management system. ACM SIGPLAN OOPS Messenger, 4(2):29–30.
Evans, E. (2004). Domain-driven design tackling complexity in the heart of software. Addison W.
Fowler, M. (2009). Flaccid scrum.
Fowler, M. and Highsmith, J. (2001). The agile manifesto. Software Development, 9(8):28–35.
Hastie, S. and Wojewoda, S. (2015). Standish group 2015 chaos report. bit.ly/1JOlpiW.
Jacobson, I. and Seidewitz, E. (2014). A new software engineering. Communications of the ACM, 57(12):49–54.
Mancuso, S. (2015). The Software Craftsman: Professionalism, Pragmatism, Pride, chapter 1, pages 24–36. Prentice Hall.
Martin, R. (2008a). Clean Code: A Handbook of Agile Software Craftsmanship. Prentice Hall.
Martin, R. (2008b). Quintessence: The fifth element for the agile manifesto. bit.ly/1WRAGeL.
Martin, R. (2011). The Clean Coder: A Code of Conduct for Professional Programmers. Robert C. Martin Series. Pearson Education.
McBreen, P. (2002). Software craftsmanship: The new imperative. Addison-Wesley Professional. McConnell, S. (1998). The art, science, and engineering of software development. Software,IEEE, 15(1):120–118.
Melo, C. d. O., Santos, V., Katayama, E., Corbucci, H., Prikladnicki, R., Goldman, A., and Kon, F. (2013). The evolution of agile software development in Brazil. Journal of the Brazilian Computer Society, 19(4):523–552.
Mordal-Manet, K., Balmas, F., Denier, S., Ducasse, S., Wertz, H., Laval, J., Bellingard, F., and Vaillergues, P. (2009). The squale model—a practice-based industrial quality model. In Inter- national Conference on Software Maintenance, pages 531–534. IEEE.
Mushtaq, Z. and Qureshi, M. R. J. (2012). Novel hybrid model: Integrating Scrum and XP. International Journal of Information Technology and Computer Science, 4(6):39.
Oliveira, F., Goldman, A., and Santos, V. (2015). Managing technical debt in software projects using scrum: An action research. In Agile Conference, pages 50–59. IEEE.
Pagel, P. (2009). History of the software craftsmanship manifesto. bit.ly/1TGsLza.
Schwaber, K. and Sutherland, J. (2011). The scrum guide. Scrum Alliance.
VersionOne (2016). 7th annual state of agile development survey.
Winter, B. (2015). Agile Performance Improvement: The New Synergy of Agile and Human Per- formance Technology, chapter 5: The Agile Software Engineer’s Toolkit. Apress.</t>
  </si>
  <si>
    <t>Ljung, K., &amp; Gonzalez-Huerta, J. (2022, November). “To Clean Code or Not to Clean Code” A Survey Among Practitioners. In International Conference on Product-Focused Software Process Improvement (pp. 298-315). Cham: Springer International Publishing.
Sundelin, A., Gonzalez-Huerta, J., Wnuk, K., &amp; Gorschek, T. (2021). Towards an anatomy of software craftsmanship. ACM Transactions on Software Engineering and Methodology (TOSEM), 31(1), 1-49.
Ljung, K. (2021). Clean Code in Practice: Developers perception of clean code.
Sundelin, A. (2021). Towards Understanding Software Craftsmanship (Doctoral dissertation, Blekinge Tekniska Högskola).
DUDA, J. G. F. (2017). Agile Testing: Uma Análise da Prática no Porto Digital do Recife (Doctoral dissertation, Universidade Federal de Pernambuco).
Farias, J., Vasconcelos, A., &amp; Junior, I. (2018). Agile Testing in Brazil: A Systematic Mapping. In Agile Methods: 8th Brazilian Workshop, WBMA 2017, Belém, Brazil, September 13–14, 2017, Revised Selected Papers 8 (pp. 31-43). Springer International Publishing.
Sundelin, A., Gonzalez-Huerta, J., Wnuk, K., &amp; Gorschek, T. (2021). Dear Lone Cowboy Programmer-your days are numbered!.</t>
  </si>
  <si>
    <t>Análise narrativa</t>
  </si>
  <si>
    <t>Leonardo P. Tizzei</t>
  </si>
  <si>
    <t>Uma avaliação de ferramentas de análise de sentimentos aplicadas a comentários da plataforma GitHub</t>
  </si>
  <si>
    <t>Giuseppe Portolese</t>
  </si>
  <si>
    <t>Universidade Estadual de Maringá (UEM)</t>
  </si>
  <si>
    <t>UEM</t>
  </si>
  <si>
    <t>Distributed software development has become frequent and the inte-raction between those involved, which is often influenced by social and culturalaspects, reflects in the performance of the teams. Sentiment analysis has beenused to capture subjective information and get a better understanding of theinteractions of these teams. Therefore, it is interesting to evaluate the perfor-mance of available tools when applied to that domain. In this work nine senti-ment analysis tools were evaluated using GitHub comments manually annotatedaccording to their polarity. Results showed that SentiStrength performed bestamong the evaluated tools, but with average performance below 50%.</t>
  </si>
  <si>
    <t>O desenvolvimento distribu ́ıdo de software tem se tornado frequentee a interac ̧ ̃ao entre os envolvidos, muitas vezes influenciada por aspectos soci-ais e culturais, reflete no desempenho das equipes. A an ́alise de sentimentosvem sendo empregada para capturar informac ̧ ̃oes subjetivas e obter um maiorentendimento das interac ̧ ̃oes dessas equipes. Portanto, ́e interessante avaliaro desempenho das ferramentas dispon ́ıveis quando aplicadas a esse dom ́ınio.Neste trabalho nove ferramentas de an ́alise de sentimentos foram avaliadasusando coment ́arios extra ́ıdos da plataforma GitHub e que foram manualmenteanotados quanto`a polaridade. Os resultados mostraram que a ferramenta Sen-tiStrength se saiu melhor, por ́em com desempenho m ́edio abaixo de 50%.</t>
  </si>
  <si>
    <t>GitHub, mineração de repositórios, análise de sentimentos</t>
  </si>
  <si>
    <t>https://sol.sbc.org.br/index.php/washes/article/view/6220</t>
  </si>
  <si>
    <t>Araujo, M., Gonc ̧alves, P., Cha, M., and Benevenuto, F. (2014). ifeel: A system that compares and combines sentiment analysis methods. In Proc. of the 23rd Int. Conf. on World wide web Companion, pages 75–78.
Baccianella, S., Esuli, A., and Sebastiani, F. (2010). Sentiwordnet 3.0: An enhanced lexical resource for sentiment analysis and opinion mining. In Proc. of the 7th Int. Conf. on Language Resources and Evaluation, pages 2200–2204.
Cambria, E., Speer, R., Havasi, C., and Hussain, A. (2010). Senticnet: A publicly avai- lable semantic resource for opinion mining. In AAAI fall symposium: commonsense knowledge.
Cohen, J. (1960). A coefficient of agreement for nominal scales. Educational and Psy- chological Measurement, (20):213–220.
Cruz, G., Huzita, E., and Feltrim, V. (2016). Estimating trust in virtual teams - a fra- mework based on sentiment analysis. In Proc. of the 18th Int. Conf. on Enterprise Information Systems (ICEIS 2016), pages 464–471.
Dodds, P. S. and Danforth, C. M. (2010). Measuring the happiness of large-scale written expression: Songs, blogs, and presidents. Journal of Happiness Studies, 11(4):441– 456.
Goncalves, P., Benevenuto, F., and Almeida, V. (2013). O que tweets contendo emoticons podem revelar sobre sentimentos coletivos. In Proc. of the II Brazilian Workshop on Social Network Analysis and Mining (BraSNAM), pages 1–12.
Goncalves, P., Dores, W., and Benevenuto, F. (2012). Panas-t: Uma escala psicometrica para analise de sentimentos no twitter. In Proc. of the I Brazilian Workshop on Social Network Analysis and Mining (BraSNAM).
Guzman, E., Azo ́car, D., and Li, Y. (2014). Sentiment analysis of commit comments in github: An empirical study. In Proc. of the 11th Working Conf. on Mining Software Repositories, pages 352–355.
Herbsleb, J. D. and Moitra, D. (2001). Global software development. IEEE Software, 18(2):16–20.
Jongeling, R., Datta, S., and Serebrenik, A. (2015). Choosing your weapons: On senti- ment analysis tools for software engineering research. In IEEE Int. Conf. on Software Maintenance and Evolution, pages 531–535. IEEE.
Liu, B. (2012). Sentiment Analysis and Opinion Mining. Morgan &amp; Claypool Publishers.
Mohammad, S. M., Kiritchenko, S., and Zhu, X. (2013). Nrc-canada: Building the state- of-the-art in sentiment analysis of tweets. Computing Research Repository (CoRR), abs/1308.6242.
Murgia, A., Tourani, P., Adams, B., and Ortu, M. (2014). Do developers feel emotions? an exploratory analysis of emotions in software artifacts. In Proc. of the 11th Working Conf. on Mining Software Repositories, pages 262–271.
Nielsen,F.A ̊.(2011).A new anew:Evaluation of a word list for sentiment analysis in microblogs. Computing Research Repository (CoRR), abs/1103.2903.
O’Conchuir, E., Holmstrom, H., Agerfalk, P., and Fitzgerald, B. (2006). Exploring the assumed benefits of global software development. In Int. Conf. on Global Software Engineering, pages 159–168.
Park, J., Barash, V., Fink, C., and Cha, M. (2013). Emoticon style: Interpreting differences in emoticons across cultures. In Proc. of the 7th Int. AAAI Conf. on Weblogs and Social Media.
Sengupta, B., Chandra, S., and Sinha, V. (2006). A research agenda for distributed soft- ware development. In Int. Conf. on Software Engineering. ACM.
Sinha, V., Lazar, A., and Sharif, B. (2016). Analyzing developer sentiment in commit logs. In Proc. of the 13th Int. Conf. on Mining Software Repositories, pages 520–523.
Thelwall, M. (2013). Heart and soul: Sentiment strength detection in the social web with sentistrength. Proceedings of the CyberEmotions, pages 1–14.
Tourani, P., Jiang, Y., and Adams, B. (2014). Monitoring sentiment in open source mailing lists-exploratory study on the apache ecosystem. In Proc. of the 2014 Conf. of the Center for Advanced Studies on Collaborative Research, pages 74–95.
Watson, D., Clark, L. A., and Tellegen, A. (1988). Development and validation of brief measures of positive and negative affect: the panas scales. Journal of personality and social psychology, 54(6):1063.</t>
  </si>
  <si>
    <t>Experimental</t>
  </si>
  <si>
    <t>Coleta Automatizada</t>
  </si>
  <si>
    <t>Guilherme A. M. da Cruz</t>
  </si>
  <si>
    <t>Elisa H. M. Huzita</t>
  </si>
  <si>
    <t>Valéria D. Feltrim</t>
  </si>
  <si>
    <t>Padrões de Projeto em Java: Um Estudo Prático sobre a Utilização e Benefícios</t>
  </si>
  <si>
    <t>Marina Gabriela do Amaral Santos,</t>
  </si>
  <si>
    <t>Universidade Federal de Minas Gerais (UFMG)</t>
  </si>
  <si>
    <t>UFMG</t>
  </si>
  <si>
    <t>Design patterns are defined as reusable solutions to recurring problems. These solutions have many expected benefits for the project, such as ease of communication, maintainability, and organization. Design patterns also bring a common vocabulary to the development team. However, it is necessary for the project to be designed for the correct application of design patterns and organizations do not always provide time for such. This paper presents the results of a survey conducted with Java software developers in order to investigate their knowledge, incentives, and difficulties in the adoption of design patterns. As a result, we observed great influence of the company's culture and adopted process practices.</t>
  </si>
  <si>
    <t>Os padrões de projeto são definidos como soluções reusáveis para problemas recorrentes. Essas soluções visam diversos benefícios para o projeto, tais como: facilidade de comunicação, uma vez que os padrões de projeto trazem um vocabulário comum; facilidade de manutenção e organização do projeto. No entanto, é necessário que o projeto seja modelado para a aplicação correta dos padrões de projeto e nem sempre as organizações disponibilizam tempo para tal modelagem. Este artigo apresenta os resultados de um questionário aplicado à desenvolvedores de software Java com o objetivo de investigar seus conhecimentos, incentivos e dificuldades no uso de padrões de projeto. Como resultado, observou-se grande influência da cultura da empresa e seus processos adotados.</t>
  </si>
  <si>
    <t>padrões de projeto, survey</t>
  </si>
  <si>
    <t>https://sol.sbc.org.br/index.php/washes/article/view/6221</t>
  </si>
  <si>
    <t>Fatimah Mohammed Alghamdi and M. Rizwan Jameel Qureshi (2014). "Impact of Design Patterns on Software Maintainability." International Journal of Intelligent Systems and Applications, 6.10: 41.
Brian Foote (1992). “A Fractal Model of the Lifecycles of Reusable Objects”. OOPSLA Workshop on Reuse. Vancouver, Canada.
David Budgen (2013). "Design Patterns: Magic or Myth?" IEEE Software, vol.30, no. 2, pp. 87-90.
Nelio Cacho, Claudio Sant'Anna, Eduardo Figueiredo, Francisco Dantas, Alessandro Garcia, and Thais Batista (2014). “Blending design patterns with aspects: A quantitative study”. Journal of Systems and Software (JSS), vol. 98, pp. 117-139.
Nelio Cacho, Claudio Sant'Anna, Eduardo Figueiredo, Alessandro Garcia, Thais Batista, and Carlos Lucena (2006). “Composing Design Patterns: A Scalability Study of Aspect-Oriented Programming”. In proceedings of the 5th International Conference on Aspect Oriented Software Development (AOSD), pp. 109-121. Bonn, Germany.
Bruno Cardoso and Eduardo Figueiredo (2015). “Co-Occurrence of Design Patterns and Bad Smells in Software Systems: An Exploratory Study”. In proceedings of the Brazilian Symposium on Information Systems (SBSI). Goiania, GO.
Bruno Cardoso and Eduardo Figueiredo (2014). “Co-Occurrence of Design Patterns and Bad Smells in Software Systems: A Systematic Literature Review”. In proceedings of the Workshop on Software Modularity (WMod), co-allocated with CBSoft. Maceio, Brazil.
S. Easterbrook et al. (2008). "Selecting Empirical Methods for Software Engineering Research". Guide to advanced empirical software engineering. Springer-Verlag. p. 285-311, 2008.
Erich Gamma, Ralph Johnson, Richard Helm, John Vlissides (1995). “Design Patterns: Elements of Reusable Object-Oriented Software”. Pearson Education India.
Alessandro Garcia, Cláudio Sant'Anna, Eduardo Figueiredo, Uirá Kulesza, Carlos Lucena, and Arndt von Staa (2005). “Modularizing Design Patterns with Aspects: A Quantitative Study”. In proceedings of the 4th International Conference on Aspect Oriented Software Development (AOSD), pp. 3-14.
William F. Opdyke and Ralph E. Johnson (1990). “Refactoring: An Aid in Designing Application Frameworks and Evolving Object-Oriented Systems”. In SOOPPA Conference Proceedings, pages 145–161.
Wohlin, C., Runeson, P., Höst, M., Ohlsson, M. C., Regnell, B., and Wesslén, A. (2000) “Experimentation in Software Engineering: an Introduction.” Kluwer Academic Publishers.</t>
  </si>
  <si>
    <t>Questionário</t>
  </si>
  <si>
    <t>Maurício R. de A. Souza</t>
  </si>
  <si>
    <t>Eduardo Figueiredo</t>
  </si>
  <si>
    <t>Meta-modelo para Mudança Organizacional em Melhoria de Processo de Software</t>
  </si>
  <si>
    <t>Monica Anastassiu</t>
  </si>
  <si>
    <t>Change involves process, people, skills, organizational culture and leadership, among other topics that include the critical factors to be observed for a successful change. This paper presents a conceptual meta model for organizational change, which is able to represent the important concepts involved with organizational change in a software process improvement (SPI) initiativesuch as stakeholders,resistance and competence. A case study was applied in a software process improvement initiative in an organization to assess the meta model applicability.</t>
  </si>
  <si>
    <t>Mudança envolve processo, pessoas, competências, cultura organizacional e liderança, dentre outros tópicos que englobam os fatores críticos a serem observados para uma mudança bem-sucedida. Esse artigo apresenta um meta-modelo conceitual de mudança organizacional, que é capaz de representar os conceitos importantes envolvidos com mudança organizacional emuma iniciativa de melhoria de processo de software, tais como stakeholders, resistência e competência. Um estudo de caso foi aplicado em uma iniciativade melhoria de processo desoftware de uma empresa para avaliar a aplicabilidade do meta-modelo.</t>
  </si>
  <si>
    <t>meta-modelo, melhoria de processo, mudança organizacional</t>
  </si>
  <si>
    <t>https://sol.sbc.org.br/index.php/washes/article/view/6222</t>
  </si>
  <si>
    <t>Albuquerque, R. (2014), “Estudo sobre Fatores que influenciam a Manutenção de Processos de Software em Empresas avaliadas por Modelos de Referência”. Dissertação de Mestrado, Pontifícia Universidade Católica do Paraná, PR, Brasil.
Allison, I., Merali, Y. (2007), “Software process improvement as emergent change: A structurational analysis”, In: Information and Software Technology, Vol. 49, pp. 668– 681.
Barcaui, A. (2012), PMO Escritórios de Projetos, Programas e Portfólio na prática, Brasport, 5a edição.
Beecham, S., Hall, T., Rainer, A. (2003), “Software Process Improvement Problems in Twelve Software Companies: An Empirical Analysis”, In: Empirical Software Engineering, Vol. 8, ed. 1, pp. 7-42.
Boria, J., Rubinstein, V., Rubinstein, A. (2012), “Cambio y Cultura”. WAMPS 2012. Cao, G., Clarke, S., Lehaney, B. (2000), “A systemic view of organizational change and TQM”, In: The TQM Magazine, Vol. 12, Iss 3, pp. 186 - 193.
Chiavenato, I. (2004), Administração nos Novos Tempos, 2a edição. Rio de Janeiro, Elsevier.
Chrusciel, D. and Field, D. W. (2003), “From Critical Success Factors into Criteria for Performance Excellence – An Organizational Change Strategy”, In: Journal of Industrial Technology, Vol. 19, No. 4. (August 2003 to October 2003).
Crozatti, J. (1998), “Modelo de gestão e cultura organizacional: conceitos e interações “. Caderno de Estudos, No 18, São Paulo.
Hammer, M., Champy, J. (1993), “Reengineering the Corporation: A Manifesto for Business Revolution”, Eua: Harper Business Essentials.
Heikkilä, M. (2009), “Learning and Organizational Change in SPI Initiatives”, Springer-Verlag Berlin Heidelberg 2009.Holanda, A.B., (1999), Novo Aurélio Século XXI - O
Dicionário da Língua Portuguesa, 5a ed., Nova Fronteira.
Kouzari, E., Gerogiannis, V. C., Stamelos, I., Kakarontzas, G. (2015), “Critical Success Factors and Barriers for Lightweight Software Process Improvement in Agile Development A Literature Review”, In: 10th International Conference on Software Engineering and Applications (ICSOFT-EA-2015), pages 151-159.
Mathiassen, L., Ngwenyama, K. O., Aaen I. (2005), “Managing Change in Software Pro- cess Improvement”, IEEE SOFTWARE 2005.
Mattos, T. C. (2012), ”Caracterização de situações em processos de negócio sensíveis a contexto”. Dissertação de Mestrado, PPGI/UNIRIO, Rio de Janeiro, RJ, Brasil.
Mintzberg, H., Ahlstrand, B., LAMPEL, J. (2000), Safári de Estratégia: um Roteiro pela Selva do Planejamento Estratégico, Porto Alegre, Bookman.
Montoni, M. A. (2010), “Uma Investigação sobre os Fatores Críticos de Sucesso em Iniciativas de Melhoria de Processos de Software”. Tese de Doutorado, COPPE – Universidade Federal do Rio de Janeiro, RJ, Brasil.
Motta, P. R. (1998), “Transformação Organizacional - A Teoria e a Prática de Inovar”, Editora Qualitymark.
Müller, S. D., Mathiassenb, L., Balshøj, H. H. (2010), “Software Process Improvement as Organizational Change: A metaphorical Analysis of the Literature”, In: The Journal of Systems and Software 83 (2010) 2128–2146.
Niazi, M., Wilson, D., Zowghi, D. (2006), "Critical success factors for software process improvement implementation: An empirical study", In: Software Process Improvement and Practice, Volume 11, n. 2, Pages 193-211.
Nurcan, S. and Rolland, C. (2003), “A Multi-Method for Defining the Organizational Change”, In: Information and Software Technology, Volume 45, Issue 2, Pages 61– 82.
Nwokeji et al. (2015), “A Data-Centric Approach to Change Management”, In: Enterprise Distributed Object Computing Conference (EDOC), 2015 IEEE 19th International. Pino, F. J., García, F., &amp; Piattini, M., 2008. Software process improvement in small and medium software enterprises: a systematic review. Software Quality Journal. 16(2), 237-261.
Quattrone, P. and Hopper, T. (2001), “What does Organizational Change Mean? Speculations on a Taken for Granted Category”, In: Management Accounting Research, 2001, 12, 403–435.
Rajagopalan, N., Spreitzer, G.M. (1996), “`Towards a theory of strategic change: a multilens perspective and integrative framework'', In: Academy of Management Review, Vol. 22 No. 1, pp. 48-79.
Robbins, S. Organizational Behavior. 11th ed., New Jersey: Prentice-Hall, Pearson Education, 2005.
Sharp A., McDermott P. (2010), Workflow Modeling: Tools For Process Improvement And Application Development. Norwood, Ma, USA: Artech House.
Villela, K. (2004) “Definição e Construção de Ambientes de Desenvolvimento de Software Orientados à Organização”, Tese de D.Sc., COPPE/UFRJ, Rio de Janeiro, RJ, Brasil, maio. Disponível em http://www.cos.ufrj.br/taba.
Zhao, Y., Liu, Y. (2008), “Organizational change: A case study on Anhui Telecom Company”. 2008 International Seminar on Business and Information Management.
Wincek, J., Sousa, L. S., Myers, M. R., Ozogc, H. (2014), “Organizational Change Management for Process Safety”, In: Wiley Online Library (wileyonlinelibrary.com). DOI 10.1002/prs.11688.</t>
  </si>
  <si>
    <t>Anastassiu, M., Santos, G., &amp; Santoro, F. (2017, August). Mudança Organizacional Dirigida a Melhoria de Processos de Software: Um Mapeamento Sistemático. In Anais do XVI Simpósio Brasileiro de Qualidade de Software (pp. 134-148). SBC.</t>
  </si>
  <si>
    <t>Teste de hipótese</t>
  </si>
  <si>
    <t>Flavia Maria Santoro</t>
  </si>
  <si>
    <t>Gleison Santos</t>
  </si>
  <si>
    <t>Explorando a Personalidade do Desenvolvedor em Ecossistemas de Software Móvel</t>
  </si>
  <si>
    <t>Bruno Pedraça de Souza</t>
  </si>
  <si>
    <t>Instituto de Computação – Universidade Federal do Amazonas (UFAM)</t>
  </si>
  <si>
    <t>UFAM</t>
  </si>
  <si>
    <t>AM</t>
  </si>
  <si>
    <t>In a mobile software ecosystem (MSECO), the external developer is essential element and the central organizations (e.g. Google, Apple and Microsoft) have been investing in actions for the engagement of the developer so that MSECO expands in contributions with quality (e.g. download and the users' evaluations). Inside of this scenery, the human factors compose the developer’s experience (DX) and, among them, the personality can have impact in the execution of processes for the developer. In that context, the present paper presents a study of exploratory case for analysis of the influence of the personality type in DX in MSECO. The results indicate a correlation between the psychological profile and the developers’ productivity in a new platform of mobile software.</t>
  </si>
  <si>
    <t>Em um ecossistema de software móvel (MSECO), o desenvolvedor externo é elemento essencial e as organizações centrais (e.g. Google, Apple e Microsoft) tem investido em ações para o engajamento do desenvolvedor para que o MSECO se expanda em contribuições com qualidade (e.g. downloads e avaliações dos usuários). Dentro deste cenário, os fatores humanos compõem a experiência do desenvolvedor (DX) e, dentre eles, a personalidade pode ter impacto na execução de processos pelo desenvolvedor. Nesse contexto, o presente artigo apresenta um estudo de caso exploratóriopara análise da influência do tipo de personalidade na DX em MSECO. Os resultados indicam indícios de uma correlação entre o perfil psicológico e a produtividade de desenvolvedores em uma nova plataforma de software móvel.</t>
  </si>
  <si>
    <t>ecossistema, software móvel, personalidade</t>
  </si>
  <si>
    <t>https://sol.sbc.org.br/index.php/washes/article/view/6223</t>
  </si>
  <si>
    <t>Barbosa, J. and Silva, S. (2010). “Interação Humano - Computador”. 1ra ed. Elsevier, Rio de Janeiro, p. 385.
Branco, D., Oliveira, E., Galvão, L., Prikladnicki, R. and Conte, T. (2015) “An Empirical Study about the Influence of Project Manager Personality in Software Project Effort”. In: 17th International Conference on Enterprise Information Systems (ICEIS). p 102-113.
Branco, D., Prikladnicki, R. and Conte, T. (2012) "Um estudo preliminar sobre Tipos de Personalidade em Equipes Scrum". In: 15th Ibero-American Conference on Software Engineering (CIbSE).p. 304-311
Belbin, Meredith R., 2010. “Team Roles at Work”. Elsevier Butterworth-Heinemann Ltd.
Bentley, P. and Lim, S. (2012) “How to be a Successful App Developer: Lessons from the Simulation of an App Ecosystem”. ACM SIGEVOLution, v. 6, n. 1, p. 2-15.
Berger, T., Pfeiffer, R., Tartler, R., Dienst, S., Wasowski, Andrezj. and She, S. (2014) “Variability mechanisms in software ecosystems. Information and Software Technology”, v. 56, n. 11, p. 1520–1535.
Bosch, J. (2009) “From Software Product Lines to Software Ecosystems”. In: 13th International Software Product Line Conference (SPLC), p. 111-119.
Cruz, S., Da Silva, F., Monteiro, C., Santos, P. and Rossilei, I. (2011) “Personality in Software Engineering: Preliminar Findings From a Systematic Literature Review”. In: Proceedings of 15th Annual Conference on Evaluation &amp; Assessment in Software Engineering EASE, p. 1-10.
Fagerholm, F. e Münch, J. (2012) “Developer experience: concept and definition”. In: Proceedings of the International Conference on Software and System Process, p. 73-77.
Faquin, G., Falcin, M. e Araujo, M. (2016) “Uma Metodologia de Avaliação da Relação entre Perfis de Personalidade e Desempenho Acadêmico em Alunos de Sistemas de Informação”. In: XII Brazilian Symposium on Information Systems, p. 285-292.
Fontão, A., Bonifácio, B., Dias-Neto, A., Bezerra, A., Santos, R. (2014) “MSECO Skill : Construção de Competências de Desenvolvedores em Ecossistemas de Software Móvel”. In: 17th Ibero-American Conference on Software Engineering (CIbSE), p. 81–94.
Fontão, A., Santos, R. e Dias-Neto, A. (2015a) “Mobile Software Ecosystem (MSECO): a systematic mapping study”. In: Computer Software and Applications Conference (COMPSAC), p. 653-658.
Fontão, A., Santos, R. e Dias-Neto, A. (2015b) “MSECO-SUP: Support Process in Mobile Software Ecosystems”. In: 29th Brazilian Symposium on Software Engineering (SBES). p. 31-40.
Fontão, A. e Dias-Neto, A. (2016) “GoDev-DX: Governança de Desenvolvedores em Ecossistemas de Software Móvel a partir da Experiência do Desenvolvedor (DX)”. Third Latin-American School on Software Engineering.
Jain, A. (2011) “Apps marketplaces and the telecom value chain”. IEEE Wireless Communications, v. 18, n. 4, p. 4–5.
Lin, F. e Ye, W. (2009) “Operating System Battle in the Ecosystem of Smartphone Industry”. International Symposium on Information Engineering and Electronic Commerce (IEEEC), Ternopil, pp. 617-621.
Jung, C. (1991) Tipos Psicológicos. Rio de Janeiro: Vozes.
Keirsey, D. (1998) “Please Undestand Me II”. Prometheus Nemesis Book Company. Manikas, K., Hansen, M. (2013) Software ecosystems – A systematic literature review, Journal of Systems and Software, vol. 86, no.5, pp.1294-1306.
Miao, Z. Yuan, B. (2005) “Discussion on Pervasive Computing Paradigm”. TENCON IEEE Region 10 Conference, Melbourne, p. 1–6.
Miranda, M., Ferreira, R., Souza, C., Filho, F., Singer, L. (2014) “An exploratory study of the adoption of mobile development platforms by software engineers”. In: 1st International Conference on Mobile Software Engineering and Systems (MOBILESoft), p. 50–53.
Myers, I; Briggs, K. Myers-Briggs Indicator.
Paixão, C., Fortaleza, L. e Conte, T. (2012). "Um estudo preliminar sobre as implicações de tipos de personalidade no ensino de computação”. In: XX Workshop sobre Educação em Informática (WEI).
Paixão, C., Fortaleza, L. e Conte, T. (2013) “Desafios no Ensino de Computação: um estudo da relação entre perfil psicológico de alunos e evasão”. In: XXI Workshop sobre Educação em Informática, p. 720-729
Schultz, M. (2003) “Metodologias Para Ensino de Lógica de Programação de Computadores”. Monografia de Especialização Ciência da Computação. Universidade Federal de Santa (UFSC), Florianópolis, SC, Brasil. p. 69.
Taylor, R. (2013) “The role of architectural styles in successful software ecosystems”. Institute for Software Research, University of California, Irvine, Irvine, CA 92697- 3455, United States. p. 2–4.
Yang, D., Liu, W., Cui, Q., Yang, Y. e Wang, Q. (2011) “Modeling the number of active software users”. In: International Symposium on Empirical Software Engineering and Measurement (ESEM), p. 376–379.
Wang, Y. e Li, F. (2009) “How does project manager’ personality matters? Building the linkage between project managers’ personality and the success of software development projects”. In: 24th ACM SIGPLAN conference companion on Object Oriented Programming Systems Language and Applications. ACM Press.</t>
  </si>
  <si>
    <t>Carvalho, L. P., &amp; Oliveira, J. (2020, June). Subjectivities in software development from an sts and social institution perspective, a riot games case study. In Anais do V Workshop sobre Aspectos Sociais, Humanos e Econômicos de Software (pp. 61-70). SBC.
Lima, J. A., &amp; Elias, G. (2019, September). Selection and allocation of people based on technical and personality profiles for software development projects. In 2019 XLV Latin American Computing Conference (CLEI) (pp. 1-10). IEEE.</t>
  </si>
  <si>
    <t>Bruno Araujo Bonifácio</t>
  </si>
  <si>
    <t>Priscila Silva Fernandes</t>
  </si>
  <si>
    <t>Andrew L. Fontão</t>
  </si>
  <si>
    <t>Arilo Claudio Dias-Neto</t>
  </si>
  <si>
    <t>Facing up the primary emotions in Mobile Software Ecosystems from Developer Experience</t>
  </si>
  <si>
    <t>Awdren Fontão</t>
  </si>
  <si>
    <t>Mobile application 1developers use Questions and Answers (Q&amp;A) repositories, such as Stack Overflow, to solve technical issues when developing their mobile applications. In this formed ecosystem, Q&amp;A repositories can serve as a mechanism to analyze the experiences during mobile application development. Regarding developers' feelings about work, we can analyze the emotions involved in developer experience by mining developers' questions. We used 1,568,377 body of posts from Stack Overflow related to Android, iOS and Windows to perform comparisons among the three ecosystems regarding the emotions: Joy, Fear, Sadness, Anger, and Disgust. Our results indicate that Sadness, Anger and Joy are the most common emotions. We also identified which technical elements are involved in these emotions.</t>
  </si>
  <si>
    <t>Software ecosystems, mobile application development, mining software repository, developer experience</t>
  </si>
  <si>
    <t>https://sol.sbc.org.br/index.php/washes/article/view/6233</t>
  </si>
  <si>
    <t>A.E., H. The road ahead for mining software repositories. Proceedings of the Frontiers of Software Maintenance, FoSM (2008), 48--57.
Barbosa, O. and Alves, C. 2011. A Systematic Mapping Study on Software Ecosystems. Proceedings of the Workshop on Software Ecosystems. (2011), 15--26.
Bhat, V. Min(e)d Your Tags: Analysis of Question Response Time in StackOverflow (2014), 328--335.
Fagerholm, F. and Münch, J. Developer experience: Concept and definition. Proceeding of the nternational Conference on Software and System Process (2012), 73--77.
Farias, M.A. de F. et al. A Systematic Mapping Study on Mining Software Repositories. Proceedings of the 31st Symposium on Applied Computing (2016), 1472--1479.
Fontao, A. et al. Research Opportunities for Mobile Software Ecosystems. Proceedings of the Workshop on Distributed Software Development, Software Ecosystems and Systems-of-Systems (2015), 4--5.
Fontao, A. et al. Mobile Software Ecosystem (MSECO): A Systematic Mapping Study. Proceedings of the 39th Annual International Computers, Software &amp; Applications Conference (2015).
Fontao, A.L. et al. MSECO-DEV: Application development process in mobile software ecosystems. Proceedings of the International Conference on Software Engineering and Knowledge Engineering (2016).
Genc-Nayebi, N. and Abran, A. A Systematic Literature Review: Opinion Mining Studies from Mobile App Store User Reviews. Journal of Systems and Software. (2016).
German, D.M. et al. The evolution of the R software ecosystem. Proceedings of the European Conference on Software Maintenance and Reengineering, (2013), 243--252.
Graziotin, D. et al. How do you feel, developer? An explanatory theory of the impact of affects on programming performance. PeerJ Computer Science. 1, 1996 (2015), e18.
Jansen, S. et al. A sense of community: A research agenda for software ecosystems. 31st International Conference on Software Engineering - Companion Volume. (2009), 187--190.
Muller, S.C. and Fritz, T. Stuck and frustrated or in flow and happy: Sensing developers' emotions and progress. Proceedings of the International Conference on Software Engineering. 1, (2015), 688--699.
Manikas, K. Revisiting software ecosystems Research: A longitudinal literature study. Journal of Systems and Software. 117, (2016), 84--103.
Murgia, A. et al. Do developers feel emotions? an exploratory analysis of emotions in software artifacts. Proceedings of the 11th Working Conference on Mining Software Repositories (2014), 262--271.
Novielli, N. et al. Towards discovering the role of emotions in stack overflow. Proceedings of the 6th International Workshop on Social Software Engineering (2014), 33--36.
Shull, F. et al. Guide to advanced empirical software engineering (2008).
de Souza, C.R.B. et al. The Social Side of Software Platform Ecosystems. Proceedings of the Conference on Human Factors in Computing Systems (2016), 3204--3214.
Zagalsky, A. et al. How the R Community Creates and Curates Knowledge: A Comparative Study of Stack Overflow and Mailing Lists. (2016), 441--451.</t>
  </si>
  <si>
    <t>Nylund, A. (2020). A multivocal literature review on developer experience.
Williams, A. (2019). Finding high-quality grey literature for use as evidence in software engineering research.
Steglich, C., Marczak, S., Guerra, L. P., Mosmann, L. H., Perin, M., Figueira Filho, F., &amp; de Souza, C. (2019, May). Revisiting the mobile software ecosystems literature. In 2019 IEEE/ACM 7th International Workshop on Software Engineering for Systems-of-Systems (SESoS) and 13th Workshop on Distributed Software Development, Software Ecosystems and Systems-of-Systems (WDES) (pp. 50-57). IEEE.
Dahlberg, D. (2020). Developer experience of a low-code platform: An exploratory study.
Marques, A. B., &amp; Aires, G. (2020, June). Uso da Netnografia para a Geração de Personas e Requisitos para Sistemas com foco em pessoas com Transtorno do Espectro Autista: Um Relato de Experiência. In Anais do V Workshop sobre Aspectos Sociais, Humanos e Econômicos de Software (pp. 1-10). SBC.
Santos, R. (2017). Ecossistemas de software no projeto e desenvolvimento de plataformas para jogos e entretenimento digital. Anais do XVI Simpósio Brasileiro de Jogos e Entretenimento Digital, 1327-1337.
de Lima Fontão, A., dos Santos, R. P., &amp; Dias-Neto, A. C. (2019). Exploiting repositories in mobile software ecosystems from a governance perspective. Information Systems Frontiers, 21, 143-161.
Novielli, N., &amp; Serebrenik, A. (2023). Emotion analysis in software ecosystems. In Software Ecosystems: Tooling and Analytics (pp. 105-127). Cham: Springer International Publishing.
Mens, T., De Roover, C., &amp; Cleve, A. (Eds.). (2023). Software Ecosystems: Tooling and Analytics. Springer Nature.
Mens, T., &amp; Roover, C. D. (2023). An introduction to software ecosystems. In Software Ecosystems: Tooling and Analytics (pp. 1-29). Cham: Springer International Publishing.</t>
  </si>
  <si>
    <t>Oswald M. Ekwoge</t>
  </si>
  <si>
    <t>Rodrigo Santos</t>
  </si>
  <si>
    <t>Evaluation of a Preliminary Assessment Method for Identifying the Maturity of Communication in Distributed Software Development.</t>
  </si>
  <si>
    <t>Nelson G. de Sá Leitão Junior</t>
  </si>
  <si>
    <t>Universidade Federal de Pernambuco (UFPE)</t>
  </si>
  <si>
    <t>Communication is still one of the main challenges of distributed software development and it is important for distributed teams to be able to maintain effective communication, i.e., to communicate properly and in a timely manner to facilitate the management of project activities and then to contribute to the process quality. Communication is also a critical aspect for Software Reuse in global development since it affects trust and can foster the not-invented-here syndrome. In order to handle such challenge, this paper presents an evaluation of a preliminary version of an assessment method for identifying communication maturity, based on the Communication Maturity Model (C2M), a model that supports the improvement of communication processes and practices in distributed organizations. We present the preliminary assessment method definition and its evaluation results obtained during two focal group sessions with IT professionals. Findings include a positive and promising perception on the benefits of adopting this method, and a demand for further work towards its maturation.</t>
  </si>
  <si>
    <t>Communication, Maturity Models, Distributed Software Development</t>
  </si>
  <si>
    <t>https://sol.sbc.org.br/index.php/washes/article/view/6234</t>
  </si>
  <si>
    <t>Alonso, J. and Soria, I.M. De 2010. Enterprise Collaboration Maturity Model (ECMM): Preliminary Definition and Future Challenges. Enterprise Interoperability IV: Making the Internet of the Future for the Future of Enterprise. Springer London. 429--438.Google Scholar
Aranda, G.N. et al. 2010. Analyzing and Evaluating the Main Factors that Challenge Global Software Development. The Open Software Engineering Journal. 4, (2010), 14--25.Google Scholar
Carmel, E. 1999. Global Software Teams: Colloborating Across Borders and Time Zones. Prentice Hall. Google ScholarDigital Library
Chaves, E. 2006. Gerenciamento de Comunicação em Projetos. FGV.Google Scholar
CMMI for Services, Version 1.3: 2010. http://resources.sei.cmu.edu/asset_files/TechnicalReport/20 10_005_001_15290.pdf. Accessed: 2016-03-07.Google Scholar
Cruzes, D.S. et al. 2016. Communication between Developers and Testers in Distributed Continuous Agile Testing. IEEE 11th International Conference on Global Software Engineering (California, USA, 2016), 59--68.Google Scholar
Damian, D.E. and Zowghi, D. 2002. The Impact of Stakeholders' Geographical Distribution on Managing Requirements in a Multi-Site Organization. Proceedings of the International Conference on 
Requirements Engineering (Essen, Germany, 2002), 1--10. Google ScholarDigital Library
Farias Junior, I.H. De 2014. C2M - A Communication Maturity Model for Distributed Software Development. Tese (Doutorado em Ciência da Computação) - Centro de Informática - Universidade 
Federal de Pernambuco - UFPE, Recife.Google Scholar
Haq, S. ul et al. 2016. Issues in Global Software Development: A Critical Review. Journal of Software Engineering and Applications. 2, 2 (2016), 660--663.Google Scholar
Herbsleb, J. et al. 2001. Global Software Development. IEEE software. 18, 4 (2001), 16--20. Google ScholarDigital Library
Herbsleb, J.D. et al. 2005. Global Software Development at Siemens: Experience From Nine Projects. Proceedings of the International Conference on Software Engineering (Missouri, United States, 2005), 524--533. Google ScholarDigital Library
Hyder, E.B. et al. 2006. eSourcing Capability Model for Service Providers (eSCM-SP). Van Haren Publishing, Zaltbommel. Google ScholarDigital Library
ISO/IEC 1998. ISO/IEC TR 15504-2.Google Scholar
MPS.BR - Melhoria de Processo do Software Brasileiro, Guia de Avaliação: 2013. http://www.softex.br/wpcontent/uploads/2013/07/MPS.BR_Guia_de-Avaliacao_2013.pdf. Accessed: 2016-03-07.Google Scholar
MPS.BR - Melhoria de Processo do Software Brasileiro - Guia Geral MPS de Software: 2012. http://www.softex.br/mpsbr/_guias/guias/MPS.BR_Guia_Ge ral_Software_2012.pdf. Accessed: 2016-03-07.Google Scholar
Oshri, I. et al. 2008. Missing Links: Critical Social Ties For Collaborative Teamwork. Communications of the ACM. 51, (2008), 76--81. Google ScholarDigital Library
Perry, D.E. et al. 1994. People, organizations, and process improvement. IEEE Software. 11, 4 (1994), 36--45. Google ScholarDigital Library
PMI 2013. A Guide to the Project Management Body of Knowledge (PMBOK® Guide). Project Management Institute. Google ScholarDigital Library
Prikladnicki, R. 2009. Padrões de Evolução na Prática de Desenvolvimento Distribuído de Software em Ambientes de Internal Offshoring: Um Modelo de Capacidade. Tese (Doutorado em Ciência da Computação) - Faculdade de Informática - Pontifícia Universidade Católica do Rio Grande do Sul, Porto Alegre.Google Scholar
Shah, Y.H. et al. 2012. Communication Issues in GSD. International Journal of Advanced Science and Technology. 40, (2012), 69--76.Google Scholar
Sharma, S. et al. 2015. Communication understandability enhancement in GSD. Proceedings of the International Conference on Futuristic Trends in Computational Analysis and Knowledge 
Management, ABLAZE (New Delhi, India, 2015), 28--33.Google Scholar
Sommerville, I. 2011. Engenheria de Software. Pearson.Google Scholar
Standard CMMI Appraisal Method for Process Improvement (SCAMPI) Version 1.3a: Method Definition Document for SCAMPI A, B, and C: 2011. http://www.sei.cmu.edu/reports/11hb001.pdf. Accessed: 2016-04-12.Google Scholar
Farias Junior, I., Marczak, S., Santos, R., Moura, H. 2016. Communication in Distributed Software Development: A Preliminary Maturity Model. in 11th International Conference on Global Software Engineeing (2016), 164--173.Google Scholar</t>
  </si>
  <si>
    <t>Muszyńska, K. (2021). A bibliometric review of research on communication in virtual project teams. Procedia Computer Science, 192, 4770-4779.
Janjua, U. I., &amp; Madni, T. M. (2021, November). Geographical distance issues and their mitigation strategies in GSD: A systematic literature review towards conceptual framework. In 2021 4th International Conference on Computing &amp; Information Sciences (ICCIS) (pp. 1-6). IEEE.
Vieira, J. K., de Farias Junior, I., de Moura, H. P., &amp; da Silva, D. S. M. (2020). Multi-model software process improvement based on c2m and mr-mps-sw models. Journal of Information Systems Engineering and Management, 5(4), em0127.
Hernández-Bravo, J. M., Valenzuela-Robles, B. D., Santaolaya-Salgado, R., Rojas-Pérez, J. C., Fragoso-Díaz, O. G., Castro-Sánchez, N., &amp; Gómez-Álvarez, M. C. (2022, October). Proposal for an adaptation of a Strategic communication model applicable to the Scrum framework in a GSD environment. In 2022 11th International Conference On Software Process Improvement (CIMPS) (pp. 74-84). IEEE.
Vieira, J. K., de Farias, I. H., de Moura, H. P., &amp; Sávio, D. (2020, June). Comparative Study of the Maturity Models C2M e MR-MPS-SW. In 2020 15th Iberian Conference on Information Systems and Technologies (CISTI) (pp. 1-6). IEEE.</t>
  </si>
  <si>
    <t>Ivaldir H. de Farias Junior</t>
  </si>
  <si>
    <t>Sabrina Marczak</t>
  </si>
  <si>
    <t>Pontifícia Universidade Católica do Rio Grande do Sul (PUCRS)</t>
  </si>
  <si>
    <t>PUCRS</t>
  </si>
  <si>
    <t>RS</t>
  </si>
  <si>
    <t>Felipe Furtado</t>
  </si>
  <si>
    <t>CESAR School</t>
  </si>
  <si>
    <t>Cesar School</t>
  </si>
  <si>
    <t>Hermano P. de Moura</t>
  </si>
  <si>
    <t>Designing for Reuse in an Industrial Internet of Things Monitoring Application</t>
  </si>
  <si>
    <t>Ethan T. McGee</t>
  </si>
  <si>
    <t>Universidade Clemson</t>
  </si>
  <si>
    <t>EUA</t>
  </si>
  <si>
    <t>The Internet of Things (IoT) continues to experience rapid growth, and its influence is extending into previously unreached domains. However, some of these new domains impose specific limitations that complicate the design and implementation of IoT systems. Examples of such limitations are the exclusion of specific protocols, restrictions on the types of data that can be collected, requirements about what information can be transmitted to the public and controls around how that communication occurs. Capturing, representing and designing for these limitations as well as reuse is essential for the quick and successful deployment of such projects. In this paper, we present a case study of an IoT human in the loop monitoring system built for use within an industrial setting. We report our experiences with both designing the first deployment of the system as well as designing variation points into the software architecture to account for future iterations and deployment into other environments.</t>
  </si>
  <si>
    <t>Architecture Analysis &amp; Design Language, Human Issues, Intellectual Property</t>
  </si>
  <si>
    <t>https://sol.sbc.org.br/index.php/washes/article/view/6235</t>
  </si>
  <si>
    <t>Adafruit. https://learn.adafruit.com/introduction-to-bluetooth-low-energy/gatt. Accessed: 2017.Google Scholar
Raspberry pi 3 model b. https://www.raspberrypi.org/products/raspberry-pi-3-model-b/. Accessed: 2017.Google Scholar
Second life. http://secondlife.com. Accessed: 2017.Google Scholar
Waze. https://www.waze.com. Accessed: 2017.Google Scholar
Weathersignal. http://weathersignal.com. Accessed: 2017.Google Scholar
Xdk. http://xdk.io. Accessed: 2017.Google Scholar
Y. Agarwal, B. Balaji, S. Dutta, R. K. Gupta, and T. Weng. Duty-cycling buildings aggressively: The next frontier in hvac control. In Information Processing in Sensor Networks (IPSN), 2011 10th International Conference on, pages 246--257. IEEE, 2011.Google Scholar
D. Arney, M. Pajic, J. M. Goldman, I. Lee, R. Mangharam, and O. Sokolsky. Toward patient safety in closed-loop medical device systems. In Proceedings of the 1st ACM/IEEE International Conference on Cyber-Physical Systems, pages 139--148. ACM, 2010. Google ScholarDigital Library
L. Atzori, A. Iera, and G. Morabito. The internet of things: A survey. Computer networks, 54(15):2787--2805, 2010. Google ScholarDigital Library
K. Bing, L. Fu, Y. Zhuo, and L. Yanlei. Design of an internet of things-based smart home system. In Intelligent Control and Information Processing (ICICIP), 2011 2nd International Conference on, volume 2, pages 921--924. IEEE, 2011.Google ScholarCross Ref
P. Clements and J. McGregor. Better, faster, cheaper: Pick any three. Business horizons, 55(2):201--208, 2012.Google ScholarCross Ref
P. Clements and L. Northrop. Software product lines. Addison-Wesley" 2002.Google Scholar
P. Feiler, J. Goodenough, A. Gurfinkel, C. Weinstock, and L. Wrage. Four pillars for improving the quality of safety-critical software-reliant systems. Technical report, DTIC Document, 2013.Google Scholar
R. S. Istepanian, A. Sungoor, A. Faisal, and N. Philip. Internet of m-health things'm-iot'. 2011.Google Scholar
D.-J. Kim and A. Behal. Human-in-the-loop control of an assistive robotic arm in unstructured environments for spinal cord injured users. In Proceedings of the 4th ACM/IEEE international conference on Human robot interaction, pages 285--286. ACM, 2009. Google ScholarDigital Library
G. Kortuem, F. Kawsar, V. Sundramoorthy, and D. Fitton. Smart objects as building blocks for the internet of things. IEEE Internet Computing, 14(1):44--51, 2010. Google ScholarDigital Library
D. Kyriazis, T. Varvarigou, D. White, A. Rossi, and J. Cooper. Sustainable smart city iot applications: Heat and electricity management &amp; eco-conscious cruise control for public transportation. In World of Wireless, Mobile and Multimedia Networks (WoWMoM), 2013 IEEE 14th International Symposium and Workshops on a, pages 1--5. IEEE, 2013.Google ScholarCross Ref
J. Lu, T. Sookoor, V. Srinivasan, G. Gao, B. Holben, J. Stankovic, E. Field, and K. Whitehouse. The smart thermostat: using occupancy sensors to save energy in homes. In Proceedings of the 8th A 
CM Conference on Embedded Networked Sensor Systems, pages 211--224. ACM, 2010. Google ScholarDigital Library
F. Martelli. Bluetooth® low energy, 2014.Google Scholar
S. Munir, J. A. Stankovic, C.-J. M. Liang, and S. Lin. Reducing energy waste for computers by human-in-the-loop control. IEEE Transactions on Emerging Topics in Computing, 2(4):448--460, 2014.Google ScholarCross Ref
M. Musolesi, E. Miluzzo, N. D. Lane, S. B. Eisenman, T. Choudhury, and A. T. Campbell. The second life of a sensor: Integrating real-world experience in virtual worlds using mobile phones. Technology, 100:3, 2008.Google Scholar
D. S. Nunes, P. Zhang, and J. S. Silva. A survey on human-in-the-loop applications towards an internet of all. IEEE Communications Surveys &amp; Tutorials, 17(2):944--965, 2015.Google ScholarDigital Library
G. Schirner, D. Erdogmus, K. Chowdhury, and T. Padir. The future of human-in-the-loop cyber-physical systems. Computer, 46(1):36--45, 2013. Google ScholarDigital Library
R. Schoenen and H. Yanikomeroglu. User-in-the-loop: Spatial and temporal demand shaping for sustainable wireless networks. IEEE Communications Magazine, 52(2):196--203, 2014.Google ScholarCross Ref
K. M. Tsui, D.-J. Kim, A. Behal, D. Kontak, and H. A. Yanco. âĂIJi want thatâĂİ: Human-in-the-loop control of a wheelchair-mounted robotic arm. Applied Bionics and Biomechanics, 8(1):127--147, 2011. Google ScholarDigital Library</t>
  </si>
  <si>
    <t>Geraldi, R. T., Reinehr, S., &amp; Malucelli, A. (2020). Software product line applied to the internet of things: A systematic literature review. Information and Software Technology, 124, 106293.
Chu, X., Nazir, S., Wang, K., Leng, Z., &amp; Khalil, W. (2021). Big data and its V’s with IoT to develop sustainability. Scientific Programming, 2021, 1-16.
Yang, Y., Ali, F., &amp; Nazir, S. (2021). Selection of devices based on multicriteria for mobile data in internet of things environment. Mobile Information Systems, 2021, 1-7.
Calegari, L. P., Avalone, M. C., &amp; Fettermann, D. C. (2020). Barriers and enablers to food mass customization. Journal of Agribusiness in Developing and Emerging Economies, 10(4), 403-428.
May, R. (2022, December). Security and configurable storage systems in Industry 4.0 environments: A systematic literature study. In Open Conference Proceedings (Vol. 2, pp. 151-156).
McGregor, J. D., Silva, R. S., &amp; Almeida, E. S. (2018). Architectures of transportation cyber-physical systems. In Transportation Cyber-Physical Systems (pp. 21-49). Elsevier.
Lorenz, V. Einsatz von Funktechnologien im Industrieumfeld mit Blockchain. 22. Nachwuchswissenschaftler* innenkonferenz (NWK), 143.</t>
  </si>
  <si>
    <t>Experimento</t>
  </si>
  <si>
    <t>Matthew Krugh</t>
  </si>
  <si>
    <t>John D. McGregor</t>
  </si>
  <si>
    <t>Laine Mears</t>
  </si>
  <si>
    <t>The Architect's Role in Software Ecosystems Health</t>
  </si>
  <si>
    <t>Simone da Silva Amorin</t>
  </si>
  <si>
    <t>Instituto Federal da Bahia (IFBA)</t>
  </si>
  <si>
    <t>IFBA</t>
  </si>
  <si>
    <t>BA</t>
  </si>
  <si>
    <t>Software ecosystems have adopted many different strategies to achieve success and good health. The role of software architect is one of the main contributors to that success. Their activities are crucial for realizing the business strategy of their organization. Software ecosystems define multi-sided markets that require different strategies from a traditional two-sided market. The architectural practices in the multi-sided market must support the need for flexibility and rapid reaction. These new demands broaden our understanding of the software architect's role and the impact of their action on ecosystem structure. In particular the need to understand how to operate in a collaborative, cooperative environment to exploit competition. In this position paper, we discuss how software architect's actions influence the ecosystem health through their indicators: productivity, niche creation, and robustness.</t>
  </si>
  <si>
    <t>Software Ecosystems, Software Architecture, Ecosystems Health</t>
  </si>
  <si>
    <t>https://sol.sbc.org.br/index.php/washes/article/view/6236</t>
  </si>
  <si>
    <t>ISO/IEC/IEEE 42010:2011. 2011. ISO/IEC/IEEE 42010:2011 Systems and software engineering - Architecture description. (2011).Google Scholar
Len Bass, Paul C. Clements, and Rick Kazman. 2012. Software Architecture in Practice (third edition ed.). Addison-Wesley Professional. Google ScholarDigital Library
Vittorio Dal Bianco, Varvana Myllarniemi, Marko Komssi, and Mikko Raatikainen. 2014. The Role of Platform Boundary Resources in Software Ecosystems: A Case Study. In Proceedings of the 
IEEE/IFIP Conference on Software Architecture (WICSA '14). Google ScholarDigital Library
Jan Bosch. 2009. From Software Product Lines to Software Ecosystems. In Proceedings of the 13th International Software Product Line Conference (SPLC '09). 111--119. Google ScholarDigital 
Library
Jan Bosch. 2010. Architecture Challenges for Software Ecosystems. In Proceedings of the 4th Europen Conference on Software Architecture (ECSA '10). 93--95. Google ScholarDigital Library
Jan Bosch (Ed.). 2014. Continuous Software Engineering. Springer. Google ScholarDigital Library
Dana Bredemeyer and Ruth Malan. 2006. The Role of the Architect. (2006). http://www.bredemeyer.com/pdf_files/role.pdf {Online; accessed 19-April-2017}.Google Scholar
Simone da S. Amorim, John D. McGregor, Eduardo S. de Almeida, and Christina von F. G. Chavez. 2016. Software Ecosystems Architectural Health: Challenges x Practices. In Proceedings of the 10th European Conference on Software Architecture Workshops (ECSAW '16). Google ScholarDigital Library
Simone da S. Amorim, John D. McGregor, Eduardo S. de Almeida, and Christina von F. G. Chavez. 2017. Software Ecosystems' Architectural Health: Another View. In Proceedings of the 5th 
International Workshop on Software Engineering for Systems-of-Systems and 11th Workshop on Distributed Software Development, Software Ecosystems and Systems-of-Systems (SESoS/WDES '17). Google ScholarDigital Library
Simone da S. Amorim, John D. McGregor, Eduardo S. de Almeida, and Christina von F. G. Chavez. 2017. Understanding the Effects of Practices on KDE Ecosystem Health. In Proceedings of the 13th International Conference on Open Source Systems (OSS '17).Google Scholar
Dror G. Feitelson, Eitan Frachtenberg, and Kent L. Beck. 2013. Development and Deployment at Facebook. IEEE Internet Computing 17 (July-Aug. 2013), 8--17. Google ScholarDigital Library
Fergus Henderson. 2017. Software Engineering at Google. (2017). https://arxiv.org/ftp/arxiv/papers/1702/1702.01715.pdf {Online; accessed 15-April-2017}.Google Scholar
Gregor Hophe, Ipek Ozkaya, Uwe Zdun, and Olaf Zimmermann. 2016. The Software Architecture's Role in the Digital Age. IEEE Software 33 (Nov.-Dec. 2016), 30--39. Issue 6.Google Scholar
M. Iansiti and R. Levien. 2002. Keystones and Dominators: Framing Operating and Technology Strategy in a Business Ecosystem. Harvard Business School 03-061 (November 2002).Google Scholar
Patrizio Pelliccione. 2014. Open Architectures and Software Evolution: the case of Software Ecosystems. In Proceedings of the 23rd Australian Software Engineering Conference (ASWEC '14). 66--69. Google ScholarDigital Library
Diomidis Spinellis. 2016. The Changing Role of the Software Architect. IEEE Software 33 (Nov.-Dec. 2016), 4--6. Issue 6. Google ScholarDigital Library
Damian A. Tamburri, Rick Kazman, and Hamed Fahimi. 2016. The Architect's Role in Community Shepherding. IEEE Software 33 (Nov.-Dec. 2016), 70--79. Google ScholarDigital Library
Matthias Tichy, Jan Bosch, Michael Goedicke, and Brian Fitzgerald. 2015. 2nd International Workshop on Rapid Continuous Software Engineering (RCoSE 2015). (May 2015). Google ScholarDigital Library
Rainer Weinreich and Iris Groher. 2016. The Architect's Role in Practice. IEEE Software 33 (Nov.-Dec. 2016), 63--69. Issue 6. Google ScholarDigital Library</t>
  </si>
  <si>
    <t>Explicativa</t>
  </si>
  <si>
    <t>Pesquisa documental</t>
  </si>
  <si>
    <t>Eduardo Santana de Almeida</t>
  </si>
  <si>
    <t>Universidade Federal da Bahia (UFBA)</t>
  </si>
  <si>
    <t>UFBA</t>
  </si>
  <si>
    <t>Christina von Flach Chavez</t>
  </si>
  <si>
    <t>Abordagens Metodológicas da Experiência dos Usuários Cegos Aplicadas nas Interações Web em Dispositivos Móveis: Uma Revisão Sistemática da Literatura</t>
  </si>
  <si>
    <t>Tiago Nogueira</t>
  </si>
  <si>
    <t>Instituto Federal do Tocantins (IFTO)</t>
  </si>
  <si>
    <t>IFTO</t>
  </si>
  <si>
    <t>TO</t>
  </si>
  <si>
    <t>With the exponential growth in the scientific interest on assessing theblind users experience in the web environment, it is essential to develop stu-dies that correlate usability features lined up to the accessibility features. Atthe same time, with technological resources advances and access to informa-tion through different devices, there is a gap in the UX investigation in mobiledevices, specifically, in the blind users experience. Therefore, this work propo-ses a systematic literature revision, identifying the main blind users experiencemethods applied in the mobile devices interaction. Thus, 805 scientific articleswere identified through the literature, which approached subjects like usability,blind users experience and mobile devices. Through result extraction, sixteendifferent applied methods were identified in the blind users experience on mo-bile devices interaction. It is pointed out the applicability of methods supportedby expert reviewers, the observation techniques, trial studies, validation andconformity verification with the Web Content Accessibility Guidelines.</t>
  </si>
  <si>
    <t>Com o crescimento exponencial no interesse cient ́ıfico em avaliar aexperiˆencia do usu ́ario cego em ambientes na Web, torna-se imperativo traba-lhos que correlacionam atributos de usabilidade alinhados`as caracter ́ısticasde acessibilidade. Ao mesmo tempo, com o avanc ̧o dos recursos tecnol ́ogicose o acesso`as informac ̧ ̃oes por diferentes dispositivos, h ́a uma lacuna nasinvestigac ̧ ̃oes sobre Experiˆencia do Usu ́ario (UX) em dispositivos m ́oveis, es-pecificamente, na experiˆencia do usu ́ario cego. Assim, este trabalho prop ̃oeuma revis ̃ao sistem ́atica da literatura, identificando os principais m ́etodos daexperiˆencia do usu ́ario cego aplicados nas interac ̧ ̃oes com dispositivos m ́oveis.Dessa forma, foram identificados por meio da literatura, 805 artigos cient ́ıficos,os quais enderec ̧avam assuntos sobre usabilidade, experiˆencia do usu ́ario cegoe dispositivos m ́oveis. Por meio da extrac ̧ ̃ao dos resultados, identificou-sedezesseis diferentes m ́etodos aplicados na experiˆencia do usu ́ario cego, nasinterac ̧ ̃oes com dispositivos m ́oveis. Destaca-se a aplicabilidade dos m ́etodosapoiados por revisores especialistas, as t ́ecnicas de observac ̧ ̃oes, estudos expe-rimentais, validac ̧ ̃ao e verificac ̧ ̃ao de conformidade com as Diretrizes de Aces-sibilidade do Conte ́udo na Web.</t>
  </si>
  <si>
    <t>https://sol.sbc.org.br/index.php/washes/article/view/3470</t>
  </si>
  <si>
    <t>Al-Bassam, D., Alotaibi, H., Alotaibi, S., and Al-Khalifa, H. S. (2016). Easytrans: Ac-cessible translation system for blind translators. InInternational Conference on Com-puters Helping People with Special Needs, pages 583–586. Springer.
AlJarallah, K. (2013). Cognitive user-centred design approach to improve accessibilityfor blind people during online interaction.
Angkananon, K., Wald, M., and Gilbert, L. (2014). Applying technology enhanced inte-raction framework to accessible mobile learning.Procedia Computer Science, 27:261–270.
Babu, R. and Singh, R. (2013). Enhancing learning management systems utility for blindstudents: A task-oriented, user-centered, multi-method evaluation technique.Journalof Information Technology and Education: Research, 12.
Baumann, K. (2012). Barrierefreiheit von facebook: Untersuchung mit hilfe des bitv-tests.
Borg, J., Lantz, A., and Gulliksen, J. (2015). Accessibility to electronic communicationfor people with cognitive disabilities: a systematic search and review of empiricalevidence.Universal Access in the Information Society, 14(4):547–562.
Bose, R. and J ̈urgensen, H. (2014). Accessibility of e-commerce websites for vision-impaired persons. InInternational Conference on Computers for Handicapped Per-sons, pages 121–128. Springer.
Buzzi, M. C., Buzzi, M., Leporini, B., and Martusciello, L. (2011). Making visual mapsaccessible to the blind. InInternational Conference on Universal Access in Human-Computer Interaction, pages 271–280. Springer.
Encelle, B., Ollagnier-Beldame, M., Pouchot, S., and Pri ́e, Y. (2011). Annotation-basedvideo enrichment for blind people: A pilot study on the use of earcons and speechsynthesis. InThe proceedings of the 13th international ACM SIGACCESS conferenceon Computers and accessibility, pages 123–130. ACM.
Fac ̧anha, A. R., Viana, W., Pequeno, M. C., de Borba Campos, M., and S ́anchez, J. (2014).Touchscreen mobile phones virtual keyboarding for people with visual disabilities. InInternational Conference on Human-Computer Interaction, pages 134–145. Springer.
Fakrudeen, M., Yousef, S., and Hussein, A. H. (2014). Analyzing app inventor for buil-ding usable touch screen courseware for blind users.
Ferati, M., Raufi, B., Kurti, A., and Vogel, B. (2014). Accessibility requirements for blindand visually impaired in a regional context: An exploratory study. InUsability and Ac-cessibility Focused Requirements Engineering (UsARE), 2014 IEEE 2nd InternationalWorkshop on, pages 13–16. IEEE.
Francis, H., Al-Jumeily, D., and Lund, T. O. (2013). A framework to support e-commercedevelopment for people with visual impairment. InDevelopments in eSystems Engine-ering (DeSE), 2013 Sixth International Conference on, pages 335–341. IEEE.
Ismirle, J., O Bara, I., Swierenga, S. J., and Jackson, J. E. (2016). Touchscreen votinginterface design for persons with disabilities insights from usability evaluation of mo-bile voting prototype. InProceedings of the Human Factors and Ergonomics SocietyAnnual Meeting, volume 60, pages 780–784. SAGE Publications.
Kerkmann, F. and Lewandowski, D. (2012). Accessibility of web search engines: Towardsa deeper understanding of barriers for people with disabilities.Library Review,61(8/9):608–621.
Kirinic, V., Kozina, M., and Vidacek-Hains, V. (2016). Accessibility of information:International standards, recomendations and practices.Economic and Social Develop-ment: Book of Proceedings, page 47.
K ̈ohlmann, W. and Lucke, U. (2015). Alternative concepts for accessible virtual class-rooms for blind users. InAdvanced Learning Technologies (ICALT), 2015 IEEE 15thInternational Conference on, pages 413–417. IEEE.
Lallemand, C., Gronier, G., and Koenig, V. (2015). User experience: A concept withoutconsensus? exploring practitioners’ perspectives through an international survey.Com-puters in Human Behavior, 43:35–48.
Law, E. L.-C. and Abrah ̃ao, S. (2014). Interplay between user experience (ux) evaluationand system development.
Leporini, B. (2011). Google news: how user-friendly is it for the blind? InProceedings ofthe 29th ACM international conference on Design of communication, pages 241–248.ACM.
Loiacono, E. T., Djamasbi, S., and Kiryazov, T. (2013). Factors that affect visually impai-red users’ acceptance of audio and music websites.International Journal of Human-Computer Studies, 71(3):321–334.
Loureiro, J. R., Cagnin, M. I., and Paiva, D. M. B. (2015). Analysis of web accessibilityin social networking services through blind users’ perspective and an accessible pro-totype. InInternational Conference on Computational Science and Its Applications,pages 117–131. Springer.
Mart ́ınez, L. and Pluke, M. (2014). Mandate m 376: new software accessibility require-ments.Procedia Computer Science, 27:271–280.
Mi, N., Cavuoto, L. A., Benson, K., Smith-Jackson, T., and Nussbaum, M. A. (2014). Aheuristic checklist for an accessible smartphone interface design.Universal access inthe information society, 13(4):351–365.
Miao, M., Pham, H. A., Friebe, J., and Weber, G. (2016). Contrasting usability evaluationmethods with blind users.Universal Access in the Information Society, 15(1):63–76.
Milne, L. R., Bennett, C. L., and Ladner, R. E. (2014). The accessibility of mobile healthsensors for blind users.
Murphy, M. P. and Maycock, K. (2013). Evaluating web accessibility for blind individu-als.
Neuschmid, J., Hennig, S., Schrenk, M., Wasserburger, W., and Zobl, R. (2012).Barrie-refreiheit von online Stadtpl ̈anen–das Beispiel AccessibleMap. na.
Nogueira, T. C., Ferreira, D. J., Carvalho, S. T., and Berreta, L. O. (2017). Evaluatingresponsive web design’s impact on blind users.IEEE MultiMedia, 24(2):86–95.
Nogueira, T. d. C. (2015). Estudo comparativo da experiˆencia de usu ́arios cegos e videntesno design web responsivo e n ̃ao responsivo.
Pascual, A., Ribera, M., Granollers, T., and Coiduras, J. L. (2014). Impact of accessibi-lity barriers on the mood of blind, low-vision and sighted users.Procedia ComputerScience, 27:431–440.
Pribeanu, C., Fogarassy-Neszly, P., and P ̆atru, A. (2014). Municipal web sites accessi-bility and usability for blind users: preliminary results from a pilot study.Universalaccess in the information society, 13(3):339–349.
Ruiz, B., Pajares, J. L., Utray, F., and Moreno, L. (2011). Design for all in multimediaguides for museums.Computers in Human Behavior, 27(4):1408–1415.
Sahasrabudhe, S. and Singh, R. (2016). Accessibility problems of blind mhealth users, apilot study.
Schoeberlein, J. G. and Wang, Y. (2012). Accessible collaborative writing for persons whoare blind: a usability study. InProceedings of the 14th international ACM SIGACCESSconference on Computers and accessibility, pages 267–268. ACM.
Sierra, J., De Togores, J. S. R., and Selva, J. (2012). Designing mobile apps for visu-ally impaired and blind users. InThe Fifth International Conference on Advances inComputer-Human Interactions, pages 47–52. Citeseer.
Sultan, N., Siddiq, K., Rashid, T., and Farooque, M. (2015). Evaluation of smart phoneapplications accessibility for blind users.Evaluation, 127(3).
Tuch, A. N., Schaik, P. V., and Hornbæk, K. (2016). Leisure and work, good and bad: Therole of activity domain and valence in modeling user experience.ACM Transactionson Computer-Human Interaction (TOCHI), 23(6):35.
Wohlin, C. (2014). Guidelines for snowballing in systematic literature studies and a re-plication in software engineering. InProceedings of the 18th international conferenceon evaluation and assessment in software engineering, page 38. ACM.
Yesilada, Y., Brajnik, G., and Harper, S. (2011). Barriers common to mobile and disabledweb users.Interacting with Computers, 23(5):525–542.</t>
  </si>
  <si>
    <t>Letycia Duarte</t>
  </si>
  <si>
    <t>Instituto Federal de Mato Grosso (IFMT)</t>
  </si>
  <si>
    <t>IFMT</t>
  </si>
  <si>
    <t>MT</t>
  </si>
  <si>
    <t>Simone Los</t>
  </si>
  <si>
    <t>Júllian Luz</t>
  </si>
  <si>
    <t>Deller Ferreira</t>
  </si>
  <si>
    <t>Universidade Federal de Goiás (UFG)</t>
  </si>
  <si>
    <t>Modelagem de Ecossistemas de Software para Tecnologias Aplicadas a Cursos de Graduação EAD</t>
  </si>
  <si>
    <t>A UAB é um sistema que oferece cursos de nível superior para a população com dificuldade de acesso à formação universitária, por meio da EAD. Diversos cursos de graduação semi-presenciais da UAB utilizam o AVA SOLAR, possuindo cada um diversas disciplinas em cidades distintas, com infraestruturas e tecnologias variadas. O SOLAR ECOS foi modelado para possibilitar uma visão geral de todo o ambiente que circunda o AVA SOLAR. O objetivo deste trabalho é mapear as tecnologias e tipos de recursos multimídia envolvidos nas disciplinas EAD oferecidas no AVA SOLAR.</t>
  </si>
  <si>
    <t>https://sol.sbc.org.br/index.php/washes/article/view/3479</t>
  </si>
  <si>
    <t>Coutinho, E. F., Santos, I., e Bezerra, C. I. M. (2017). A software ecosystem for a vir-tual learning environment: Solar seco. In2017 IEEE/ACM Joint 5th InternationalWorkshop on Software Engineering for Systems-of-Systems and 11th Workshop on Dis-tributed Software Development, Software Ecosystems and Systems-of-Systems (JSOS).
Jansen, S., Brinkkemper, S., e Finkelstein, A. (2009). Business network management asa survival strategy: A tale of two software ecosystems. InProceedings of the FirstInternational Workshop on Software Ecosystems, 11th International Conference onSoftware Reuse, pages 34–48.</t>
  </si>
  <si>
    <t>Italo Santos</t>
  </si>
  <si>
    <t>Instituto de Ciências Matemáticas e de Computação - Universidade de São Paulo (ICMC/USP)</t>
  </si>
  <si>
    <t>USP</t>
  </si>
  <si>
    <t>Ernesto Trajano</t>
  </si>
  <si>
    <t>Uma proposta de jogo digital para ajudar no combate a fome no Brasil</t>
  </si>
  <si>
    <t>Frederico Severo Miranda</t>
  </si>
  <si>
    <t>Hunger is currently a global problem, reaching 805 million peoplearound the world and 3.4 million brazilians. This is a complex problem that willbe eradicated with a better distribution of food and actions of governments andsociety. The FreeRice web game aims to combat hunger by converting virtualfoods into real ones. This article proposes to implement the idea of FreeRice ina 3D virtual platform to help reduce hunger in Brazil.</t>
  </si>
  <si>
    <t>https://sol.sbc.org.br/index.php/washes/article/view/3478</t>
  </si>
  <si>
    <t>FAO (2014). O ESTADO DA SEGURANC ̧ A ALIMENTAR E NUTRICIONAL NOBRASIL Um retrato multidimensional. Technical report.
Jane McGonical (2012).A realidade em jogo. 1 edition.
Miranda, F. S. and Stadzisz, P. C. (2016). Curitiba-ViewPort: uma cidade virtual para cen-tralizar aplicac ̧ ̃oes.SLAT JOGOS - 1oSimp ́osio Latino-Americano de Jogos, 2(4):46–51.
ONU (2014). Brasil reduz em 50% o n ́umero de pessoas que passam fome. Dispon ́ıvelem:&lt;https://nacoesunidas.org/brasil-reduz-em-50-o-numero-de-pessoas-que-passam-fome-diz-onu&gt;. Acesso em: 10 out. 2016.
Rouse, R. and Ogden, S. (2010).Game design: Theory and practice. 2 edition.</t>
  </si>
  <si>
    <t>Pesquisa-Ação</t>
  </si>
  <si>
    <t>Paulo Cezar Stadzisz</t>
  </si>
  <si>
    <t>Uma Proposta para o Desenvolvimento de Aplicações Orientada a Equipes Interdisciplinares</t>
  </si>
  <si>
    <t>Em geral, cursos mais técnicos tendem a ter uma grade curricular orientada a produção e tecnologias. Entretanto, devido à globalização e tratamento de fatores técnicos e humanos ao mesmo tempo, adequar essa realidade aos cursos técnicos se torna uma tarefa difícil. Atualmente, a interdisciplinaridade está ganhando espaço, juntando diferentes áreas para um propósito maior. O objetivo deste trabalho é apresentar uma proposta de pesquisa para a integração de equipes com diferentes perfis, focando no desenvolvimento de sistemas diversificados e no desenvolvimento de times interdisciplinares.</t>
  </si>
  <si>
    <t>https://sol.sbc.org.br/index.php/washes/article/view/3477</t>
  </si>
  <si>
    <t>Coutinho, E. F., Gomes, G. A. M., e J ́unior, A. J. M. L. (2016). Applying design thinkingin disciplines of systems development. In8th Euro American Conference on Telematicsand Information Systems (EATIS2016).
Japiassu, H. (1976).Interdisciplinaridade e Patologia do Saber. IMAGO Editora LTDA,1 edition.</t>
  </si>
  <si>
    <t>Leonardo O. Moreira</t>
  </si>
  <si>
    <t>Gabriel Paillard</t>
  </si>
  <si>
    <t>As competências para atuação na fronteira do conhecimento entre a engenharia de software e as ciências sociais: um ensaio teórico preliminar</t>
  </si>
  <si>
    <t>José Jorge Lima Dias Jr.</t>
  </si>
  <si>
    <t>Universidade Federal da Paraíba(UFPB)</t>
  </si>
  <si>
    <t>This paper presents an initial theoretical essay aiming to generate reflections on the challenges related to the studies on social and human aspects in Software Engineering (SE). The focus of the discussion is based on the limitations that the SE community has in working on the frontier of knowledge with other areas and how it affects the generation of scientific knowledge. Hence, an epistemological, methodological and theoretical competency model was proposed as a possible solution.</t>
  </si>
  <si>
    <t>Este artigo apresenta um ensaio teóricoinicialcom o objetivo de gerar reflexões acerca dos desafios relacionados aos estudos sobre aspectos sociais e humanos na Engenharia de Software(ES). O foco da discussão baseia-se nas limitações que a comunidade de ESpossui em trabalhar na fronteira do conhecimento com outras áreas e como isso afeta a geração do conhecimento científico.Desse modo,um modelo de competências epistemológicas, metodológicas e teóricas é proposto como um possível encaminhamento.</t>
  </si>
  <si>
    <t>https://sol.sbc.org.br/index.php/washes/article/view/3476</t>
  </si>
  <si>
    <t>Stol, Klaas-Jan; Ralph, Paul; Fitzgerald, Brian. (2016) “Grounded theory in software engineering research: a critical review and guidelines”. In: Software Engineering (ICSE), 2016 IEEE/ACM 38th International Conference on. IEEE, 2016. p. 120-131.
Lenberg, P.; Feldt, R.; Wallgren, L. G.. (2015) “Behavioral software engineering: A definition and systematic literature review”. Journalof Systems and software, v. 107, p. 15-37.
Wenger, E. (1988), Communities of Practice: learning, meaning and identity. New York: Cambridge.
Lave, J.; Wenger, E. (1991), Situated learning: legitimate peripheral participation. Cambridge: Cambridge University Press.
Bispo, M.(2013) “Aprendizagem organizacional baseada no conceito de prática: contribuições de silviagherardi”. Revistade Administração Mackenzie, v.14, n.6, p.132. Araújo, R.et al. (2005) "A Comunidade de Pesquisa em Sistemas de Informação no Brasil na perspectiva do Simpósio Brasileiro de Sistemas de Informação". iSys-Revista Brasileira de Sistemas de Informação, v. 8, n. 1, p. 5-17. Hirschheim, R. (1992) "Information Systems Epistemology: An Historical Perspective," in Information Systems Research: Issues, Methods and Practical Guidelines, R. Galliers (ed.), Blackwell Scientific Publications, Oxford, pp. 28-60.
Burrel, G.; Morgan, G. (1979), Sociological paradigms and organizational analysis. London: Heinemann Educational Books.
Gephart Jr., R.P. (2004) "Qualitative Research and the Academy of Management Journal".From the Editors. Academy of Management Journal, Vol.47, No.4,454-462.
Myers, M. D. (1997) "Qualitative Research in Information Systems," MIS Quarterly (21:2), June 1997, pp. 241-242. MISQ Discovery.
Schwandt, T. A. (1994), “Constructivist, Interpretivist Approaches to Human Inquiry”. In: Denzin, Norman K. Handbook of qualitative research. Thousand Oaks: Sage.
Runeson, P.; Host, M. (2009) "Guidelines for conducting and reporting case study research in software engineering". Empirical software engineering, v.14, n. 2, p. 131.
Marconi, M. A.; Lakatos, E. M. (2010), Fundamentos de Metodologia Científica, 7 Edição, São Paulo: Editora Atlas.</t>
  </si>
  <si>
    <t>Dias Júnior, J. J. L. (2018). Modelo de competências à luz da adaptabilidade para análise da atuação em equipes de software. Gargano, L., Ramos, B., &amp; Fornazin, M. (2019, July). Desenvolvimento de Software para Organizações sociais. In Anais do IV Workshop sobre Aspectos Sociais, Humanos e Econômicos de Software (pp. 79-83). SBC.</t>
  </si>
  <si>
    <t>José Adson Oliveira Guedes da Cunha</t>
  </si>
  <si>
    <t>De que Forma a Cultura do Compartilhamento e Modificação pode Colaborar no Processo de Desenvolvimento de Jogos?</t>
  </si>
  <si>
    <t>Arison Heltami Rodrigues Uchoa</t>
  </si>
  <si>
    <t>O processo de desenvolvimento de um jogo digital passa por diversas etapas, das mais variadas formas, com o objetivo da criação de um produto final mais eficiente. Em geral, essas etapas são: Conceito, Pré-Produção, Produção e Pós-Produção. Crowdsourcing é um paradigma que está gradualmente sendo usado com mais regularidade e com uma ampla gama de propósitos, tais como reunir muitas fontes de conhecimento, cada uma com diferentes níveis de experiência e especialização, para servir a muitos propósitos. O objetivo deste trabalho é avaliar o impacto do uso de estratégias de crowdsourcing no desenvolvimento e manutenção de engajamento em jogos digitais, delimitando como a construção coletiva enriqueceu o produto.</t>
  </si>
  <si>
    <t>https://sol.sbc.org.br/index.php/washes/article/view/3475</t>
  </si>
  <si>
    <t>Carter, S., Smith, M., Bali, S., Sotiriadis, S., Bessis, N., e Hill, R. (2012). The use ofcrowdsourcing to aid quest design in games. In2012 Third International Conferenceon Emerging Intelligent Data and Web Technologies, pages 302–305.
Howe,J.(2006).Theriseofcrowdsourcing—wired.https://www.wired.com/2006/06/crowds/. Online; acessado em marc ̧o-2018.
Howe, J. (2008).Crowdsourcing: How the Power of the Crowd is Driving the Future ofBusiness. Great Britain: Business Books.
Hu, Z. e Wu, W. (2014). A game theoretic model of software crowdsourcing. In2014IEEE 8th International Symposium on Service Oriented System Engineering.
IGN (2006).The game production pipeline:Concept to completion.http://www.ign.com/articles/2006/03/16/the-game-production-pipeline-concept-to-completion. Online; acessado em marc ̧o-2018.
Munezero, M., Kakkonen, T., Sedano, C. I., Sutinen, E., e Montero, C. S. (2013). Emo-tionexpert: Facebook game for crowdsourcing annotations for emotion detection. In2013 IEEE International Games Innovation Conference (IGIC), pages 179–186.
Prandi, C., Salomoni, P., Roccetti, M., Nisi, V., e Nunes, N. J. (2016). Walking withgeo-zombie: A pervasive game to engage people in urban crowdsourcing. In2016International Conference on Computing, Networking and Communications (ICNC).
Rojas, J. M., White, T. D., Clegg, B. S., e Fraser, G. (2017). Code defenders: Crowdsour-cing effective tests and subtle mutants with a mutation testing game. InProceedings ofthe 39th International Conference on Software Engineering, ICSE ’17, pages 677–688,Piscataway, NJ, USA. IEEE Press.
Shaker, N., Yannakakis, G. N., e Togelius, J. (2013). Crowdsourcing the aesthetics ofplatform games.IEEE Transactions on Computational Intelligence and AI in Games,5(3):276–290.
Wang, A., Hoang, C. D. V., e Kan, M.-Y. (2013). Perspectives on crowdsourcing annotati-ons for natural language processing.Language Resources and Evaluation, 47(1):9–31.</t>
  </si>
  <si>
    <t>Marques, A. B., &amp; Aires, G. (2020, June). Uso da Netnografia para a Geração de Personas e Requisitos para Sistemas com foco em pessoas com Transtorno do Espectro Autista: Um Relato de Experiência. In Anais do V Workshop sobre Aspectos Sociais, Humanos e Econômicos de Software (pp. 1-10). SBC.
Marques, A. B., Melo, G. A., Pereira, V. G. R., &amp; de Vasconcelos, P. F. C. (2021). Criação e Avaliação de Personas para Sistemas com foco em pessoas com Transtorno do Espectro Autista: Um Relato de Experiência sobre o uso de Netnografia. iSys-Brazilian Journal of Information Systems, 14(3), 68-97.</t>
  </si>
  <si>
    <t>BPEL4PEOPLE Anti-Patterns: Discovering Authorization Constraint Anti-Patterns in Web Services</t>
  </si>
  <si>
    <t>Henrique J. A. Holanda</t>
  </si>
  <si>
    <t>Universidade Estadual de Rio Grande do Norte (UERN)</t>
  </si>
  <si>
    <t>UERN</t>
  </si>
  <si>
    <t>RN</t>
  </si>
  <si>
    <t>Despite the abundance of analysis techniques to discover antipatterns in BPEL, there is hardly any support for authorization constraint errors in web services orchestrated by BPEL4People. Most techniques simply abstract from people (human user interactions), while people dependencies can be the source of all kinds of errors. This paper focuses on the discovery authorization constraint anti-patterns in web services orchestrated by BPEL4People. We present an analysis approach that is expressed in terms of rule card, the wellknown, stable, adaptable, and effective model-checking techniques can be used to discover authorization constraint errors. Moreover, our approach enables a seamless integration of control-flow and authorization constraint verification.</t>
  </si>
  <si>
    <t>https://sol.sbc.org.br/index.php/washes/article/view/3474</t>
  </si>
  <si>
    <t>(2006).Verifying BPEL Workflows Under Authorisation Constraints, volume 4102 ofLecture Notes in Computer Science. Springer.
Bertino, E., Crampton, J., and Paci, F. (2006). Access control and authorization con-straints for ws-bpel. InWeb Services, 2006. ICWS ’06. International Conference on,pages 275–284.
Bianculli, D., Ghezzi, C., and Spoletini, P. (2007). A model checking approach to verifybpel4ws workflows. InService-Oriented Computing and Applications, 2007. SOCA’07. IEEE International Conference on, pages 13–20.
Dumas, M., van der Aalst, W. M., and ter Hofstede, A. H. (2005).Process-aware In-formation Systems: Bridging People and Software Through Process Technology. JohnWiley &amp; Sons, Inc., New York, NY, USA.
H.J.A Holanda, J. Merseguer, G. C. and Serra, A. B. (2010). Performance evaluation ofweb services orchestrated with ws-bpel4people. InInternational Journal of ComputerNetworks &amp; Communications, volume 2, pages 117–134. AIRCC Publishing Corpora-tion.
Holmes, T., Vasko, M., and Dustdar, S. (2008). Viebop: Extending bpel engines withbpel4people. InPDP, pages 547–555. IEEE Computer Society.
Ings, D., Cl ́ement, L., K ̈onig, D., Mehta, V., Mueller, R., Rangaswamy, R., Rowley,M., and Trickovic, I. (2012). Web services human task (ws-humantask) specificationversion 1.1. OASIS Committee Specification Draft 12 / Public Review Draft 05.
Moha, N., Palma, F., Nayrolles, M., Conseil, B., Gu ́eh ́eneuc, Y.-G., Baudry, B., andJ ́ez ́equel, J.-M. (2012). Specification and Detection of SOA Antipatterns. In Liu, C.,Ludwig, H., Toumani, F., and Yu, Q., editors,Service-Oriented Computing, volume7636 ofLecture Notes in Computer Science, pages 1–16. Springer Berlin Heidelberg.
Palma, F., Dubois, J., Moha, N., and Gu ́eh ́eneuc, Y. (2014a). Detection of REST patternsand antipatterns: A heuristics-based approach. InService-Oriented Computing - 12thInternational Conference, ICSOC 2014, Paris, France, November 3-6, 2014. Proceed-ings, volume 8831 ofLecture Notes in Computer Science, pages 230–244. Springer.
Palma, F., Moha, N., and Gueheneuc, Y.-G. (2013). Detection of process antipatterns: Abpel perspective. InEnterprise Distributed Object Computing Conference Workshops(EDOCW), 2013 17th IEEE International, pages 173–177.
Palma, F., Moha, N., Tremblay, G., and Gu ́eh ́eneuc, Y. (2014b). Specification and de-tection of SOA antipatterns in web services. InSoftware Architecture - 8th EuropeanConference, ECSA 2014, Vienna, Austria, August 25-29, 2014. Proceedings, pages58–73.
Sinnig, D., Gaffar, A., Reichart, D., Forbrig, P., and Seffah, A. (2005). Patterns inmodel-based engineering. In Jacob, R., Limbourg, Q., and Vanderdonckt, J., editors,Computer-Aided Design of User Interfaces IV, pages 197–210. Springer Netherlands.
Smith, C. U. and Williams, L. G. (2000). Software performance antipatterns. InProceed-ings of the 2Nd International Workshop on Software and Performance, WOSP ’00,pages 127–136, New York, NY, USA. ACM.
Smith, C. U. and Williams, L. G. (2003). More new software antipatterns: Even moreways to shoot yourself in the foot. In29th International Computer Measurement GroupConference, December 7-12, 2003, Dallas, Texas, USA, Proceedings, pages 717–725.Computer Measurement Group.</t>
  </si>
  <si>
    <t>Carla K. de M. Marques</t>
  </si>
  <si>
    <t>Instituto Federal do Rio Grande do Norte (IFRN)</t>
  </si>
  <si>
    <t>IFRN</t>
  </si>
  <si>
    <t>Francisca Aparecida P. Pinto</t>
  </si>
  <si>
    <t>Universidade Federal Rural do Semi-Árido (UFERSA)</t>
  </si>
  <si>
    <t>UFERSA</t>
  </si>
  <si>
    <t>Yann-Gae¨l Guéhéneuc</t>
  </si>
  <si>
    <t>Universidade de Montreal</t>
  </si>
  <si>
    <t>CA</t>
  </si>
  <si>
    <t>How Much Does It Cost? A Simulation-Based Method for Cost Prediction in Systems-of-Systems Acquisition Processes</t>
  </si>
  <si>
    <t>Valdemar V. Graciano Neto</t>
  </si>
  <si>
    <t>Software economics, acquisition, and pricing are important concerns,in particular for Systems-of-Systems (SoS). SoS are alliances of independentsoftware-intensive systems combined to offer holistic functionalities as a resultof the constituents interoperability. SoS engineering involves separately acquir-ing constituents and combining them to form the SoS. Despite the existence ofcost prediction techniques at Systems Engineering practice, predicting SoS ac-quisition costs at design-time should include: 1) an analysis of the minimumset of constituents that offer a ‘good enough’ result, and 2) an analysis of thecompatibility between the constituents to deliver the expected result. The maincontribution of this paper is proposing a novel simulation-based method for costprediction in constituents acquisition process, while considering the effective-ness of constituents combination to offer the intended functionalities, and pre-dicting the lowest configuration, at design-time. We adopt a simulation modelto predict, at design-time, the results that shall be yielded by the constituentsduring SoS operation. Preliminary results point out the success of our methodto predict such costs while still supporting a selection of the best architecturalconfigurations.</t>
  </si>
  <si>
    <t>https://sol.sbc.org.br/index.php/washes/article/view/3473</t>
  </si>
  <si>
    <t>Acker, D. D. (1983). Defense systems acquisition review process: A history and evalua-tion. Technical report, Defense Systems Management Coll Fort Belvoir Va.
Amorim, S. S., McGregor, J. D., de Almeida, E. S., and von Flach G. Chavez, C. (2017).The architect’s role in software ecosystems health. InWASHES, pages 1–4.
Bass, L., Clements, P., and Kazman, R. (2012).Software Architecture in Practice.Addison-Wesley Professional, Indianapolis, Indiana, USA, 3rd edition.
Boehm, B. W. and Sullivan, K. J. (2000). Software economics: A roadmap. ICSE ’00,pages 319–343, New York, NY, USA. ACM.
Burton, F. R., Paige, R. F., Poulding, S., and Smith, S. (2014). System of systems acqui-sition trade-offs.Procedia Computer Science, 28:11–18.
Burton et al. (2012). Solving acquisition problems using model-driven engineering. InECMFA, volume 7349, pages 428–443, Lyngby, Denmark. Springer.
Cavalcante, E., Batista, T. V., and Oquendo, F. (2015). Supporting dynamic software ar-chitectures: From architectural description to implementation. InWICSA 2015, pages31–40, Montreal, Canada. IEEE.
Graciano Neto, V. V., Garc ́es, L., Guessi, M., Paes, C., Manzano, W., Oquendo, F., andNakagawa, E. Y. (2018). ASAS: An approach to support simulation of smart systems.In51th HICSS, pages 5777–5786, Big Island, Hawaii, USA. IEEE.
Hachem, J. E., Pang, Z. Y., Chiprianov, V., Babar, A., and Aniort ́e, P. (2016). Modeldriven software security architecture of systems-of-systems. In23rd Asia-Pacific Soft-ware Engineering Conference, pages 89–96, Hamilton, New Zealand. IEEE.
ISO (2011). ISO/IEC/IEEE 42010:2011 - Systems and software engineering – Architec-ture description.ISO, pages 1–46.
Johnson, S. B. (2015). System health management. In Rainey, L. B. and Tolk, A., editors,Modeling and Simulation Support for System of Systems Engineering Applications,pages 131–144. Wiley, Hoboken, New Jersey, USA.Maier, M. W. (1998). Architecting principles for systems-of-systems.Systems Engineer-ing, 1(4):267–284.
Nielsen, C. B., Larsen, P. G., Fitzgerald, J., Woodcock, J., and Peleska, J. (2015). Systemsof Systems Engineering: Basic Concepts, Model-Based Techniques, and Research Di-rections.ACM Computing Surveys, 48(2):18:1–18:41.
Oquendo, F. (2016a). Case study on formally describing the architecture of a software-intensive system-of-systems with sosadl. InSMC 2016, pages 2260–2266, Budapest,Hungary. IEEE.
Oquendo, F. (2016b). Formally Describing the Software Architecture of Systems-of-Systems with SosADL. In11th Annual System of Systems Engineering (SOSE 2016),pages 1–6, Kongsberg, Norway. IEEE.
Oquendo, F. (2017).Architecturally describing the emergent behavior of software-intensive system-of-systems with SosADL. In12th SoSE, pages 1–6, Waikoloa, USA.IEEE.
Robbins, W., Lam, S., and Lalancette, C. (2005). Towards a collaborative engineeringenvironment to support capability engineering. InProceedings of the 2005 INCOSEInternational Symposium, pages 211–221, Rochester, NY, USA.
Rodriguez, L. M. G. and Nakagawa, E. Y. (2017). A process to establish, model andvalidate missions of systems-of-systems in reference architectures. InSAC 2017, pages1765–1772, Marrakech, Morocco. ACM.
Santos, D. S., Oliveira, B., , Guessi, M., Oquendo, F., Delamaro, M., and Nakagawa,E. Y. (2014). Towards the evaluation of system-of-systems software architectures. In8th WDES, pages 53 – 57, Macei ́o, Brazil. SBC.
Silva, E., Batista, T., and Cavalcante, E. (2015). A mission-oriented tool for system-of-systems modeling. In3th SESoS, pages 31–36, Florence, Italy. IEEE.
Urwin, E. N., Pilfold, S. A., and Henshaw, M. (2010). Through life capability man-agement: benefits and behaviours. InInternational Conference on Contemporary Er-gonomics and Human Factors, pages 153–162. CRC Press.
Weinreich, R. and Groher, I. (2016). The architect’s role in practice: From decision makerto knowledge manager?IEEE Software, 33(6):63–69.
Zeigler, B. P., Sarjoughian, H. S., Duboz, R., and Souli, J.-C. (2012).Guide to Modelingand Simulation of Systems of Systems. Springer-Verlag, London, United Kingdom.</t>
  </si>
  <si>
    <t>Análise de cenário</t>
  </si>
  <si>
    <t>Flávio E. A. Horita</t>
  </si>
  <si>
    <t>Universidade Federal do ABC (UFABC)</t>
  </si>
  <si>
    <t>Rodrigo P. dos Santos</t>
  </si>
  <si>
    <t>Universidade Federal do Maranhão (UFMA)</t>
  </si>
  <si>
    <t>Mohamad Kassab</t>
  </si>
  <si>
    <t>Universidade Estadual da Pennsylvania</t>
  </si>
  <si>
    <t>Análise da Percepção de Importância de Requisitos de Usabilidade no Desenvolvimento de um Sistema Web com Scrum</t>
  </si>
  <si>
    <t>Críssia Marcelino</t>
  </si>
  <si>
    <t>Universidade Federal de Pernambuco(UFPE)</t>
  </si>
  <si>
    <t>The agile methodologies are used in software development projects, for their dynamic and efficient profile, to promote attending the customer satisfaction. However, in many cases, these methodologies seem to be used solely, without analyzing important aspects in the user-system relationship. Thus, this paper describes a case study about the perceived importance of usability in a Scrum team from a retail software company, and as a significant outcome of this work, it worths emphasizing that the team in question do not take into consideration the user study as essential practical task in order to address the usability requirements.</t>
  </si>
  <si>
    <t>As metodologias ágeis são utilizadas nos projetos de desenvolvimento de softwares, por seu perfil dinâmico e eficiente, visando atender a satisfação dos clientes. Porém, em muitos casos, essas metodologias são utilizadas isoladamente, sem considerar aspectos importantes na relação usuário sistema. Dessa forma, o artigo descreve um caso de estudo sobre a importância percebida da usabilidade em um time Scrum de uma empresa de softwares para o varejo e, como significante resultado deste trabalho, vale ressaltar que o time em questão não leva em consideração o estudo do usuário como prática essencial para atender requisitos de usabilidade do sistema.</t>
  </si>
  <si>
    <t>https://sol.sbc.org.br/index.php/washes/article/view/3472</t>
  </si>
  <si>
    <t>Bezerra, F. (2014). O que é um Stakeholder?. Portal Administração – Tudo sobre administração. http://www.portal-administracao.com/2014/07/stakeholders-significado-classificacao.html. 
Carvalho, B.V. and Mello, C.H.P. (2009). Revisão, Análise e Classificação da Literatura sobre o Método de Desenvolvimento de Produtos Ágil Scrum. In XII Simpósio de Administração da Produção, Logística e Operações Internacionais. São Paulo, Brasil: SIMPOI. 
Felix, A. de L.C. (2011). Um Estudo de Caso Sobre Motivação em Integrantes de Equipes de Desenvolvimento de Software no Contexto de uma Organização Pública. Dissertação de mestrado. UFPE, Universidade Federal de Pernambuco, Recife, Brasil. 
Ferreira, S.B.L. and Leite, J.C.S. do P. (2003). Avaliação da usabilidade em sistemas de informação: o caso do sistema submarino. Revista de Administração Contemporânea – RAC, 7(2), 115-137. http://www.anpad.org.br/rac/vol_07/dwn/rac-v7-n2-sbf.pdf&gt;, 
Gil, Antonio Carlos. (2008). Como elaborar projetos de pesquisa (5th ed.). São Paulo, Brasil: Atlas. 
Leite, S.F.C. (2013). Inspeção de Usabilidade Aplicada a Métodos Ágeis: Um estudo de caso. Monografia de Bacharelado. UFL, Universidade Federal de Lavras, Lavras, Brasil. 
Marconi, M. de A. and Lakatos, E.M. (2004). Metodologia Científica. (3th ed.). São Paulo, Brasil: Atlas. 
Nielsen, J. and Loranger, H. (2007). Usabilidade da Web. Rio de Janeiro, Brasil: Elsevier. 
Oliveira, G.R. (2016). Integração de Práticas de Engenharia de Usabilidade em uma Abordagem Ágil de Desenvolvimento de Software. Trabalho de conclusão de curso. UFSC, Universidade Federal de Santa Catarina, Florianópolis, Brasil. 
Pressman, R.S. (2004). Software Engineering – A Practitioner’s Approach. (6th ed.). Columbus, USA: McGraw-Hill Education. 
Siebra, S.A. and Santana, J.F. and Silveira, D.S. (2011). Analisando as Questões de Usabilidade e Acessibilidade do Portal de Periódicos da Capes. Encontro Nacional de Pesquisa em Ciência da Informação. Brasília, Brasil. 
Silva, T.S. and Silveira, M.S. (2010). Integrando Avaliação de Usabilidade e Métodos Ágeis. In V Mostra de Pesquisa da Pós-Graduação. Rio Grande do Sul, Brasil: PUCRS. 
Soares, M.S. (2004). Comparação entre Metodologias Ágeis e Tradicionais para o Desenvolvimento de Software. Universidade Presidente Antônio Carlos. Minas Gerais, Brasil. 
Sommerville, I. (2004). Software Engineering (7th ed.). Harlow, England: Addison-Wesley. 
Sommerville, I. and Sawer, P. (1997). Requirements Engineering: A Good Practice Guide. Nova Jersey, USA: John Wiley &amp; Sons.</t>
  </si>
  <si>
    <t>Pinheiro, V., &amp; Marques, A. B. (2020, December). Accessibility-oriented design with a focus on autism aspects: designing a mobile application for autistic children’s daily routine. In Proceedings of the XIX Brazilian Symposium on Software Quality (pp. 1-10).</t>
  </si>
  <si>
    <t>Francisco Nascimento</t>
  </si>
  <si>
    <t>Instituto Federal de Pernambuco(IFPE)</t>
  </si>
  <si>
    <t>IFPE</t>
  </si>
  <si>
    <t>Ethical design of social simulations</t>
  </si>
  <si>
    <t>Marco Almada</t>
  </si>
  <si>
    <t>Universidade Estadual de Campinas (Unicamp)</t>
  </si>
  <si>
    <t>Unicamp</t>
  </si>
  <si>
    <t>Computer simulations of social phenomena are used in academic and non-academic contexts as tools for decision-aiding. By combining social scientific knowledge, computational power, and large datasets, those systems may be involved in decisions that affect people who are not even aware of the existence of a simulation. This paper reviews topics from the philosophy of technology and computer ethics literatures in order to identify salient ethical issues related to computer simulations and the steps on the software design cycle on which they can be addressed, offering a checklist that can guide how the ethical concerns of stakeholders are listened to and incorporated into the proposed simulation system.</t>
  </si>
  <si>
    <t>https://sol.sbc.org.br/index.php/washes/article/view/3471</t>
  </si>
  <si>
    <t>Alvarez, R.M. (2016). Introduction. In: Alvarez, R.M. (ed.) Computational Social Science. Cambridge University Press, 2016. 
ACM US Public Policy Council. (2017). Statement on Algorithmic Transparency and Accountability. 
Brykczynski, B. (1999) A survey of software inspection checklists. ACM SIGSOFT Software Engineering Notes, 24(1), 82. 
Burrell, J. (2016). How the machine ‘thinks’: Understanding opacity in machine learning algorithms. Big Data &amp; Society, 3(1), 2053951715622512. 
Cioffi-Revilla, C. (2014). Introduction to computational social science. London and Heidelberg: Springer. 
Davis, J. (2009). Design methods for ethical persuasive computing. In Proceedings of the 4th International Conference on Persuasive Technology. ACM. 
De Marchi, S. (2005). Computational and Mathematical Modeling in the Social Sciences. Cambridge University Press. 
Di Paolo, E., Noble, J., and Bullock, S. (2000) Simulation Models as Opaque Thought Experiments. In: Seventh International Conference on Artificial Life. Cambridge: MIT Press, 497-506. 
Doshi-Velez, F. and Kortz, M. (2017). Accountability of AI Under the Law: The Role of Explanation. Berkman Klein Center Working Group on Explanation and the Law. 
Elsenbroich, C. and Gilbert, N. (2014). Modelling Norms. Springer, 2014. 
Eubanks, V. (2018) Automating Inequality: How High-Tech Tools Profile, Police, and Punish the Poor. St. Martin’s Press. 
Floridi, L., and Sanders, J.W. (2002). Mapping the foundationalist debate in computer ethics. Ethics and information Technology, 4(1), 1-9. 
Gilbert, N. and Troitzsch, K.G. (2005). Simulation for the Social Scientist. Open University Press. 
Hvistendahl, M. (2018) You are a number. Wired 26(1): 48-59. 
Kaner, C. and Swenson, S.J. (2008). Good Enough V&amp;V for Simulations: Some Possibly Helpful Thoughts from the Law &amp; Ethics of Commercial Software. In Proc. Simulation Interoperability Workshop. 
Koabel, G. (2017) Simulating the Ages of Man: Periodization in Civilization V and Europa Universalis IV. Loading..., 10(17). 
Mackenzie, D. and Spears, T. (2014) ‘The Formula That Killed Wall Street’: The Gaussian Copula and Modelling Practices in Investment Banking. Social Studies of Science, v. 44, 393–417. 
Ohm, P. and Reid, B. (2016). “Regulating Software When Everything Has Software,” 84 Geo. Wash. L. Rev. 1672-1702. 
O'Neil, C. (2017). Weapons of math destruction: How big data increases inequality and threatens democracy. Broadway Books. 
Ören, T.I., Elzas, M.S., Smit, I., and Birta, L.G. (2002). A code of professional ethics for simulationists. Proc. 2002 Summer Computer Simulation Conf. (San Diego CA). 
Pasquale, F. (2015). The Black Box Society: The Secret Algorithms That Control Money and Information. Harvard University Press. 
Sen, A. (2011). The Idea of Justice. Belknap Press. 
Siegfried, R. (2014). Modeling and Simulation of Complex Systems: A Framework for Efficient Agent-Based Modeling and Simulation. Springer Viehweg. 
Sommerville, I. (2011). Software Engineering, 9th ed. Addison-Wesley. 
Stahl, B.C., Timmermans, J., and Mittelstadt, B.D. (2016). The ethics of computing: A survey of the computing-oriented literature. ACM Comput. Surv. 48, 4. 
Verbeek, P.-P. (2005). What things do; philosophical reflections on technology, agency, and design. Pennsylvania University Press. 
Williamson, T.J. (2010). Predicting building performance: the ethics of computer simulation. Building Research &amp; Information, 38(4), 401-410. 
Yu, L., Li, X., Tang, L., Zhang, Z., and Kou, G. (2015). Social credit: a comprehensive literature review. Financial Innovation, 1(1), 6.</t>
  </si>
  <si>
    <t>MARANHÃO, J. S. D. A., Florêncio, J. A., &amp; Almada, M. (2021). Inteligência artificial aplicada ao direito eo direito da inteligência artificial. Suprema: revista de estudos constitucionais, 1, 154-180.
de Albuquerque Maranhão, J. S., Florêncio, J. A., &amp; Almada, M. (2021). Inteligência artificial aplicada ao direito e o direito da inteligência artificial. Suprema-Revista de Estudos Constitucionais, 1(1), 154-180.
Zuidema, S. (2022). Interventions Towards Sustainable Watershed Management as Demonstrated by Hydrologic Simulation (Doctoral dissertation, University of New Hampshire).
Almada, M. (2020). Ethics in data processing: three compliance issues. European University Institute.
Almada, M. Inteligência Artificial: Perspectivas a partir da Filosofia do Direito.
Maranhão, J., Abrusio, J., Almada, M., &amp; López, N. (2021). La inteligencia artificial y el derecho: dos perspectivas. La Ley.
ALMADA, M. Contesting automated decisions.</t>
  </si>
  <si>
    <t>Romis Attux</t>
  </si>
  <si>
    <t>Uma Análise das Respostas Abertas da Avaliação Docente em Disciplinas de Ensino de Lógica e Fundamentos de Programação</t>
  </si>
  <si>
    <t>Emanuel Coutinho</t>
  </si>
  <si>
    <t>A beginner programming discipline usually includes logic conceptsand programming fundamentals, challenging both learners and teachers. Tea-ching, learning and evaluation processes in programming have been the subjectof several discussions in the literature. In addition to the technical aspects re-quired for programming learning, there are also social and human aspects thatimpact on learning, such as communication, motivation and profile. This articleaims to analyze open answers obtained from the evaluation of teaching by stu-dents for programming classes in an undergraduate course. As a consequenceof this analysis, a conceptual map was generated identifying large categories ofstudent feedback.</t>
  </si>
  <si>
    <t>Uma disciplina de programação para iniciantes normalmente inclui conceitos de lógica e fundamentos de programação, sendo um desafio tanto para discentes quanto para docentes. Processos de ensino, aprendizagem e avaliação em programação têm sido motivo de diversas discussões na literatura. Além dos aspectos técnicos necessários ao aprendizado de programação, há também aspectos sociais e humanos que impactam no aprendizado, como comunicação, motivação e perfil. Este artigo visa analisar respostas abertas obtidas da avaliação docente realizada pelos alunos para turmas de programação em um curso de graduação. Como consequência dessa análise, um mapa conceitual foi gerado, identificando grandes categorias de comentários dos alunos.</t>
  </si>
  <si>
    <t>Programação, lógica de programação, avaliação docente, didática</t>
  </si>
  <si>
    <t>https://sol.sbc.org.br/index.php/washes/article/view/6404</t>
  </si>
  <si>
    <t>Amaral, E., Camargo, A., Gomes, M., Richa, C., e Becker, L. (2017). Algo+ uma ferramenta para o apoio ao ensino de algoritmos e programacao para alunos iniciantes. In VI Congresso Brasileiro de Informatica na Educacao (CBIE).
Bardin, L. (2011). Analise de conteudo. Sao Paulo: Edicoes 70.
Chang, C. e Lee, R. (1973). Symbolic Logic and Mechanical Theorem Proving. Nova Iorque: Academic Press.
Cormen, T. H., Leiserson, C. E., Rivest, R. L., e Stein, C. (2001). Introduction to Algo- rithms. 2 ed. Nova Iorque: McGraw-Hill.
Coutinho, E. F., Bonates, M. F., e Moreira, L. O. (2018). Relato sobre o uso de uma ferramenta de desenvolvimento de jogos para o ensino introdutorio de logica de programacao. In IVWorkshop de Ensino em Pensamento Computacional, Algoritmos e Programacao (WAlgProg).
Coutinho, E. F., de Lima, E. T., e Santos, C. C. (2017). Um panorama sobre o desempenho de uma disciplina inicial de programacao em um curso de graduacao. Revista Tecnologias na Educacao, 19(9).
Coutinho, E. F., Gomes, G. A. M., e Leite, A. J. M. (2016). Applying design thinking in disciplines of systems development. In 2016 8th Euro American Conference on Telematics and Information Systems (EATIS), pages 1–8.
de Oliveira, B. P., Balan, G. R., Leitao, P. R. M. B., e Coutinho, E. F. (2017). Identificação e discussão de problemas nas disciplinas iniciais de programação do curso de graduação sistemas e mídias digitais. Revista Sistemas e Mídias Digitais (RSMD), 2(1).
Farrell, J. (2015). Programming Logic and Design. 8 ed. Stamford: Cengage.
Ferreira, A. C., Santos, J., Silva, R., Oliveira, A. T. R., Zabot, D., Abdalla, D., e Matos, E. (2016). Hello world: relato de experiencia de um curso de iniciacao a programacao. In II Workshop de Ensino em Pensamento Computacional, Algoritmos e Programacao (WAlgProg), pages 1306–1315. SBC.
Gil, A. C. (2008). Como elaborar projetos de pesquisa. 4. ed. Sao Paulo: Atlas.
Lopes, M. C. e Kopsch, H. K. (2018). Furbot-web: Umas plataforma adaptativa para o ensino de programacao. Revista Tecnologias na Educacao (TECEDU), 10(25).
Marinho, C. S. S., Moreira, L. O., Coutinho, E. F., Paillard, G. A. L., e Neto, E. T. L. (2016). Experiencias no uso da metodologia coding dojo nas disciplinas basicas de programacao de computadores em um curso interdisciplinar do ensino superior. In II Workshop de Ensino em Pensamento Computacional, Algoritmos e Programacao (WAlgProg), pages 1097–1106. SBC.
Meira, M. C., Lima, M. S. S., e Borges, M. A. F. (2016). Torneios baseados em robocode para incentivar jovens a aprender programacao. In Anais dos Workshops do XXXVI Congresso da Sociedade Brasileira de Computacao (CSBC 2016), Workshop sobre Educacao em Computacao (WEI).
Mora, M. C. e Giraffa, L. M. M. (2013). Evasao na disciplina de algoritmo e programacao: Um estudo a partir dos fatores intervenientes na perspectiva do aluno. In Tercera Conferencia sobre el Abandono en la Educacion Superior (III CLABES).
Puga, Sandra; Rissetti, G. (2003). Logica de Programacao e Estruturas de Dados - Com Aplicacoes em Java. 1. ed. Sao Paulo: Pearson Prentice Hall.
Ribas, E., Bianco, G. D., e Lahm, R. A. (2016). Um curso de programacao a distancia com metodologias ativas e analise de aprendizagem por metricas de software. RENOTE - Revista Novas Tecnologias na Educacao, 14(2).
Sebesta, R. W. (2012). Concepts ofProgramming Languages. 10 ed. Boston: Pearson.
Wang, M. A. e Prado, E. P. V. (2015). Revisao sistematica sobre alfabetizacao computa- cional. In XI Simposio Brasileiro de Sistemas de Informacao (SBSI).
Zanetti, H. A. P. e Oliveira, L. C. V. (2015). Pratica de ensino de programacao de compu tadores com robotica pedagogica e aplicacao de pensamento computacional. In Anais dos Workshops do IV Congresso Brasileiro de Informatica na Educacao (CBIE 2015).</t>
  </si>
  <si>
    <t>Bispo Junior, E. L., Raabe, A., Matos, E. D. S., Maschio, E., Barbosa, E. F., Carvalho, L. G., ... &amp; Falcão, T. P. D. R. (2020). Tecnologias na educaçao em computaçao: Primeiros referenciais. Revista Brasileira de Informática na Educação-RBIE, 28, 509-527.
Bezerra, L. A. (2022). A apologia ao nazismo no meio digital e a tipificação do “curtir” e “compartilhar” diante da lei n. 7.716/89.
Souza, T., Silva, M., Alves, R., &amp; Moura, W. (2022). Tecnologias da Computação para tratamento e diagnóstico do TDAH: Inferências e interpretações sobre uma Revisão Sistemática de Literatura. iSys-Brazilian Journal of Information Systems, 15(1), 17-1.</t>
  </si>
  <si>
    <t>Leonardo Moreira</t>
  </si>
  <si>
    <t>Maurício Neto</t>
  </si>
  <si>
    <t>How Do Bot Developers Perceive Bot Development? A Survey</t>
  </si>
  <si>
    <t>André Pinheiro</t>
  </si>
  <si>
    <t>Universidade Federal do Pará (UFPA)</t>
  </si>
  <si>
    <t>Software bots are becoming more and more popular, this is due tothe fact that they are a tool that can be used in different contexts. With this,software developer has more interest in developing bots, however they may haveto face challenges intrinsic to the development of bot software. With this, weseek to understand the profile of bot developers, what motivates them, or whatchallenges they face when dealing with bot development. To shed an initiallight on this direction,we conducted a survey with 43 Github users who havebeen involved (showingtheir interest or actively contributing to) in bot softwareprojects.</t>
  </si>
  <si>
    <t>Software bots</t>
  </si>
  <si>
    <t>https://sol.sbc.org.br/index.php/washes/article/view/6405</t>
  </si>
  <si>
    <t>Bradley, N. C., Fritz, T., and Holmes, R. (2018). Context-aware conversational developer assistants. In Proceedings of the 40th International Conference on Software Engineering, ICSE ’18, pages 993–1003, New York, NY, USA. ACM.
Gousios, G. (2013). The ghtorent dataset and tool suite. In Proceedings of the 10th Working Conference on Mining Software Repositories, MSR ’13, San Fran- cisco, CA, USA, May 18-19, 2013, pages 233–236.
Grudin, J. (1994). Groupware and social dynamics: Eight challenges for developers. Commun. ACM, 37(1):92–105.
Klopfenstein, L. C., Delpriori, S., Malatini, S., and Bogliolo, A. (2017). The rise of bots: A survey of conversational interfaces, patterns, and paradigms. In Proceedings ofthe 2017 Conference on Designing Interactive Systems, DIS ’17, pages 555–565, New York, NY, USA. ACM.
Lebeuf, C., Storey, M., and Zagalsky, A. (2018). Software bots. IEEE Software, 35(1):18–23.
Lebeuf, C., Storey, M. D., and Zagalsky, A. (2017). How software developers mitigate collaboration friction with chatbots. CoRR, abs/1702.07011.
Lin, B., Zagalsky, A., Storey, M., and Serebrenik, A. (2016). Why devel- opers are slacking off: Understanding how software teams use slack. In Proceedings of the 19th ACMConference on Computer Supported Cooperative Work and Social Com- puting Companion, CSCW ’16 Companion, pages 333–336, New York, NY, USA. ACM.
P´erez-Soler, S., Guerra, E., de Lara, J., and Jurado, F. (2017). The rise of the (modelling) bots: Towards assisted modelling via social networks. In Pro- ceedings of the 32Nd IEEE/ACM International Conference on Automated Software Engineering, ASE 2017, pages 723–728, Piscataway, NJ, USA. IEEE Press.
Storey, M.-A. and Zagalsky, A. (2016a). Disrupting devel- oper productivity one bot at a time. In Proceedings of the 2016 24th ACM SIGSOFT International Symposium on Foundations of Software Engineering, FSE 2016, pages 928–931, New York, NY, USA. ACM.
Storey, M.-A. and Zagalsky, A. (2016b). Disrupting devel- oper productivity one bot at a time. In Proceedings of the 2016 24th ACM SIGSOFT International Symposium on Foundations of Software Engineering, FSE 2016, pages 928–931, New York, NY, USA. ACM.
Strauss, A. and Corbin, J. (1990). Basics of Qualitative Re- search: Grounded Theory Procedures and Techniques. Sage Publications, Newbury Park, California.
Turing, A. M. (1950). Computing machinery and intelligence. Mind, 59(236):433–460.
Wessel, M. S., de Souza, B. M., Steinmacher, I., Wiese, I. S., Polato, I., Chaves, A. P., and Gerosa, M. A. (2018). The power of bots: Characterizing and understanding bots in OSS projects. PACMHCI, 2(CSCW):182:1–182:19.</t>
  </si>
  <si>
    <t>Caio Rabello</t>
  </si>
  <si>
    <t>Leonardo Furtado</t>
  </si>
  <si>
    <t>Gustavo Pinto</t>
  </si>
  <si>
    <t>Cleidson Souza</t>
  </si>
  <si>
    <t>Compreendendo a Evasão em uma Década no Curso Sistemas de Informação à luz de fatores humanos e sociais</t>
  </si>
  <si>
    <t>Juliana Saraiva</t>
  </si>
  <si>
    <t>Universidade Federal da Paraíba (UFPB)</t>
  </si>
  <si>
    <t>The high evasion rates demanded researches for understanding andmitigating the problems that lead to this phenomenon. Despite of the govern-ment programs trying to make education accessibility easier, such as REUNI,the enrollment cancellation rates are still growing, even in courses with highjob opportunities, such as Information Systems (IS). Thus, this work investiga-ted the evasion on human and social perspectives of a IS course at a federaluniversity, implanted outside of the metropolitan context. A survey was appliedwith ex-students, obtaining 54 answers, which indicates that the lack of publicand internal policies related to education fund support is one of the major eva-sion causes.</t>
  </si>
  <si>
    <t>Os altos ı́ndices de evasão na graduação vêm demandando pesquisas para tentar entender e mitigar os problemas que acarretam este fenômeno. Mesmo com programas de facilitação ao acesso à educação, como REUNI, a taxa de cancelamentos de matrı́culas ainda é crescente, inclusive em cursos que oferecem alta empregabilidade, a citar o curso de Sistemas de Informação (SI). Assim, este trabalho investigou a evasão sob a perspectiva de fatores humanos e sociais, no curso de SI de uma universidade federal, implantado fora do contexto metropolitano. Um survey foi aplicado com evadidos, obtendo-se 54 respostas, que indica a falta de polı́ticas públicas e internas referentes a auxı́lios financeiros aos estudantes como uma das maiores causas de evasão.</t>
  </si>
  <si>
    <t>Evasão, Curso de Sistemas de Informação, Aspectos Humanos e Sociais</t>
  </si>
  <si>
    <t>https://sol.sbc.org.br/index.php/washes/article/view/6406</t>
  </si>
  <si>
    <t>Berardi, R. C. G. and Bim, S. A. (2017). A crise de identidade dos cursos de sistemas de informação é percebida “além-muros” das universidades no sul do brasil? iSys - Revista Brasileira de Sistemas de Informação, 10(4):24–44.
Coutinho, E., Bezerra, J., Bezerra, C. I. M., and Moreira, L. O. (2018). Uma análise da evasão em cursos de graduação apoiado por métricas e visualização de dados. In Simpósio Brasileiro de Informática Na Educação (SBIE’2018).
da S. Junior, L. R. and Vaz, N. A. P. (2017). Mineração de dados aplicada ao estudo da relação entre as reprovações nas disciplinas de lógica de programação e a evasão no curso de sistemas de informação. In Simpósio Unificados dos Cursos de Sistemas de Informação da UEG.
Damasceno, I. and Carneiro, M. (2018). Panorama da evasão no curso de sistemas de informação da universidade federal de uberlândia: Um estudo preliminar. In Simpósio Brasileiro de Informática Na Educação (SBIE’2018).
Digiampietri, L. A., Lauretto, M. S., and Nakano, F. (2016a). Estratégia de análise quanti- tativa para revisão de pré-requisitos em uma matriz curricular do curso de bacharelado em sistemas de informação. iSys - Revista Brasileira de Sistemas de Informação, 9(2).
Digiampietri, L. A., Nakano, F., and Lauretto, M. (2016b). Mineração de dados para identificação de alunos com alto risco de evasão: Um estudo de caso. Revista De Graduação USP, 1(1):17–23.
do Estudante, G. (2018). Sistemas de informação.
Garcia, L., Antunes, F., Lara, D., Riberio, C. P., and Miranda, C. C. (2017). Análise da evasão no ensino superior e suas motivações: Um estudo de caso em um curso de siste- mas de informação. In Simpósio Brasileiro de Informática Na Educação (SBIE’2017).
Manhães, L. M. B., da Cruz, S. M. S., Costa, R. J. M., Zavaleta, J., and Zimbrão, G. Z. (2012). Identificação dos fatores que influenciam a evasão em cursos de graduação através de sistemas baseados em mineração de dados: Uma abordagem quantitativa. In Simpósio Brasileiro de Informática Na Educação (SBIE’2012).
Romer, R. (2013). Guia de cursos de ti: saiba qual é o mais indicado para você.
Silva Filho, R. L. L., Motejunas, P. R., Hipólito, O., and Lobo, M. B. C. M. (2007). A evasão no ensino superior brasileiro. Cadernos de Pesquisa da Fundação Carlos Chagas, 37(132):17–23.
Soecki, A. N., da Silva, A. Z., Sanches, S., Silva, H. N., de Almeida, A. P. F., de Souza, T. S. S., Agnoletto, E., and Rodrigues, R. C. (2018). Evasão no ensino superior. Revista Nativa, 7(1).
Stol, K., Ralph, P., and Fitzgerald, B. (2016). Grounded theory in software engineering research: A critical review and guidelines. In 2016 IEEE/ACM 38th International Conference on Software Engineering (ICSE), pages 120–131.
Tomlinson, M. (2012). Graduate employability: A review of conceptual and empirical themes. Higher Education Policy, 25(4):407–431.
UOL (2018). Os 10 cursos com maior empregabilidade.
Zanato, K. S., Ventura, T. M., and Riberio, J. M. (2018). Análise da evasão de alunos da área de tecnologia da informação por meio de um banco de dados orientado a grafos. Revista Eletrônica Argentina-Brasil de Tecnologias da Informação e da Comunicação, 1(8).</t>
  </si>
  <si>
    <t>da Silva Garcia, L. M. L., &amp; Gomes, R. S. (2022). Causas da evasão em cursos de ciências exatas: uma revisão da produção acadêmica. Revista Educar Mais, 6, 937-957.
Menolli, A., Horita, F., Dias, J. J. L., &amp; Coelho, R. (2020, November). BI–based methodology for analyzing higher education: A case study of dropout phenomenon in information systems courses. In Proceedings of the XVI Brazilian Symposium on Information Systems (pp. 1-8).
Dantas, A. A., Rebouças, A. D., &amp; Lopes, R. V. (2023, August). Compreendendo os Fatores que Influenciam Positivamente na Conclusão de Cursos Presenciais de Computação: Um Levantamento de Dados com Egressos Formados. In Anais do XXXI Workshop sobre Educação em Computação (pp. 350-360). SBC.
de Mendonça, M. L. T. G., de Almeida Vieira, F., Santi, C. B., &amp; da Cruz, R. P. (2024). Análises das reprovações nas disciplinas relacionadas à química e a criação de uma disciplina de nivelamento. Seven Editora, 29-40.
de Mendonça, M. L. T. G., de Almeida Vieira, F., Santi, C. B., &amp; da Cruz, R. P. (2024). ANALYSIS OF FAILURE IN SUBJECTS RELATED TO CHEMISTRY AND THE CREATION OF A LEVELING DISCIPLINE. REVISTA FOCO, 17(2), e4103-e4103.
Menolli, A., &amp; Neto, J. C. (2021). Uma Análise do Perfil dos Cursos de Licenciatura em Computação no Brasil. Revista Brasileira de Informática na Educação, 29, 01-24.
Da Cruz, R. C., Juliano, R. C., Monteiro Souza, F. C., &amp; Correa Souza, A. C. (2023, May). A Score approach to identify the risk of students dropout: an experiment with Information Systems Course. In Proceedings of the XIX Brazilian Symposium on Information Systems (pp. 120-127).</t>
  </si>
  <si>
    <t>Vanessa Dantas</t>
  </si>
  <si>
    <t>Amanda Rodrigues</t>
  </si>
  <si>
    <t>Análise de Soft Skills na Visão de Profissionais da Engenharia de Software</t>
  </si>
  <si>
    <t>Tiago de Lima</t>
  </si>
  <si>
    <t>Universidade do Vale dos Sinos(UNISINOS)</t>
  </si>
  <si>
    <t>UNISINOS</t>
  </si>
  <si>
    <t>A career in Software Engineering demands the development of several technical skills. However, these professionals also need to develop non-technical skills related to soft skills. Through an electronic survey, thisresearch raised the importance of soft skills and which have the greatest impact on career development and daily activities, based on the perception of professionals in this area. The results showed that these professionals understand that soft skills have a high impact on the development of their careers and daily activities. However, there is no greater concern with their development when considering the sample of this research.</t>
  </si>
  <si>
    <t>A carreira na Engenharia de Software demanda desenvolvimento de diversas competências técnicas. Entretanto, esses profissionais também precisam desenvolver competências não técnicas, relacionadas às soft skills. Por meio de survey eletrônico, essa pesquisa levantou a importância de soft skills e quais possuem maior impacto no desenvolvimento de carreira e em atividades diárias, a partir da percepção de profissionais dessa área. Os resultados mostraram que esses profissionais entendem que as soft skills possuem alto impacto no desenvolvimento de suas carreiras e em suas atividades diárias. Porém, não existe uma preocupação maior com o desenvolvimento delas, quando se considera a amostra dessa pesquisa.</t>
  </si>
  <si>
    <t>Soft skills, carreira de engenharia de software</t>
  </si>
  <si>
    <t>https://sol.sbc.org.br/index.php/washes/article/view/6407</t>
  </si>
  <si>
    <t>Ahmed, F., Capretz, L. F., Bouktif, S. and Campbell, P. (2013) “Soft Skills and Software Development: A Reflection from Software Industry”, Electrical and Computer Engineering Publications, p. 40.
Calazans, A. T. S., Paldês, R. A., Braosi, E., Rezende, K. M. and Pereira, N. I. (2017) “O perfil do analista de requisitos de software: uma comparação entre a academia e o
mercado de trabalho brasileiro”, Centro Universitário de Brasília, Distrito Federal, Brasil.
Cooper, D. and Schindler, P. (2003) “Método de pesquisa em Administração”, Bookman.
Dutra, J. S. (2010) “Competências: conceitos e instrumentos para a gestão de pessoas na empresa moderna”, Atlas.
Fleury, M. T. L. and Fleury, A. (2001) “Construindo o conceito de competência”, https://dx.doi.org/10.1590/S1415-65552001000500010.
Froehlich, M. B. (2016) “Análise das Soft Skills no Gerenciamento de Projetos de Service Desk” Trabalho de Conclusão de Curso (Graduação em Sistemas de Informação), Universidade do Vale do Rio dos Sinos, São Leopoldo, Rio Grande do Sul.
Gerhardt, T. E and Silveira, D. T. (2009) “Métodos de pesquisa”, http://www.ufrgs.br/cursopgdr/downloadsSerie/derad005.pdf.
Gimenes, I. M. S. (2015) “Os Dilemas Didáticos da Engenharia de Software”, Revista da Sociedade Brasileira de Computação - Brasil, Ed. 28.
González-Morales, D., Antonio, L. M. M. and García, J. L. R. (2010) “Teaching ‘Soft’ Skills in Software Engineering”, Escuela Técnica Superior de Ingeniería Informática - ETSII Universidad de La Laguna, ULL La Laguna, Tenerife, Spain.
Peters, J. F. and Pedrycz, W. (2001) “Engenharia de Software: Teoria e Prática”, Campus.
Rao, M. S. (2012) “Myths and truths about soft skills”, Association for Talent Development,
https://www.td.org/magazines/td-magazine/myths-and-truths-about- soft-skills.
Sedelmaier, Y. and Landes, D. (2014) “Software Engineering Body of Skills (SWEBOS)”, Faculty of Electrical Engineering and Informatics, University of Applied Sciences and Arts, Coburg, Germany.
Sommerville, I. (2011) “Engenharia de Software”, Pearson Prentice Hall. Wang, Y. and King, G. (2000) “Software Engineering Process Principles and Applications”, CRC Press LLC.</t>
  </si>
  <si>
    <t>Josiane Brietzke Porto</t>
  </si>
  <si>
    <t>Estratégia de Produto de Software a partir da perspectiva da Gestão do Conhecimento: um Mapeamento Sistemático</t>
  </si>
  <si>
    <t>Ana KatarineF. S. Santos</t>
  </si>
  <si>
    <t>The Software Product Strategy is concerned with the constraints and internal (business) and external (market) perspectives to the organization that should be considered in software product planning. Knowledge Management can be used in the design of a software product through socialization in which the tacit knowledge of the different stakeholders (partners, clients, sponsors, etc.) is accumulated and shared so that this knowledge is articulated in a product concept through externalization. This paper presents an overview about software product development strategies supportedby knowledge management mechanisms resulting from a systematic mapping of the literature.</t>
  </si>
  <si>
    <t>A Estratégia do Produto de Software se preocupa com as restrições e perspectivas internas (do negócio) e externas (do mercado) à organização que devem ser consideradas no planejamento de um produto de software. Já a Gestão do Conhecimento pode ser usada na concepção de um produto de software através da socialização no qual o conhecimento tácito dos diferentes stakeholders (parceiros, clientes, patrocinadores, etc.) é acumulado e compartilhado para, então, este conhecimento ser articulado em um conceito de produto por meio da externalização. Este trabalho apresenta um panorama sobre estratégias de desenvolvimento de produtos de software apoiadas por mecanismos de gestão do conhecimento, resultante de um mapeamento sistemático da literatura.</t>
  </si>
  <si>
    <t>Estratégia de Produto de Software, Gestão do Conhecimento, Mapeamento Sistemático, Fatores Humanos.</t>
  </si>
  <si>
    <t>https://sol.sbc.org.br/index.php/washes/article/view/6408</t>
  </si>
  <si>
    <t>Alavi, M., and Leidner, D. E. (2001). Knowledge management and knowledge management systems: Conceptual foundations and research issues. MIS Quarterly, pp. 107-136.
Borba, A. W. T., Batista, G. H. C., &amp; Souza, R. A. C. (2016). InnoStartup: a Toolbox for Innovation in Software Development Process. IEEE Latin America Transactions, 14(8), pp. 3875-3885.
Ebert, C. (2014). Software product management. IEEE Software, 31(3), pp. 21-24.
Ebert, C., and Brinkkemper, S. (2014). Software product management: An industry evaluation. Journal of Systems and Software (95), pp. 10-18.
Fayad, M. E., Laitinen, M., &amp; Ward, R. P. (2000). Software engineering in the small. Communications of the ACM, 43(3), pp. 115-115
Ferreira, P. J. A. V. (2010). Rastreabilidade de ponto de função. Dissertação de Mestrado. PPGI/UNIRIO. Rio de Janeiro.
Fricker, S. A. (2012). Software product management. In Software for People. Springer, Berlin, Heidelberg, pp. 53-81.
Ilavarasan, P. V. and Sharma, A. K. (2003). Is software work routinized?: Some empirical observations from Indian software industry. Journal of systems and software, 66(1), pp. 1-6.
Kitchenham, B., Brereton, O. P., Budgen, D., Turner, M., Bailey, J., &amp; Linkman, S. (2009). Systematic literature reviews in software engineering–a systematic literature review. Information and software technology, 51(1), pp. 7-15.
Kitchenham, B. (2004). Procedures for performing systematic reviews. Keele, UK, Keele University, 33(2004), pp. 1-26.
Maglyas, A., Nikula, U., Smolander, K., &amp; Fricker, S. A. (2017). Core software product management activities. Journal of Advances in Management Research, 14(1), pp. 23- 45.
Marciniak, J. J. (2001). Process Models in Software Engineering. Encyclopedia of Software Engineering, 2nd Edition, John Wiley and Sons, Inc, New York.
Martin, D., Rooksby, J., Rouncefield, M., &amp; Sommerville, I. (2007). 'Good'organisational reasons for'Bad'software testing: An ethnographic study of testing in a small software company. In Proceedings of the 29th international conference on Software Engineering. IEEE Computer Society. pp. 602-611.
Patino, C. M. and Ferreira, J. C. (2018). Inclusion and exclusion criteria in research studies: definitions and why they matter. Jornal Brasileiro de Pneumologia, 44(2), PP. 84-84.
Prodanov, C. C., and De Freitas, E. C. (2013). Metodologia do trabalho científico: métodos e técnicas da pesquisa e do trabalho acadêmico-2ª Edição. Editora Feevale.
Sombra, T. R. (2018). Reconhecimento de padrões em rede social científica: aplicação do algoritmo Naive Bayes para classificação de papers no Mendeley.
Teixeira, M. M. and Ferreira, T. A. E. (2014). The communication model of virtual universe: multipolarity, ICT, cyberculture, education and media manipulation. GRIN Verlag.
Toffolon, C. (2000). The software dimensions theory. In Enterprise information systems. Springer, Dordrecht. pp. 89-98.
Wohlin, C. and Prikladnicki, R. (2013). Systematic literature reviews in software engineering. Information and Software Technology, 55(6), pp. 919-920.</t>
  </si>
  <si>
    <t>Ricardo A. C. Souza</t>
  </si>
  <si>
    <t>Utilizando Métricas de Qualidade na Avaliação de uma Aplicação para Cidades Inteligentes</t>
  </si>
  <si>
    <t>Alexandre R. Aragão</t>
  </si>
  <si>
    <t>Several software applications have been modifying the human’s wayof life in the technological and social aspects. A certain set of applications sup-ports the creation of Smart Cities (SM). Like any other type of application, theyneed an assessment in order to guarantee an adequate software quality leveland to provide the best experience to users. However, applications in the smartcities context can include more technological characteristics than a traditionalapplication, such as interoperability and context-changing according to the mo-dification of the user environment. This paper presents a study with regard totwo software quality characteristics for SM (context-awareness and calmness).Moreover, we present a discussion of such characteristics and their metrics inrelation to human aspects of software application interaction.</t>
  </si>
  <si>
    <t>Diversas aplicações de software vêm modificando o estilo de vida das pessoas em aspectos tecnológicos e sociais. Um conjunto dessas aplicações possibilitam a criação das chamadas Cidades Inteligentes (CIs). Assim como qualquer outro tipo de aplicação, estas aplicações precisam ser avaliadas para garantir uma qualidade adequada e fornecer uma melhor experiência aos usuários. Contudo, aplicações no contexto de CIs podem conter caracterı́sticas tecnológicas especı́ficas que não são avaliadas em aplicações tradicionais, tais como aspectos de interoperabilidade e mudança de contexto da aplicação de acordo com a alteração do ambiente do usuário. Desta forma, este artigo apresenta um estudo sobre a avaliação de duas caracterı́sticas de qualidade relevantes para CIs (sensibilidade ao contexto e calmness). Adicionalmente, apresentamos uma discussão sobre essas caracterı́sticas e suas métricas em relação aos aspectos humanos da interação com a aplicação.</t>
  </si>
  <si>
    <t>Garantia de Qualidade, Cidades Inteligentes, Métricas de Software</t>
  </si>
  <si>
    <t>https://sol.sbc.org.br/index.php/washes/article/view/6409</t>
  </si>
  <si>
    <t>AgBrasil (2019). Brasil é 5 o paı́s em ranking de uso diário de celula- res no mundo. Acessado em: 25 de fevereiro de 2019. Disponı́vel em: http://agenciabrasil.ebc.com.br/geral/noticia/2019-01/brasil-foi-5o-pais-em-ranking- de-uso-diario-de-celulares-no-mundo.
Arasteh, H., Hosseinnezhad, V., Loia, V., Tommasetti, A., Troisi, O., Shafie-Khah, M., and Siano, P. (2016). Iot-based smart cities: a survey. In 2016 IEEE 16th International Conference on Environment and Electrical Engineering (EEEIC), pages 1–6. IEEE.
Atzori, L., Iera, A., and Morabito, G. (2010). The Internet of Things: A survey. Computer Networks, 54(15):2787–2805.
Bakıcı, T., Almirall, E., and Wareham, J. (2013). A smart city initiative: the case of barcelona. Journal of the Knowledge Economy, 4(2):135–148.
Carvalho, R. M., de Castro Andrade, R. M., and de Oliveira, K. M. (2018). Aquarium - a suite of software measures for hci quality evaluation of ubiquitous mobile applications. Journal of Systems and Software, 136:101 – 136.
Chourabi, H., Nam, T., Walker, S., Gil-Garcia, J. R., Mellouli, S., Nahon, K., Pardo, T. A., and Scholl, H. J. (2012). Understanding smart cities: An integrative framework. In 2012 45th Hawaii international conference on system sciences, pages 2289–2297.
Darin, T., Barbosa, J., Rodrigues, B., and Andrade, R. (2016). Greatroom: Uma aplicação android baseada em proximidade para a criação de salas virtuais inteligentes. In Workshop de Ferramentas e Aplicações (WFA). WebMedia 2019.
Dey, A. K. (2001). Understanding and using context. Personal Ubi. Computing, 5(1):4–7.
Hernández-Muñoz, J. M., Vercher, J. B., Muñoz, L., Galache, J. A., Presser, M., Gómez, L. A. H., and Pettersson, J. (2011). Smart cities at the forefront of the future internet. In The future internet assembly, pages 447–462. Springer.
Jagadish, H., Gehrke, J., Labrinidis, A., Papakonstantinou, Y., Patel, J. M., Ramakrishnan, R., and Shahabi, C. (2014). Big data and its technical challenges. Communications of the ACM, 57(7):86–94.
Koscianski, A. and Soares, M. S. (2007). Qualidade de Software. Novatec, São Paulo, 2 edition.
Larrucea, X., Combelles, A., Favaro, J., and Taneja, K. (2017). Software engineering for the internet of things. IEEE Software, 34(1):24–28.
Maia, R., Andrade, R., Oliveira, K., Santos, I. D. S., and Bezerra, C. I. M. (2016). Quality characteristics and measures for human–computer interaction evaluation in ubiquitous systems. Software Quality Journal.
Riekki, J., Isomursu, P., and Isomursu, M. (2004). Evaluating the calmness of ubiquitous applications. volume 3009, pages 105–119.
Zambonelli, F. (2017). Key abstractions for iot-oriented software engineering. IEEE Software, (1):38–45.</t>
  </si>
  <si>
    <t>Machado, S. M., do Outao, J. C., Chaves, V. M., Diirr, B., &amp; dos Santos, R. P. (2022, July). Caracterizaçao da Colaboraçao Apoiada por Sistemas de Informaçao em Cidades Inteligentes. In Anais do VII Workshop sobre Aspectos Sociais, Humanos e Econômicos de Software (pp. 11-20). SBC.
Aragão, A., Machado, L., Moreno, N., Viana, D., Silva, F., Sousa, T., ... &amp; Costa, I. (2020). Evoluindo uma aplicação para Cidades Inteligentes através de Avaliação de Métricas de Qualidade e Usabilidade. iSys-Brazilian Journal of Information Systems, 13(3), 55-81.</t>
  </si>
  <si>
    <t>Nathyane J. P. Moreno</t>
  </si>
  <si>
    <t>Francisco Silva</t>
  </si>
  <si>
    <t>Tercio Sousa</t>
  </si>
  <si>
    <t>Luis Rivero</t>
  </si>
  <si>
    <t>Ariel Teles</t>
  </si>
  <si>
    <t>Instituto Federal do Maranhão (IFMA)</t>
  </si>
  <si>
    <t>IFMA</t>
  </si>
  <si>
    <t>Arlindo da Conceição</t>
  </si>
  <si>
    <t>Universidade Federal de São Paulo (UNIFESP)</t>
  </si>
  <si>
    <t>UNIFESP</t>
  </si>
  <si>
    <t>Inaldo Costa</t>
  </si>
  <si>
    <t>Instituto Tecnológico de Aeronáutica (ITA)</t>
  </si>
  <si>
    <t>ITA</t>
  </si>
  <si>
    <t>Internalização de novos membros em equipes de desenvolvimento de software: benefícios e limitações</t>
  </si>
  <si>
    <t>Patrícia Cristina Moser</t>
  </si>
  <si>
    <t>Context: The internalization of new members into software development teams causes changes in organizations. Objective: To investigate the benefits and limitations of internalization in software development teams. Method: A qualitative study was carried out in a software development startup where internalization was observed recently. Results: The data collected were analyzed using qualitative coding techniques and the results were verified and validated with the participants through the verification of members. Conclusion: It was noticed that the internalization is strongly influenced by the company's culture and the reception and integration of the team.</t>
  </si>
  <si>
    <t>Contexto: A internalização de novos membros em equipes de desenvolvimento de software ocasiona mudanças nas organizações. Objetivo: Investigar os benefícios e limitações da internalização em equipes de desenvolvimento de software. Método: Foi realizado um estudo qualitativo em uma startup de desenvolvimento de software onde a internalização foi observada recentemente. Resultados: Os dados coletados foram analisados utilizando técnicas de codificação qualitativa e os resultados foram verificados e validados com os participantes por meio da verificação de membros. Conclusão: Percebeu-se que a internalização sofre forte influência da cultura da empresa e do acolhimento e integração do time.</t>
  </si>
  <si>
    <t>Internalização, Cultura Organizacional, integração, host, engenharia de software, equipes de desenvolvimento.</t>
  </si>
  <si>
    <t>https://sol.sbc.org.br/index.php/washes/article/view/6410</t>
  </si>
  <si>
    <t>Berger, P. e Luckman, T. (1984). The social construction of reality: a treatise in the sociology of knowledge. London: Penguin Books.
Cameron, K.S. Quinn, R.E. (2006). Diagnosing and Changing Organizational Culture, Jossey-Bass, San Francisco, CA.
Campbell, D., Stonehouse, G., Houston, B. (1999). Business Strategy an Introduction, Butterworth- Heinemann, Oxford.
Capretz, L.F., Ahmed, F., Silva da, F.Q.B. (2017). Soft Sides of Software. Information and Software Technology.
Cunha, A. (2014). A arte da guerra na liderança (2ªEd). Lisboa: TopBooks
Fagerholm, F. and Guinea, A. S. (2014). Onboarding in Open Source Projects. IEEE Software(Volume: 31 , Issue: 6 , Nov.-Dec. 2014 ).
Gil, A. C. (2010). Como elaborar projetos de pesquisa. 5. ed. - São Paulo: Atlas.
Harper, M.; Cole, P. Member Checking: Can Benefits Be Gained Similar to Group Therapy? The Qualitative Report, 2012.
Krefting, L. Rigor in qualitative research: The assessment of trustworthiness. The American Journal of Occupational Therapy, 1991.
Merriam, S. B. (2009). Qualitative research: A guide to design and implementation. Journal of Chemical Information and Modeling.
Miranda, R. (2011). Uma Revisão Sistemática Sobre Equipes de Desenvolvimento de Software: Tipologia, Características e Critérios de Formação. Dissertação de mestrado, Universidade Federal de Pernambuco.
Santos, R. E. S., Silva, F. Q. B., Magalhães, C. V. C. and Monteiro, C. V. F. (2016). Building a theory of job rotation in software engineering from an instrumental case study. IEEE/ACM 38th IEEE International Conference on Software Engineering.
Santos, R. E. S. (2015). The Influence of Job Rotation on Motivation and Satisfaction of Software Engineers. Master Thesis in Computer Science. Federal University of Pernambuco, Brazil.
Steinmacher, I., Gerosa, M. A., Redmiles, D. (2014). Attracting, Onboarding, and Retaining Newcomer Developers in Open Source Software Projects. Workshop on Global Software Development in a CSCW Perspective, held in Conjunction with the 17th ACM Conference on Computer Supported Cooperative Work &amp; Social Computing(CSCW’14), 2014.
Schein, E. (1984), Coming to a new awareness of Organizational Culture, Sloan Management Review, Vol. 25, No. 2, 3-16.
Scott, J. (1971). Internalization of Norms: A sociological Theory of Moral Commitment.
Tyler, T. R. (1997). Why people cooperate with organizations. Research in Organization Behavior, 21, 201–246.
Whitehead, J. (2007). Collaboration in Software Engineering: A Roadmap. Future of Software Engineering. IEEE - FOSE'07.</t>
  </si>
  <si>
    <t>Moser, P. C., &amp; da Silva Araújo, J. I. (2020). Internalização de novos membros em equipes de desenvolvimento de software: uma versão detalhada. iSys-Brazilian Journal of Information Systems, 13(3), 25-54.</t>
  </si>
  <si>
    <t>Joelson Isidro da Silva Araujo</t>
  </si>
  <si>
    <t>Everton Renne Barros de Oliveira</t>
  </si>
  <si>
    <t>Henrique Santos Ferreira</t>
  </si>
  <si>
    <t>Christiane Pereira</t>
  </si>
  <si>
    <t>Um Estudo sobre Turnover em Empresas de TI Embarcadas no Porto Digital de Recife</t>
  </si>
  <si>
    <t>Cleidiane Normando Nunes</t>
  </si>
  <si>
    <t>Softex Recife</t>
  </si>
  <si>
    <t>A gestão de pessoas no mundo contemporâneo vem passando por diversas mudanças, desde o avanço tecnológico que modifica a forma de trabalho de diversos cargos, bem como o acesso rápido as informações. Além disso, existe a competitividade global proporcionada pela internet em busca de novos talentos ou especialistas em determinadas áreas de conhecimento. Ou seja, globalização pode ser entendida como um processo econômico e social que estabeleceu uma integração entre os países e as pessoas do mundo. Neste sentido, o objetivo geral desta pesquisa é reunir boas práticas que auxiliem na redução do turnover dos colaboradores nas organizações. Para alcançar este objetivo, a metodologia utilizada nesta pesquisa foi uma revisão de literatura em conjunto com uma pesquisa qualitativa com 46 gestores pertencentes a 43 empresas embarcadas no Porto Digital. O instrumento de coleta utilizado foi um questionário online semiestruturado com perguntas abertas e fechadas. Com base nos resultados obtidos dos participantes, espera-se contribuir para uma melhor gestão de pessoas dentro das organizações através da explicitação das boas práticas sobre turnover recomendadas pela pesquisa em voga.</t>
  </si>
  <si>
    <t>Turnover, Empresas de TI</t>
  </si>
  <si>
    <t>https://sol.sbc.org.br/index.php/washes/article/view/6411</t>
  </si>
  <si>
    <t>ARAUJO, Luis César G de. Gestão de Pessoas – Estratégias e Integração Organizacional. 2. ed. São Paulo: Atlas, 2009.
ABBASI, S.M.; HOLLMAN, K. W. Turnover: The real bottom line. Public Personnel Management, v.29, n.3, 2000.
ANG, S. and Slaughter, S. (2004) Turnover of information technology professionals: the effects of internal labor market strategies. ACM SIGMIS Database, v. 35, n. 3, p. 11- 27.
ASSESPRO. RETENÇÃO DE TALENTOS É UM DOS MAIORES DESAFIOS DA TI EM 2019. Disponível em: http://www.assespro-rs.org.br/retencao-de-talentos-e-um- dos-maiores-desafios-da-ti-em-2019/ Acessado em 23 de janeiro de 2019.
BORGES, Mara Santos; RAMOS, Noézia Maria. Turnover: uma consequência de estratégias ineficientes de gestão empresarial. VIII Convibra, 2011.
BOHLANDER, George W. et al. Administração de Recursos Humanos. São Paulo: Pioneira Thomson Learning, 2003.
CALISIR, F.; GUMUSSOY, C.A.; ISKIN, I. Factors affecting intention to quit among IT professionals in Turkey. Personal Review, v.40, n. p. 514-533, 2011.
CARLOS, Rafael Luiz Alfaia, 2010 Disponivel em: http://www.administradores.com.br/artigos/carreira/o-ambiente-de-trabalho- comomotivacao-e-diferencial-entre-empresas/50309/ acesso em 26/06/2018.
CHIAVENATO, I. Recursos humanos: ed. Compacta, 7 ed. São Paulo: Atlas, 2002.
DIAS, E. https://www.dicionariofinanceiro.com/turnover/ acesso em 06/05/2019
FELPS, Will et al. Turnover contagion: How coworkers' job embeddedness and job search behaviors influence quitting. Academy of Management Journal, v. 52, n. 3, p. 545-561, 2009.
GOMES, C.F. S; SILVA, R.A. Avaliações das práticas de gestão de pessoas no segmento de tecnologia da informação (TI). 2014.
HERMAN, R. Como manter os bons funcionários: estratégias para solucionar o grande problema de recursos humanos da década. São Paulo: Marron Books, 1993.
JOSKO, João Marcelo Borovina et al. Gestão de pessoas em tecnologia da informação: uma visão perspectiva das abordagens. 2004.
LUCENA, Maria Diva da salete. Planejamento de recursos humanos. São Paulo: Atlas, 1995.
MAYO, Andrew. O valor humano da empresa: valorização das pessoas como ativos. São Paulo: Pearson Prentice Hall, 2003.
MARRAS, J.P. Administração de recursos humanos: do operacional ao estratégico. São Paulo: Futura, 2000.
MOBLEY, William H. Turnover: Causas, consequências e controle; tradução de Vânia Conde, Porto Alegre: Ortiz, 1992. Disponível em: http://www.convibra.com.br/upload/paper/adm/adm_2784.pdf acesso em 12/02/2018.
MONTEIRO, Luiz Eduardo dos Santos. Importância do plano de carreira e remuneração para a redução do turnover dentro das empresas: caso ELETROBRAS. 2012. Tese de Doutorado.
PELOSO, Ayslan Cavalcante; YONEMOTO, Hiroshi Wilson. Atração, desenvolvimento e retenção de talentos. ETIC-ENCONTRO DE INICIAÇÃO CIENTÍFICA-ISSN 21-76-8498, v. 6, n. 6, 2010.
SEBRAE. Rotatividade de colaboradores. Disponível http://www.sebrae.com.br/sites/PortalSebrae/ acessado em 26 de março de 2019. em:
SILVA, Elson Magno da. Os efeitos da liderança na retenção de talentos um estudo sobre comprometimento e turnover numa indústria petroquímica. 2006. Tese de Doutorado. Dissertação (Mestrado em Administração)–IBMEC. Rio de Janeiro.
SOUZA, R. M. Retenção de Talentos e sua Importância na Gestão de Recursos Humanos. 2011. 29 f. Monografia (Especialização em Recursos Humanos – Gestão de Pessoas e Competências). Centro Universitário Filadélfia, Unifil. Londrina, Pr., 2011.
TRINDADE, P. S. S. Retenção de Talentos. Porto Alegre, 2007.</t>
  </si>
  <si>
    <t>Araújo, N., Massoni, T., Sarmento, C., Santos, F., &amp; Oliveira, R. (2022, October). Investigating the Relationship between Software Team Leadership Styles and Turnover Intention. In Proceedings of the XXXVI Brazilian Symposium on Software Engineering (pp. 106-111).
Costa, C. P. (2021). Employer branding para a atração e retenção de talentos em empresas de tecnologia (Doctoral dissertation, ISCTE-Instituto Universitario de Lisboa (Portugal)).
OLIVEIRA, R. P. D. (2023). Exploring the turnaway phenomenon: An investigation with software developers.</t>
  </si>
  <si>
    <t>Ivaldir de Farias Junior</t>
  </si>
  <si>
    <t>Desenvolvimento de Software para Organizações Sociais</t>
  </si>
  <si>
    <t>Leonardo Gargano</t>
  </si>
  <si>
    <t>Universidade Federal do Rio de Janeiro (UFRJ)</t>
  </si>
  <si>
    <t>UFRJ</t>
  </si>
  <si>
    <t>The software development process is a complex activity that involves uncertainties and challenges. These uncertainties and challenges become more potent as we seek to build systems and technologies for the third sector, an areathat have different practices and values of business management. Currently, Information Technology (IT) field does not hold debates about the characteristics of the organization frequently. This article presents reflections on a construction in progress of a software used by social organizations.</t>
  </si>
  <si>
    <t>O processo de desenvolvimento de software é uma atividade complexa que envolve incertezas e desafios. Essas incertezas e desafios potencializam-se quando buscamos construir sistemas e tecnologias para o terceiro setor que possuem práticas e valores diferentes da gestão empresarial. Atualmente, a área de Tecnologia da Informação (TI) não realiza debates relativos às características das organizações sociais com frequência. Este artigo apresenta reflexões sobre a construção em andamento de softwares utilizado por movimentos sociais.</t>
  </si>
  <si>
    <t>short paper</t>
  </si>
  <si>
    <t>https://sol.sbc.org.br/index.php/washes/article/view/6412</t>
  </si>
  <si>
    <t>Rubin, K. S. (2017) Scrum Essencial – Um Guia Prático Para o Mais Popular processo Ágil, Alta Books, Rio de Janeiro
Ciborra, C. (2005) “Interpreting e-government and development: Efficiency, transparency or governance at a distance?”. Information Technology &amp; People, p. 260-279.
Tenorio, F. (1998) “Gestão social: uma perspectiva conceitual”, Revista de Administração Pública, p. 7-32.
Lenberg, P.; Feldt, R.; Wallgren, L. G.. (2015) “Behavioral software engineering: A definition and systematic literature review”. Journalof Systems and software, v. 107, p. 15-37.
Turban, E. e Volonino, L. (2013) Tecnologia da Informação para Gestão: Em Busca de um Melhor Desempenho Estratégico e Operacional. Bookman, Porto Alegre.
Guerra, A.; Capovilla, I. e Thienne, R. (2005). “O processo de software e seus atores sociais”. In: I WOSES, Rio de Janeiro, RJ, Brasil
Evaristo, Roberto; Scudder, Richard. (2000) “Geographically distributed project teams: a dimensional analysis”. In: HICSS, Havaí. Proceedings… EUA, p. 1-15.
Herbsleb, J. D., Grinter, R. E. (1999) “Splitting the Organization and Integrating the Code: Conway's Law Revisited.” In: Proc. 21th International Conference on Software Engineering (ICSE), Los Angeles, CA, EUA, pp. 85-95.
Layzell, P., Breneton, O. P., French, A. (2000) “Supporting Collaboration in Distributed Software Engineering Teams”. In: Proceedings of the Seventh Asia-Pacific Software Engineering Conference.
Herbsleb, J. D., Moitra, D. (2001) ”Guest Editors' Introduction: Global Software Development”, IEEE Software, vol. 18, no. 2, March/April, pp. 16-20.
Kiel, L. (2003) “Experiences in Distributed Development: A Case Study”. In: Workshop on Global Software Development at ICSE, Oregon, EUA, 4p.
Prikladnicki, R. e Audy, J.L (2005) “Os Aspectos Não-Técnicos Intervenientes no Desenvolvimento Distribuído de Software”. In: I WOSES, pp 45-55.
Silva, A.L e Lima, F. (2005). “Análise de Requisitos de Software e Análise da Atividade de Trabalho”. In: I WOSES, pp 31-44
Araujo, R. e Barros M. (2005). “O Olhar Sociotécnico da UNIRIO sobre a Engenharia de Software”. In: I WOSES, pp 15-23
Teixeira, C.A.N. e Cukierman, H.L. (2007). “Por que Falham os Projetos de Implanta ção de Processos de Software?”. In: III WOSES, pp 1-12.
Dias Jr, J.J.L. e Da Cunha J.A.O.G. (2018). “As competências para atuação na fronteira do conhecimento entre a engenharia de software e as ciências sociais: um ensaio teórico preliminar”. In: III WASHES, pp 62-66</t>
  </si>
  <si>
    <t>Barbara Ramos</t>
  </si>
  <si>
    <t>Universidade Federal Fluminense (UFF)</t>
  </si>
  <si>
    <t>UFF</t>
  </si>
  <si>
    <t>Marcelo Fornazin</t>
  </si>
  <si>
    <t>Um Estudo sobre as Principais Dificuldades na Empregabilidade de um Engenheiro de Software</t>
  </si>
  <si>
    <t>Edson M. Neto</t>
  </si>
  <si>
    <t>Universidade Federal do Amapá (UNIFAP)</t>
  </si>
  <si>
    <t>UNIFAP</t>
  </si>
  <si>
    <t>AP</t>
  </si>
  <si>
    <t>This research seeks to make a study about the main aspects that influence the employability of a software engineer. After this stage a survey is carried out with the professionals of the area to ascertain the relevance of the difficulties raised. Knowledge gaps were in certain subjects regarding time of service and degree of schooling and optimism regarding the employable degreeof obsolescence of professionals with a high degree of schooling.</t>
  </si>
  <si>
    <t>Esta pesquisa busca fazer um estudo sobre os principais aspectos que influenciam na empregabilidade de um engenheiro de software. Realizou-se um survey com os profissionais da área para averiguar relevâncias das dificuldades levantadas. Foram encontradas lacunas de conhecimento em determinadas matérias com relação ao tempo de serviço e grau de formação e o otimismo em relação ao grau empregável dos profissionais com alto grau de formação.</t>
  </si>
  <si>
    <t>Engenheiro de Software, Empregabilidade, Hard skills, soft skills, Survey.</t>
  </si>
  <si>
    <t>https://sol.sbc.org.br/index.php/washes/article/view/6413</t>
  </si>
  <si>
    <t>ACM/IEEE. (2015) “Software Engineering 2014: Curriculum Guidelines for Undergraduate Degree Programs in Software Engineering”, https://www.acm.org./binaries/content/assets/education/se2014.pdf, February.
Corder, G. W., Foreman, D. I. (2009), Nonparametric Statistics For Non-Statisticians: A Setp-by-Step Approach. John Wiley &amp; Sons, Inc., 1th edition.
França, C., Mellet, D. (2016) “Soft Skills Required! Uma Análise da Demanda por Competências Não-Técnicas de Profissionais para a Indútria de Software e Serviços”, IX Fórum de Educação em Engenharia de Software do XXX Simpósio Brasileiro de Engenharia de Software, pages 101-112, Maringá, PR, Brazil, Setembro.
Lethbridge, T. C. (2000) “What Knowledge is Important to a Software Professional”, Journal IEEE Computer Society Press Los Alamitos, CA, USA, pages 44-50, Volume 33 Issue 5, May.
Pressman, R. S. (2011), Engenharia de Software: Uma Abordagem Tradicional. AMGH, 7th edition.
Rocha, B. S. and França, C. (2016) “Auto Percepção da Empregabilidade em Engenheiros de Software”, IX Fórum de Educação em Engenharia de Software do XXX Simpósio Brasileiro de Engenharia de Software, pages 1-12, Maringá, PR, Brazil, Setembro.
Rocha, B. S. and França, C. (2016) “Obsolescência profissional em engenheiros de software: Uma revisão sistemática da literatura”, IX Fórum de Educação em Engenharia de Software do XXX Simpósio Brasileiro de Engenharia de Software, pages 77-88, Maringá, PR, Brazil, Setembro.
Sommerville, I. (2011), Engenharia de Software. Pearson Brasil, 9th edition.</t>
  </si>
  <si>
    <t>Costa, Y., Gomes, D., Santos, S., Pinto, N., Viana, D., Braz, G., &amp; Rivero, L. (2020, October). Identifying improvement opportunities in software engineering education at the maranhao state: Listening to voices from academy and industry. In Proceedings of the XXXIV Brazilian Symposium on Software Engineering (pp. 860-869).</t>
  </si>
  <si>
    <t>Julio C. Furtado</t>
  </si>
  <si>
    <t>Uso da Netnografia para a Geração de Personas e Requisitos para Sistemas com foco em pessoas com Transtorno do Espectro Autista: Um Relato de Experiência</t>
  </si>
  <si>
    <t>Anna Beatriz Marques</t>
  </si>
  <si>
    <t>Universidade Federal do Ceará (Campus de Russas)</t>
  </si>
  <si>
    <t>The early stages of software development require a good understanding of the target audience and their needs. Conventional methods used to achieve these goals are costly and researchers are subject to the interest of the target audience. This article reports the application of netnography, an ethnography performed online, which has a reduced cost when compared to conventional ethnography and makes it possible to reach a dispersed target audience, such as people with Autism Spectrum Disorder (ASD). Netnography was applied in the Instagram social network to delineate personas of users affected by the TEA and elicit requirements from these personas. Weexpected to encourage the adoption of netnography in software development due to the reach of the target audience and the variety of possible data to be obtained.</t>
  </si>
  <si>
    <t>As fases iniciais do desenvolvimento de software requerem um bom entendimento do público-alvoe suas necessidades.Os métodosconvencionais utilizados para alcançar tais objetivos têm um alto custo e os pesquisadores estãosujeitos ao interesse de participaçãodo público-alvo. Este artigorelata a aplicaçãoda netnografia, uma etnografia realizada online, que tem um custo reduzido quando comparada àetnografia convencional e possibilita o alcance de um público-alvodisperso, como éo caso das pessoas com Transtorno do Espectro Autista (TEA). Anetnografiafoi aplicada na rede social Instagram para delinear personas de usuáriosafetados pelo TEAe elicitar requisitos a partir destas personas. Espera-se encorajar a adoção de netnografia no desenvolvimento de software tendo em vistao alcance do público-alvo e variedade de dados possíveis de serem obtidos.</t>
  </si>
  <si>
    <t>https://sol.sbc.org.br/index.php/washes/article/view/11192</t>
  </si>
  <si>
    <t>da Silva, R., Aguiar, L., dos Santos, R., &amp; Gengivir, E. (2016). Levantamento de Papéis e Atores em um Ecossistema de Software no Domínio Público. In Anais do I Workshop sobre Aspectos Sociais, Humanos e Econômicos de Software, (pp. 76 - 80).
1 Ferreira, B., Barbosa, S., &amp; Conte, T. (2018). Creating Personas focused on Representing Potential Requirements to Support the Design of Applications. In Proc. of the 17th Brazilian Symposium on Human Factors in Computing Systems (pp. 1 - 9).
Fontão, A., Ekwoge, O., Santos, R., &amp; Dias-Neto, A. (2017). Facing up the primary emotions in Mobile Software Ecosystems from Developer Experience. In Anais do II Workshop sobre Aspectos Sociais, Humanos e Econômicos de Software, (pp. 5 - 11).
Kozinets, R. V. (2014) Netnografia [recurso eletrônico]: Realizando pesquisa etnográfica online. Porto Alegre: Penso, 2014.
Marins, M., Miletto, E. M. (2015) Uso das Redes e Aplicações Multiplataformas como Fonte de Empatia e Criatividade do Design Thinking na Disciplina de Empreendedorismo, no Ensino Superior. In Anais do Computer on the Beach, (pp. 394 - 403).
Melo, G.A.D.F. (2019). Investigando o uso da netnografia como meio de levantamento de dados para a geração de personas e elicitação de requisitos para sistemas com foco em pessoas com transtorno do espectro autista: um estudo de caso. Trabalho de Conclusão de Curso (Graduação em Engenharia de Software) - Universidade Federal do Ceará, Campus de Russas, Russas, 2019. Disponível em: http://www.repositorio.ufc.br/handle/riufc/49697
Melo, A. &amp; Abelheira, R. (2015) Design Thinking &amp; Thinking Design. São Paulo, Novatec.
Pinheiro, E. G., Lopes, L. A., Conte, T. U., &amp; Zaina, L. A. M. (2018). The contribution of non-technical stakeholders on the specification of UX requirements: an experimental study using the proto-persona technique. In Proceedings of the XXXII Brazilian Symposium on Software Engineering (pp. 92 - 101).
Rodrigues, K., Salerno, L., Johnstone, L., Jesus, M., &amp; Silveira, M. (2018). A Saúde da Mulher e a Tecnologia: Uma Análise Heurística e Netnográfica do Aplicativo Clue. In Anais Estendidos do XVII Simpósio Brasileiro sobre Fatores Humanos em Sistemas Computacionais (pp. 1-10) doi: 10.5753/ihc.2018.4202.
Rotman, D., Preece, J., He, Y., Druin, A. (2014) Extreme Ethnography: Challenges for Research in Large Scale Online Environments, in Proceedings of the 2012 iConference, ACM, 2012, p. 207 - 2014.
Saha, A., &amp; Agarwal, N. (2015). Demonstrating social support from autism bloggers community on twitter. In Proceedings of IEEE/ACM International Conference on Advances in Social Networks Analysis and Mining (ASONAM) (pp. 1053 - 1056).
Uchoa, A., &amp; Coutinho, E. (2018). De que Forma a Cultura do Compartilhamento e Modificação pode Colaborar no Processo de Desenvolvimento de Jogos?. In Anais do III Workshop sobre Aspectos Sociais, Humanos e Econômicos de Software (pp. 1 - 5) doi: 10.5753/washes.2018.3475</t>
  </si>
  <si>
    <t>da Silva, F. L. Q., Marques, A. B., &amp; Figueiredo, T. F. (2021, July). Um estudo comparativo na geração de personas de crianças autistas com base em dados reais. In Anais do VI Workshop sobre Aspectos Sociais, Humanos e Econômicos de Software (pp. 21-30). SBC.
Costa, R. C. (2022). Propostas para melhoria de práticas de educação inclusiva com criаnçаs com transtorno do espectro аutistа (TEА) por meio da tecnologia assistiva: um estudo de caso numa escola no município de São Luís MА (Doctoral dissertation).
da Silva, F. L. Q., Marques, A. B., Fernandes, T., &amp; Russas, C. B. (2023). Um estudo comparativo na geração de personas de crianças autistas com base em dados reais A Comparative Study on the Generation of Personas of Autistic Children Based on Real Data.
Medeiros, H., Valença, G., Guedes, B., Santiago, K., Dias, P., Pontes, D., ... &amp; Dias, E. (2023, August). Definição de um Ciclo de Inovação Baseado em Etnografia–o Ideathon LGBTQIAP+. In Anais do XI Workshop de Computação Aplicada em Governo Eletrônico (pp. 261-268). SBC.
da Silva, F. L. Q., Marques, A. B., &amp; Figueiredo, T. F. (2023). Um estudo comparativo na geração de personas de crianças autistas com base em dados reais. iSys-Brazilian Journal of Information Systems, 16(1), 3-1.
Marques, A. B., Melo, G. A., Pereira, V. G. R., &amp; de Vasconcelos, P. F. C. (2021). Criação e Avaliação de Personas para Sistemas com foco em pessoas com Transtorno do Espectro Autista: Um Relato de Experiência sobre o uso de Netnografia. iSys-Brazilian Journal of Information Systems, 14(3), 68-97.</t>
  </si>
  <si>
    <t>Estudo de Caso</t>
  </si>
  <si>
    <t>Gabriel Aires</t>
  </si>
  <si>
    <t>Consolidation in Collaborative Design: An Exploratory Case Study</t>
  </si>
  <si>
    <t>Deógenes Silva Junior</t>
  </si>
  <si>
    <t>Federal University of Paran ́a (UFPR)</t>
  </si>
  <si>
    <t>UFPR</t>
  </si>
  <si>
    <t>In collaborative software design scenarios, Consolidation is a keyprocess for contributions from diverse participants to be understood, reviewed,and integrated into a coherent set of design objects. However, this process iscomplex because it acts at different times and objects throughout a design pro-cess, and few works in literature are devoted to addressing this process and itsinherent complexity. This paper presents an exploratory case study to investi-gate Consolidation in a Design Thinking-inspired process. As results, remarksabout dimensions of Consolidation, activities where Consolidation occurred andstrategies used to consolidate were identified, which can be a source for design-ing technical features for supporting Consolidation practices.</t>
  </si>
  <si>
    <t>https://sol.sbc.org.br/index.php/washes/article/view/11193</t>
  </si>
  <si>
    <t>Aiken, M. and Carlisle, J. (1992). An automated idea consolidation tool for computer supported cooperative work. Information &amp; management, 23 (6): 373 - 382.
Baranauskas, M. C. C., Martins, M. C., and Valente, J. A. (2013). Codesign de Redes Digitais: tecnologia e educação a serviço da inclusão social. Penso Editora.
Barbosa, S. and Silva, B. (2010). Interação Humano-Computador. Elsevier Brasil.
Hvannberg, E. T., Law, E. L.-C., and Halldorsdottir, G. (2019). Argumentation models for usability problem analysis in individual and collaborative settings. International Journal of Human-Computer Interaction, 35 (3): 256 - 273.
Klatt, B. and Ku ¨ster, M. (2013). Improving product copy consolidation by architecture aware difference analysis. In Proceedings of the 9th international ACM Sigsoft conference on Quality of software architectures, pages 117 - 122. ACM.
Law, E. L.-C. and Hvannberg, E. T. (2008). Consolidating usability problems with novice evaluators. In Proceedings of the 5th Nordic conference on Human-computer interaction: building bridges, pages 495 - 498. ACM.
Marconi, M. d. A. and Lakatos, E. M. (2004). Metodologia científica, volume 4. Atlas São Paulo.
Oppl, S. (2015). Articulation of subject-oriented business process models. In Proceedings of the 7th International Conference on Subject-Oriented Business Process Management, page 2. ACM.
Pohl, K. and Sikora, E. (2007). Structuring the co-design of requirements and architecture. In Sawyer, P., Paech, B., and Heymans, P., editors, Requirements Engineering: Foundation for Software Quality, pages 48 - 62, Berlin, Heidelberg. Springer Berlin Heidelberg.
Rogers, Y., Sharp, H., and Preece, J. (2013). Design de Interação. Bookman Editora.
Rubin, J. and Chechik, M. (2013). N-way model merging. In proceedings of the 2013 9th Joint Meeting on Foundations of Software Engineering, pages 301 - 311. ACM.
Runeson, P. and Ho¨st, M. (2009). Guidelines for conducting and reporting case study research in software engineering. Empirical software engineering, 14 (2): 131.
Silva Junior, D. P., Fedechen, E. A., Baranauskas, M. C. C., and Pereira, R. (2019). Open design: A systematic mapping. In Proceedings of the 18th Brazilian Symposium on Human Factors in Computing Systems, IHC '19, New York, NY, USA. Association for Computing Machinery.
Wilson, C. (2013). Brainstorming and beyond: a user-centered design method. Newnes.
Wohlin, C., Runeson, P., Host, M., Ohlsson, M. C., Regnell, B., and Wessle´n, A. (2012). Experimentation in software engineering. Springer Science &amp; Business Media.
Zainal, Z. (2007). Case study as a research method. Jurnal Kemanusiaan, 5 (1).</t>
  </si>
  <si>
    <t>Junior, D. P. D. S., &amp; Pereira, R. (2020, October). A conceptual scheme to support the identification of consolidation requirements in open design. In Proceedings of the 19th Brazilian Symposium on Human Factors in Computing Systems (pp. 1-10).
da Silva Junior, D. P., &amp; Pereira, R. (2020, October). A conceptual scheme to support the identification of consolidation requirements in open design. In IHC (pp. 3-1).</t>
  </si>
  <si>
    <t>Roberto Pereira</t>
  </si>
  <si>
    <t>Projetando a Usabilidade e a Experiência do Usuário com a Técnica UXUG-AP: um Estudo Exploratório</t>
  </si>
  <si>
    <t>Aline Sousa</t>
  </si>
  <si>
    <t>Departamento de Informática –Universidade Federal do Paraná (UFPR)</t>
  </si>
  <si>
    <t>Be different and distinguish itself among the technologies is intrinsic to the current agile software development. However, we still found usability and user experience (UX) defects generated by the process, making of the quality and user satisfaction unsatisfactory. Thu, this article presents a technique which support the usability and UX design in agile projects, calling User Experience and Usability Guidelines for Agile Project (UXUG-AP). Besides, this article presents a qualitative analysis and user perception analysis obtained through an exploratory study about the UXUG-AP technique. The results show that the technique is considered easy to use and useful.</t>
  </si>
  <si>
    <t>Ser diferente e se destacar em meio as opções tecnológicas é intrínseco ao desenvolvimento de software ágil atual. No entanto, ainda são encontrados defeitos de usabilidade e experiência do usuário (UX) gerado pelo processo, fazendo com que a qualidade e satisfação do usuário continuem insatisfatórios. Portanto, este artigo apresenta uma técnica que visa auxiliar no projeto da usabilidade e UX em projetos ágeis, chamada User Experience and Usability Guidelines for Agile Project (UXUG-AP). Além disso, este artigo apresenta uma análise qualitativa e uma análise da percepção do usuário obtidas através de um estudo exploratório sobre a técnica UXUG-AP. Resultados mostram que a técnica é considerada fácil de usar e útil.</t>
  </si>
  <si>
    <t>https://sol.sbc.org.br/index.php/washes/article/view/11194</t>
  </si>
  <si>
    <t>Beck, K., Beedle, M., Van Bennekum, A., Cockburn, A., Cunningham, W., Fowler, M., Grenning, J., Highsmith, J., Hunt, A., Jeffries, R., Kern, J., Marick, B., Martin, R. C., Mellor, S., Schwaber, K., Sutherland, J. e Thomas, D. (2001) “ Manifesto para desenvolvimento de software ágil”.
Carvajal, L., Moreno, A. N., Sanchez-Segura, M. I. e Seffah, A. (2013) “ Usability through Software Design ”, IEEE Transactions Software Engineering, vol. 39, n11, pp. 1582 - 1596.
Corbin, J. e Strauss, A. (1990) “ Grounded Theory Research: Procedures”, Canons, and Evaluative Criteria. Qualitative Sociology, vol. 13, n. 1, pp 3 - 21.
Davis, F. D., Bagozzi, R. P. e Warshaw, P. R. (1989) “ User acceptance of computer technology: A comparison of two theoretical models ”, Management Science, 35 (8): 982 - 1003.
Harley, A. (2018) “ UX Guidelines for Recommended Content”.
Hussain, Z., Lechner, M., Milchrahm, H., Shahzad, S., Slany, W., Umgeher, M., Vlk, T., Köfel, C., Tscheligi, M. e Wolkerstorfer, P. (2012) “ Practical Usability in XP Software Development Process ”, The Fifth International Conference on Advancesin ComputerHuman Interactions. pp. 208 - 217. Valencia, Espanha.
Isomursu, M., Sirotkin, A., Voltti, P. e Halonen, M. (2012) “ User Experience Design Goes Agile in Lean Transformation - A Case Study ”, 2012 Agile Conference, pp. 1 - 10. Dallas, Texas.
Karamanis, N., Pignatelli, M., Silva-Carvalho, D., Rowland, F., Cham, J. A. e Dunhan, I. (2018), “ Designing and Intuitive web application for drug Discovery scientist ”, Drug Discovery To-day, vol3, pp. 1169 - 1174.
Kuusinen, K. e Mikkonen, T. (2014) “ On Designing UX for Mobile Enterprise App”, 40th Euro micro Conference on Software Engineering and Advanced Applications. Verona, Italia.
Maguire, M. (2013) “ Using human factors standards to support user experience and agile design". Stephanidis, C. and Antona, M. (eds.). 7a International UAHCI Conference, HCI International, pp. 185-194
Memmel, T., Reiterer, H. e Holzinger. A. (2007) “ Agile Methods and Visual Specification in Soft-ware Development: A Chance to Ensure Universal Access ”, 2007 HCI Conference, pp. 453 - 462.
Newhook, R., Jaramillo, D., Temple, J. G. e Duke, K. J. (2015) “ Evolutions of the mobile enterprise app: A design perspective”, International Conference on Applied Human Factors and Ergo-nomics and Affiliated Conferences. Procedia Manufacturing 3, pp. 2026 - 203.
Scheneiderman, B., Plaisant, C., Cohen, M., Jacobs, S. e Elmgvist, N (2016) “ Designing the User Interface: Strategies for Effective Human-Computer Interaction”. 6ª Edição, Pearson, http://www.cs.umd.edu/hcil/DTUI6.
Schön, E. M., Thomaschewski, J. e Escalona, M.J. (2017) “ Agile Requirements Engineering: A systemic literature review ”, Computer Standards &amp; Interfaces, vol. 49, pp. 79 - 91.
Sousa, A. O., Valentim, N. M. C. Técnica User Experience and Usability Guidelines for Agile Project (2018), https://drive.google.com/file/d/16EOb9EqzvCkCsqDviuot5_YrJXAIHZMZ/view?us p=sharing
Tognazzini, B. (2014) “ First Principles of Interaction Design (Revised &amp;Expanded)”, https://www.nngroup.com/articles/first-principles-interaction-design/.
Usability Guidelines. (2019) U.S. Departament of Health &amp; Human Services.
Wale-Kolade, A. Y. (2015) “ Integrating usability work into a large inter-organizational agile development project: Tactics developed by usability designers ”, The journal of Systems and Soft-ware, pp. 54 - 66.
Windows User Experience Interaction Guideline (2019), Microsoft Corporation.</t>
  </si>
  <si>
    <t>Ribeiro, A. A., de Araújo, E. C., &amp; Bazzi, C. L. (2021). Prototipação de interfaces de aplicativo agrícola para smartphones: UX no processo de desenvolvimento. Brazilian Journal of Development, 7(4), 35639-35663.</t>
  </si>
  <si>
    <t>Teoria Fundamentada</t>
  </si>
  <si>
    <t>Natasha Valentim</t>
  </si>
  <si>
    <t>Fatores de Governança em Sistemas-de-Sistemas: Análise de uma Instituição Pública Brasileira</t>
  </si>
  <si>
    <t>Marcio Imamura</t>
  </si>
  <si>
    <t>Programa de Pós-Graduação em Informática - Universidade Federal do Estado do Rio de Janeiro</t>
  </si>
  <si>
    <t>Systems-of-systems (SoS) are sets of independent systems that colla-borate and achieve an objective that cannot be achieved in isolation. SoS can beobserved in several domains such as military, logistics, transportation, health-care etc. Despite the great interest in this field in the last years, many problemsare still open. Since the systems that compose an SoS are independent and haveindividual objectives, one of the most critical challenges is enabling the gover-nance of SoS. Therefore, this paper presents an investigation of the factors thatshould be taken into consideration when implementing SoS governance. To doso, we conduct a survey with professionals of a Brazilian public organization.</t>
  </si>
  <si>
    <t>Sistemas-de-sistemas (SoS) são conjuntos de sistemas independentes que colaboram entre si para atingir um objetivo que não pode ser alcançado isoladamente. SoS podem ser observados em diversos domínios como: militar, logística, transporte, saúde etc. Uma vez que os sistemas que compõem um SoS são independentes e possuem objetivos próprios, um dos desafios mais críticos é viabilizar a governança para esse tipo de sistemas. Dessa forma, esse trabalho apresenta uma investigação acerca de fatores que devem ser considerados na implementação da governança em SoS. Para isso, foi realizada uma pesquisa de opinião com profissionais de uma instituição pública brasileira.</t>
  </si>
  <si>
    <t>https://sol.sbc.org.br/index.php/washes/article/view/11195</t>
  </si>
  <si>
    <t>Boscarioli, C., Araujo, R. M., Maciel, R. S. P. (2017). I GranDSI-BR - Grand Research Challenges in Information Systems in Brazil 2016-2026. Special Committee on Information Systems (CE-SI). Brazilian Computer Society (SBC). 184p.
Dahmann, J. S. Baldwin, K. J. (2008). Understanding the current state of us defense systems of systems and the implications for systems engineering. In 2008 2nd Annual IEEE Systems Conference, pages 1 - 7. IEEE.
Darabi, H. R., Gorod, A., Mansouri, M. (2012). Governance mechanism pillars for systems of systems. In 2012 7th Int. Conference on System of Systems Engineering (SoSE), pages 374 - 379. IEEE.
Darabi, H. R., Mansouri, M., Gorod, A. (2013). Governance of enterprise transformation: case study of the faa nextgen project. In 2013 8th Int. Conference on System of Systems Engineering, pages 261 - 266. IEEE.
De Haes, S. Van Grembergen, W. (2004). IT governance and its mechanisms. Information systems control journal, 1 : 27 - 33.
de Oliveira Maciel, C., Hocayen -da Silva, A. J., de Castro, M. (2008). Liderança e cooperação nas organizações. Revista de Economia e Administração, 7 (3).
Feeney, K., Keeney, J., Brennan, R., O' Sullivan, D. (2010). An architecture for affective management of systems of adaptive systems. In IEEE Int. Workshop on Modelling Autonomic Communications Environments, pages 62 - 72. Springer.
Georgescu, A., Gheorghe, A. V., Piso, M.-I., Katina, P. F. (2019). Csi-a complex system governance approach. In Critical Space Infrastructures, pages 281 - 320. Springer.
Graciano Neto, V. V., Santos, R. P., Araujo, R. (2017). Sistemas de sistemas de informação e ecossistemas de software: Conceitos e aplicações. Tópicos em Sistemas de Informac¸a˜o: Minicursos SBSI, pages 22 - 41.
Maier, M. W. (1998). Architecting principles for systems-of-systems. Systems Engineering: The Journal of the Int. Council on Systems Engineering, 1 (4): 267 - 284.
Nulty, D. D. (2008). The adequacy of response rates to online and paper surveys: what can be done? Assessment &amp; evaluation in higher education, 33 (3): 301 - 314.
O' Brien, J. A. Marakas, G. M. (2013). Administração de sistemas de informação. AMGH.
Ramlaoui, S. Semma, A. (2014). Comparative study ocomparative of cobit with other it governance frameworks. Int. Journal of Computer Science Issues (IJCSI), 11 (6): 95.
Strauss, A. L. Corbin, J. (2008). Pesquisa qualitativa: técnicas e procedimentos para o desenvolvimento de teoria fundamentada. Artmed.
Symons, C. (2005). IT governance framework. Forrester Research.
Tonelli, A. O., de Souza Bermejo, P. H., Dos Santos, P. A., Zuppo, L., Zambalde, A. L. (2017). It governance in the public sector: a conceptual model. Information Systems Frontiers, 19 (3): 593 - 610.
Trist, E. (1981).The evolution of socio-technical systems. Occasional paper, 2(1981):1981.
Van Grembergen, W. De Haes, S. (2010). A research journey into enterprise governance of it, business/it alignment and value creation. Int. Journal of IT/Business Alignment and Governance (IJITBAG), 1 (1): 1 - 13.
Vaneman, W. K. Jaskot, R. D. (2013). A criteria-based framework for establishing system of systems governance. In 2013 IEEE Int. Systems Conference (SysCon), pages 491 - 496. IEEE.
Webb, P., Pollard, C., Ridley, G. (2006). Attempting to define it governance: Wisdom or folly ? In Proc. 2006 Annual Hawaii Int. Conf. System Sciences (HICSS'06), volume 8, pages 194a - 194a.
Weill, P. Ross, J. W. (2006). Governança de TI: tecnologia da informação: como as empresas com melhor desempenho administram os direitos decisórios de TI na busca por resultados superiores. M. Books.
Welch, M. Jackson, P. R. (2007). Rethinking internal communication: a stakeholder approach. Corporate communications: An Int. journal, 12 (2): 177 - 198.</t>
  </si>
  <si>
    <t>Imamura, M., Ferreira, F. H., Fernandes, J. C., &amp; Santos, R. (2021, June). System-of-Systems reliability: An exploratory study in a brazilian public organization. In Proceedings of the XVII Brazilian Symposium on Information Systems (pp. 1-8).
Yelisetty, S., Barros, L., Slavov, T., &amp; Marques, J. (2021, July). Um levantamento de fatores humanos e técnicos em garantia de qualidade de projeto de software embarcado aeronáutico no brasil. In Anais do VI Workshop sobre Aspectos Sociais, Humanos e Econômicos de Software (pp. 1-10). SBC.
Imamura, M., Ferreira, F., &amp; Santos, R. (2022, May). Heuristics for Systems-of-Systems Design. In Anais Estendidos do XVIII Simpósio Brasileiro de Sistemas de Informação (pp. 133-135). SBC.
Yelisetty, S., Barros, L., Slavov, T., &amp; Marques, J. C. (2022). Identificação e Avaliação de Carências, Fatores Humanos e Técnicos na Garantia de Qualidade em Software Embarcado Aeronáutico no Brasil. iSys-Brazilian Journal of Information Systems, 15(1), 21-1.
Costa, L. A. M., Fontão, A. L., &amp; Santos, R. P. D. (2022, November). PSECO-IM: An Approach for Incident Management to Support Governance in Proprietary Software Ecosystems. In Proceedings of the XXI Brazilian Symposium on Software Quality (pp. 1-10).
Ferreira, F. H. C. A FRAMEWORK FOR SUPPORTING THE DESIGN OF FAULT TOLERANT SYSTEMS-OF-SYSTEMS.</t>
  </si>
  <si>
    <t>Luiz Alexandre Costa</t>
  </si>
  <si>
    <t>Bruno Pereira</t>
  </si>
  <si>
    <t>Francisco Henrique Ferreira</t>
  </si>
  <si>
    <t>Programa de Pós-graduacão em Ciência da Computação - Universidade Federal do Mato Grosso do Sul</t>
  </si>
  <si>
    <t>UFMS</t>
  </si>
  <si>
    <t>MS</t>
  </si>
  <si>
    <t>Como influenciar decisões em ambientes digitais através de nudges? Um mapeamento sistemático da literatura</t>
  </si>
  <si>
    <t>José Adson Cunha</t>
  </si>
  <si>
    <t>Departamentode Ciências Exatas -Universidade Federal da Paraíba (UFPB)</t>
  </si>
  <si>
    <t>The choice architecture consists of interventions which aims to influence people's behavior. The nudges represent changes in the environment in which decisions are made. With the advancement of technology and its increasing influence on the daily life of the population, it is important to understand the behavioral effects applicable to the design of a system. Based onsystematic literature mapping, this article presents an overview of researches about the use of nudges in digital environments, covering 151 publications (2006-2020) from 54 countries, with most of them using experiments as research method. The most researched principle of nudge was incentive and the predominant application field was privacity.</t>
  </si>
  <si>
    <t>A arquitetura de escolha consiste em intervenções com o objetivo de influenciar o comportamento das pessoas. Os nudges representam mudanças no ambiente no qual decisões são tomadas. Com o avanço da tecnologia e sua influência no cotidiano da população, é importante entender quais os potenciais efeitos comportamentais decorrentes do design do sistema. Através de um mapeamento sistemático da literatura, este artigo apresenta um panorama das pesquisas sobre o uso de nudges digitais, contemplando 151 publicações (2006-2020) oriundas de 54 países, sendo a maioria realizada através de experimentos. O princípio de nudge maispesquisado foi incentivo e o campo de atuação predominante foi privacidade.</t>
  </si>
  <si>
    <t>https://sol.sbc.org.br/index.php/washes/article/view/11196</t>
  </si>
  <si>
    <t>Ávila, F., &amp; Bianchi, A. M. (Eds.). (2015). Guia de economia comportamental e experimental. Economia Comportamental. org.
Evans, J. S. B. T (2008) Dual-processing accounts of reasoning, judgment, and social cognition. Ann Rev Psychol 1 (59): 255 - 278.
Gino, F. (2013). Sidetracked: Why our decisions get derailed, and how we can stick to the plan. Harvard Business Review Press.
Grant, A. M., e Hofmann, D. A. (2011). It's not all about me: motivating hand hygiene among health care professionals by focusing on patients. Psychological science, 22 (12), 1494 - 1499.
Huck, S., &amp; Wallace, B. (2015). The impact of price frames on consumer decision making: experimental evidence. Experimental evidence, 1 - 47.
Hutchinson, J. M. C., Gigerenzer, G. (2005) Simple heuristics and rules of thumb: where psychologists and behavioural biologists might meet. Behav Process 2 (69): 97 - 124.
Johnson, E. J., Shu, S. B., Dellaert, B. G., Fox, C., Goldstein, D. G., Häubl, G., Larrick, R. P., Payne, J. W., Peters, E., Schkade, D., Wansink, B., e Weber, E. U. (2012). Beyond nudges: Tools of a choice architecture. Marketing Letters, 23 (2), 487 - 504.
Keeney, R. L. (1982) Decision analysis: An overview. Operations Research, Vol. 30, pp. 803 - 838.
Kitchenham, B. A., Budgen, D., and Brereton, P. (2015) Evidence-based software engineering and systematic reviews. CRC Press.
Mandel N, Johnson EJ (2002) When web pages influence choice: effects of visual primes on experts and novices. J Consum Res 2 (29): 235 - 245.
Simon, H. A. (1955). A behavioral model of rational choice. The quarterly journal of economics, 69 (1), 99 - 118.
Thaler, R. H., e Sunstein, C. R. (2008) Nudge: improving decisions about health, wealth, and happiness. Yale University Press, New Haven.
Tversky, A., e Kahneman, D. (1974). Judgment under uncertainty: Heuristics and biases. science, 185 (4157), 1124 - 1131.
Weinmann, M., Schneider, C., e vom Brocke, J. (2016). Digital nudging. Business &amp; Information Systems Engineering, 58 (6), 433 - 436.
Wohlin, C. (2014) Guidelines for snowballing in systematic literature studies and a replication in software engineering. In Proceedings of the 18th International Conference on Evaluation and Assessment in Software Engineering (EASE '14). ACM, New York, NY, USA, Article 38, 10 pages.</t>
  </si>
  <si>
    <t>da Cunha, J. A. O. G. (2023). Nudges no Design de Sistemas de Informação. Sociedade Brasileira de Computação.
Silva, W. A. F., Calado, I. A. A. R., da Cunha, M. X. C., de Souza Júnior, M. F., da Cunha, J. A. O. G., da Silva Barros, P. V., ... &amp; de Castro Machado, J. (2023). Tópicos Especiais em Sistemas de Informação: Minicursos SBSI 2023.
da Cunha, J. A. O. G., de Araújo, I. D., &amp; dos Santos Gomes, V. H. (2022). Nudges como meio para fomentar a Autorregulação no uso de Redes Sociais: Implicações Iniciais de um Experimento. iSys-Brazilian Journal of Information Systems, 15(1), 16-1.
da Cunha, J. A. O., de Araújo, I. D., &amp; Gomes, V. H. D. S. (2022). Nudges como meio para fomentar a Autorregulação no uso de Redes Sociais: Implicações Iniciais de um Experimento Title: Nudges to promote Self-regulation in the use of Social Networks: Initial Implications of an Experiment.
Gomes, V. H. D. S. (2021). Uma proposta de aplicativo para apoio à autorregulação no uso de redes sociais baseado em Nudges. Trabalho de conclusão de curso.</t>
  </si>
  <si>
    <t>Yuska Paola Costa Aguiar</t>
  </si>
  <si>
    <t>Josinaldo Pontes</t>
  </si>
  <si>
    <t>Mirelly da Silva</t>
  </si>
  <si>
    <t>Levantamento de indicadores de maturidade digital a partir de um mapeamento sistemático da literatura</t>
  </si>
  <si>
    <t>Alex Calado</t>
  </si>
  <si>
    <t>Programa de Pós-Graduação em Informática Aplicada (PPGIA) - Departamento de Computação (DC) - Universidade Federal Rural de Pernambuco (UFRPE)</t>
  </si>
  <si>
    <t>Developing a digital transformation strategy is one of the main priorities of organizations that operate in the most diverse markets. Digital transformation is about delivering value and providing a better experience to customers through digital technologies. The digital transformation involves a profound change in organizational processes, business models and also in the behavior of the people involved, such as leaders, employees and even customers. The first step in drawing up a good strategy is to diagnose the organization's current situation, in this context, in terms of digital maturity. This work then presents a survey of the dimensions andindicators used in the diagnosis of the digital maturity level of organizations, resulting from a systematic literature mapping.</t>
  </si>
  <si>
    <t>Desenvolver uma estratégia de transformação digital é uma das principais prioridades de organizações que atuam nos mais diversificados mercados. A transformação digital consiste na entrega de valor e de uma melhor experiência aos clientes por meio de tecnologias digitais. A transformação digital envolve uma mudança profunda nos processos organizacionais, modelos de negócio e, também, no comportamento das pessoas envolvidas, como líderes, funcionários e até mesmo clientes. O primeiro passo para se traçar uma boa estratégia é diagnosticar a situação atual da organização, neste contexto, em termos de maturidade digital. Este trabalho apresenta então um levantamento das dimensões e indicadores utilizados no diagnóstico do nível de maturidade digital das organizações, resultante de um mapeamento sistemático da literatura.</t>
  </si>
  <si>
    <t>https://sol.sbc.org.br/index.php/washes/article/view/11197</t>
  </si>
  <si>
    <t>Baxendale, G. (2019) Digital Transformation isn't that Technical, ITNOW, v.61, Issue 2, p. 04–05 https://doi.org.ez19.periodicos.capes.gov.br/10.1093/itnow/bwz030
BDO. (2019) Building tomorrow’s business: pioneering digital transformation in 2019. Disponível em . Acesso em 19 de março de 2020.
Delloite. (2018) Pivoting to digital maturity: seven capabilities central to digital transformation. Disponível em: https://www2.deloitte.com/content/dam/insights/us/articles/4955_Pivoting-to-digital-maturity/DI_Pivoting-to-digital-maturity.pdff&gt;. Acesso em 19 de março de 2020.
Hustad, E. et al. (2019) Creating Business Value from Cloud-Based ERP Systems in Small and Medium-Sized Enterprises. In: Conference on e-Business, e-Services and e-Society. Springer, Cham. p. 691-703.
J. Seitz and A. Burosch, "Digital Value Creation" 2018 IEEE International Conference on Engineering, Technology and Innovation (ICE/ITMC), Stuttgart, 2018, pp. 1-5.
Magalhães, C., Santos, R., Silva, F. and Gomes, A. (2013). Caracterizando a pesquisa em informática na educação no Brasil: um mapeamento sistemático das publicações do SBIE. In Brazilian Symposium on Computers in Education (Simpósio Brasileiro de Informática na Educação-SBIE) (Vol. 24, No. 1, p. 22).
Matt, C.; Hess, T.; Benlian, A. (2015) Digital transformation strategies. Business &amp; Information Systems Engineering, v. 57, n. 5, p. 339-343.
Mckinsey. (2015) What ‘digital’ really means. Disponível em:
Meira, S.; Neves, A. (2019) Strateegia – framework de transformação digital. The Digital Strategy Company. Disponível em: Acesso em 20 de março de 2020.
Met, İ. et al. (2020) Key Success Factors for Strategic Management in Digital Business. In: Digital Business Strategies in Blockchain Ecosystems. Springer. p. 283-304.
Nambisan, S. et al. (2019) The digital transformation of innovation and entrepreneurship: Progress, challenges and key themes. Research Policy, v. 48, n. 8,p. 103773.
Petersen, K.; Feldt, R.; Mujtaba, S. and Mattsson, M. (2008) Systematic Mapping Studies in Software Engineering. 12th International Conference on Evaluation and Assessment in Software Engineering (EASE). University of Bari, Italy.
Venkateswaran, V.; Jyotishi, A. (2017) Digital Strategy Performance Differential Between Government and Private Sector: An New Institutional Economics Perspective. In: 2017 IEEE International Conference on Computational Intelligence and Computing Research (ICCIC). IEEE. p. 1-5.
Vianna, Maurício. Design thinking: inovação em negócios. Design Thinking, 2012.
Zaugg, H., West, R., Tateishi, I. and Randall, D. (2011). Mendeley: Creating communities of scholarly inquiry through research collaboration. Tech Trends, 55(1),32-36.</t>
  </si>
  <si>
    <t>Ricardo de Souza</t>
  </si>
  <si>
    <t>Subjectivities in Software Development from an STS and Social Institution Perspective, a Riot Games Case Study</t>
  </si>
  <si>
    <t>Luiz Paulo Carvalho</t>
  </si>
  <si>
    <t>Programa de Pós-Graduação em Informática –Universidade Federal do Rio de Janeiro (UFRJ)</t>
  </si>
  <si>
    <t>We are influenced and influence Social Institutions, which shape our subjectivities and, consequently, our actions, such as software engineering. In this work, we use a socio-technical perspective to study and analyze the interrelation between the dimensions of an Information System, Social Institutions, and subjectivities, applied in the software company Riot Games. We develop a perception of co-conducting culture and values between the requirements of an artifact and its other dimensions, for example, through organizational culture, habits, codes of conduct, among others.</t>
  </si>
  <si>
    <t>https://sol.sbc.org.br/index.php/washes/article/view/11198</t>
  </si>
  <si>
    <t>Stair, R, Reynolds, G., (2018) “ Principles of Information Systems ”. 13rd ed. Cengage Learning, EUA.
Ventura, F. (2019) “ Steam deixa de vender jogo Bolsomito 2K18 após ordem judicial”. Tecnoblog. Available at: https://cutt.ly/4ysim0l
Escobar, A. (2018) “ Designs for the Pluriverse: Radical Interdependence, Autonomy, and the Making of Worlds”. Duke University, UK.
Montenegro, P. (2019) “ Polêmico jogo "Bolsomito 2K18" finalmente tem vendas encerradas pela Steam”. TudoCelular. Available at: https://cutt.ly/nysiECK
Walby, S. (1990) “ Theorizing Patriarchy”. 1st. ed. Basil Blackwell, UK.
Coelho, L. (2018) “ Em jogo, Bolsonaro espanca feministas e sem-teto”. Ponte Jornalismo. Available at: https://ponte.org/em-jogo-bolsonaro-espanca-feministas-e-sem-teto/
Souza, B., Bonifácio, B., Fernandes, P., Fontão, A., Dias-Neto, A. (2016). “ Explorando a Personalidade do Desenvolvedor em Ecossistemas de Software Móvel”. WASHES '16, pp. 51 - 60. SBC, Porto Alegre.
Fogel, S. (2018) “ Current and Former Riot Games Employees File Gender Discrimination Suit”. Variety. Available at: https://cutt.ly/KysiJLZ
Bogost, I. (2007) “ Persuasive Games, The Expressive Power of Videogames”, 1st. ed. The MIT Press, USA.
Simon, H. A. (1996) “ The Sciences of the Artificial”, 3rd. ed. The MIT Press, USA.
Cukierman, H. L., Teixeira, C. Prikladnicki, R. (2007) “ Um Olhar Sociotécnico sobre a Engenharia de Software”. RITA, vol. XIV, no. 2.
Rao, J. (2018) “ What Silicon Valley gets wrong (and right) about culture”. Quartz at Work. Available at: https://cutt.ly/JysiVrQ
Lakatos, E. M., Marconi, M. A. (2019) “ Sociologia Geral”. 8th. ed. Atlas, São Paulo.
Berger, P., Berger, B. (2004) “ O que é uma instituição social?” Sociologia e sociedade. Livros Técnicos e Científicos, Rio de Janeiro.
Anderson, P., Black, A., Machin, D., Watson, N. (2014) “ The Business Book: Big Ideas Simply Explained”. DK Publishing, USA.
Trivi, M. (2019) “ Como a violência aparece em Rape Day, o videogame sobre estupro de mulheres”. El País Brasil. Available at: https://cutt.ly/7ysi3I
D' Anastasio, C. (2018) “ Inside The Culture Of Sexism At Riot Games”. Kotaku. Available at: https://kotaku.com/inside-the-culture-of-sexism-at-riot-games1828165483
Rand, E. (2019) “ How we got here: A timeline of the Riot Games cultural controversy”. ESPN. Available at: https://cutt.ly/Nysi72a
Almeida, B. O., et al. (2019) “ Violência de Gênero nos Jogos O papel da indústria dos jogos na banalização da violência contra a mulher”. SBGames'19, pp. 826 - 834. Rio de Janeiro, Rio de Janeiro.
Prokopenko, S. (2015) “ Common Mistakes of Drawing Breasts ”. Proko. Available at: https://www.proko.com/common-mistakes-of-drawing-breasts/
Havlíček, J., et al. (2017) “ Men's preferences for women's breast size and shape in four cultures”. Evolution and Human Behavior, vol. 38, no. 2, Pages 217 - 226.
Carvalho, L. P., Cappelli, C. (2018) “ Sexism and League of Legends: NFR aesthetic analyses”. ERSI'18, pp. 38 - 45. Rio de Janeiro, Friburgo.
Carvalho, L. P., Cappelli, C., Pimentel, M. (2018) “ Sexismo e League of Legends: Comunidade Externa e Interna”. ABCiber'18. Minas Gerais, Juiz de Fora.
Kollar, P. (2016) “ The past, present and future of League of Legends studio Riot Games”. Polygon. Available at: https://cutt.ly/Wyso8Dh
Seumas, M. (2019) “ Social Institutions”. The Stanford Encyclopedia of Philosophy (Summer 2019 Edition). Available at: https://cutt.ly/Jyso2z3
Ludwig, K. (2017) “ From Plural to Institutional Agency. Collective Action II”. Oxford University Press, UK.
Giddens, A., Duneier, M., Appelbaum, R. P., Carr, D. (2018) “ Introduction to Sociology”. 11th. ed. W.W. Norton &amp; Company, New York.
Tomley, S., Hobbs, M., Todd, M., Weeks, M. (2015). “ The Sociology Book: Big Ideas Simply Explained”. DK Publishing, USA.
Resende, C., Ribeiro, L. P. (2017) “ Breve ensaio sobre o conceito de vulnerabilidade social: exclusão social, trabalho, democracia e empoderamento”. In: Percurso Acadêmico, vol. 7, no. 14. Minas Gerais, Belo Horizonte.
Turner, J. H., Boyns, D. E. (2001) “ The Return of Grand Theory”. In: Handbook of sociological theory, pp. 353 - 378. Springer, USA.
Mazar A., Wood W. (2018) “ Defining Habit in Psychology”. In: The Psychology of Habit, pp. 13 - 29. Springer, Cham.
Shah, R., Pesan, J. (2005) “ Nurturing Software: How Societal Institutions Shape the Development of Software”. Communications of the ACM, vol. 48, no. 9, pp. 80 - 85.
Leonardi, P. M., Nardi, B. A., Kallinikos, J. (2013) “ Materiality and Organizing: Social Interaction in a Technological World”. 1st. ed. Oxford University Press, USA.
Yin, R. K. (2018) “ Case Study Research and Applications. Design and Methods ”, 6th ed. SAGE, USA.
Avgerou, C. (2002) “ Information Systems and Global Diversity”. 1st. ed. Oxford University Press, UK.
Weststar, J., Marie-Josée, L. (2019) “ Building Momentum for Collectivity in the Digital Game Community”. Television &amp; New Media, vol. 20, no. 8, pp. 848 - 861.
Gilb, T., Finzi, S. (1988) “ Principles Of Software Engineering Management”. 1st. ed. Addison-Wesley Professional, USA.</t>
  </si>
  <si>
    <t>Carvalho, L. P., Santoro, F. M., Oliveira, J., &amp; Costa, R. M. M. (2020, November). Ethics and games, ethical games and ethics in game. In Forum on Grand Research Challenges in Games and Entertainment (pp. 134-158). Cham: Springer Nature Switzerland.
Carvalho, L. P., Suzano, J. A., Gonçalvez, I., Pereira Filho, S., Santoro, F. M., &amp; Oliveira, J. (2021). A Psychosocial Perspective about Mental Health and League of Legends in Brazil. Journal on Interactive Systems, 12(1), 35-57.
Carvalho, L. P., Santoro, F. M., Oliveira, J., &amp; Costa, R. M. (2021, October). Ética e Jogos, jogo ético e ética em jogo. In Anais Estendidos do XX Simpósio Brasileiro de Jogos e Entretenimento Digital (pp. 1025-1028). SBC.
Costa, R. M. M. (2023, March). Ethics and Games, Ethical Games and Ethics in Game. In Grand Research Challenges in Games and Entertainment Computing in Brazil-GranDGamesBR 2020–2030: First Forum, GranDGamesBR 2020, Recife, Brazil, November 7-10, 2020, and Second Forum, GranDGamesBR 2021, Gramado, Brazil, October 18–21, 2021, Revised Selected Papers (p. 134). Springer Nature.</t>
  </si>
  <si>
    <t>Jonice Oliveira</t>
  </si>
  <si>
    <t>A ética como um dos desafios da Inteligência Artificial</t>
  </si>
  <si>
    <t>Edgard Valderramas</t>
  </si>
  <si>
    <t>Pontifícia Universidade Católica de São Paulo –PUC -SP</t>
  </si>
  <si>
    <t>PUC-SP</t>
  </si>
  <si>
    <t>This study deals with issues of ethics and challenges related to its application in the field of Artificial Intelligence. In an analysis of AI in its social context, the impacts that this emerging branch of science can bring and its consequences are examined. From a methodological point of view, the paper deals with ethical assumptions, the cybernetic challenges related to society for its implementation, and its adherence with AI, citing examples and carrying out some evaluations. In view of the rapid development of this area, the paper emphasizes the growing importance of the debate among the agents involved.</t>
  </si>
  <si>
    <t>Este trabalho trata as questões da ética e dos desafios relacionados à sua aplicação no campo da Inteligência Artificial. Por meio de uma análise da IA no contexto social em que se insere, serão enfatizados os impactos que este emergente ramo da ciência pode trazer e as suas consequências. Do ponto de vista metodológico, realizou-se uma discussão teórica a partir dos pressupostos da ética, dos desafios cibernéticos relacionados à sociedade para a sua implementação e, por fim, a sua aderência com a IA, citando-se exemplos e realizando algumas avaliações. Entre as conclusões, verificou-se a importância de se alargar o debate entre os agentes envolvidos, tendo em vista o rápido e importante desenvolvimento desta área.</t>
  </si>
  <si>
    <t>https://sol.sbc.org.br/index.php/washes/article/view/11199</t>
  </si>
  <si>
    <t>ABBAGNANO, Nicola. Dicionário de filosofia. São Paulo: Martins Fontes, 2007.
ALTHOFF, Fritz et al. Nanoethics: The Ethical and Social Implications of Nanotechnology. New Jersey: John Wiley &amp; Sons, 2007.
ARAÚJO, Lucas V.; VALDERRAMAS, Edgard L. B. Reflexões sobre a ética na produção de notícias por máquinas. Disponível em http://docplayer.com.br/37230418- Reflexoes-sobre-a-etica-na-producao-denoticias-por-maquinas-1. html. 2016. Acesso em 18 de agosto de 2018.
BOSTROM, Nick; YUDKOWSKY, Eliezer. The ethics of artificial intelligence. Cambridge Handbook of Artificial Intelligence. NewYork: Cambridge University Press, 2011.
BUCCI, Eugênio. Sobre ética e imprensa. São Paulo: Companhia das Letras, 2000.
DI BLASI, Gabriel e CANTARINO, Rodrigo. Limite da IA frente aos dilemas éticos e morais Jota 08 /12/2017. Disponível em: https://www.jota.info/opiniao-eanalise/artigos/limite- da-ia-frente-aos-dilemas-eticos-e-morais-08122017. Acesso em 16 de maio de 2018.
EXAME. Robô preconceituoso soou alerta interno na microsoft. Disponível em https://exame.abril.com.br/tecnologia/robo-preconceituoso-soou-alerta-internona-microsoft/. Acesso em 16 de maio de 2018.
FORD, Martin. Rise of robots. New York: Basic Books, 2015.
GLEICK, James. A informação: uma história, uma teoria, uma enxurrada. São Paulo: Companhia das Letras, 2013.
HAMMOND, Kris. Artificial intelligence: transparency isn't just a trend, Computerworld. Jan 12, 2017. Disponível em https://www.computerworld.com/article/3155534/artificialintelligence/artificial- intelligence-transparency-isn-t-just-a-trend. html. Acesso em 24 de maio de 2018.
HOFSTADTER, Douglas. Gödel, Escher, Bach. New York: Basic Books, 1979.
IERFH. A Ética da Inteligência Artificial. Disponível em http://www.ierfh.org/br.txt/EticaDaIA2011.pdf/. Acesso em 20 de maio de 2018.
McLUHAN, Marshall. Understanding media: The Extensions of Man. Falta o nome da cidade: McGraw-Hill Book, 1964.
MITCHELL, Melanie. Complexity: a guided tour. New York: Oxford University Press, 2009.
NEUMANN, John von. O computador e o cérebro. Lisboa: Relógio D'Água, 2006.
ORTEGA, Romeo; SPONG, Mark. W. Adaptive motion control of rigid robots: A tutorial. Automatica, v. 25, n. 6, p. 877 - 888, 1989.
PANTALEÃO, Cristina A. Máquinas e sociedade: uma abordagem ética acerca do artificial. Disponível em http://www.marilia.unesp.br/Home/RevistasEletronicas/FILOGENESE/Nathalia Pantaleao(25-33).pdf. 2010. Acesso em 18 de agosto de 2018.
RACHELS, James. Elementos da filosofia moral. Lisboa: Gradiva, 2004.</t>
  </si>
  <si>
    <t>Aguiar, J. J. B. (2023, August). Ética em Computação: uma experiência de ensino-aprendizagem durante a pandemia. In Anais do XXXI Workshop sobre Educação em Computação (pp. 88-99). SBC.
de Oliveira, M. G. (2022). A ÉTICA ARTIFICIAL DAS MÁQUINAS INTELIGENTES E AS REFERÊNCIAS DE APRENDIZAGEM DA ÉTICA CRISTÃ: The Artificial Ethics of Intelligent Machines and the Christian Ethics Learning References. VIA TEOLÓGICA, 23(45), 138-155.</t>
  </si>
  <si>
    <t>Um Estudo Exploratório sobre Plataformas Digitais para Ecossistemas de Inovação Social no Brasil</t>
  </si>
  <si>
    <t>Luciana Chueri</t>
  </si>
  <si>
    <t>Due to the growing need for allowing different social innovation project actors to work in a coordinated and collaborative manner, the use of digital platforms has been considered as a great opportunity for social innovation ecosystems. However, in addition to technical issues, the existing challenges in the design and management of such platforms are combined with economic and social issues. This paper presents an exploratory study on real social innovation platforms to investigate functionalities that support these ecosystems. Transparency, process adaptability and coordination mechanisms were not observed. This study calls researchers/professionals to better design and manage such platforms in the context of social innovation.</t>
  </si>
  <si>
    <t>Devido à crescente necessidade de possibilitar que diferentes atores trabalhem de modo coordenado e colaborativo, o uso de plataformas digitais tem sido considerado uma oportunidade para ecossistemas de inovação social. Porém, além de questões técnicas, os desafios existentes no projeto e gestão dessas plataformas envolvem questões econômicas e sociais. Este artigo apresenta um estudo exploratório sobre plataformas reais de inovação social a fim de investigar funcionalidades que apoiam tais ecossistemas. Transparência, adaptabilidade de processos e mecanismos de coordenação não foram observados. Este estudo convida pesquisadores/profissionais a projetarem e gerenciarem melhor plataformas no contexto de inovação social</t>
  </si>
  <si>
    <t>https://sol.sbc.org.br/index.php/washes/article/view/11200</t>
  </si>
  <si>
    <t>Domanski, D., Kaletka, C. (2018) Social Innovation Ecosystems. In: Howaldt, J.; Kaletka, C.; Schröder, A.; Zirngiebl, M. (Eds), Atlas of Social Innovation, New Practices for a Better Future, pp. 207 - 211. TU Dortmund University: Dortmund.
Domanski, D., Howaldt, J., Kaletka, C. (2019) A comprehensive concept of social innovation and its implications for the local context - on the growing importance of social innovation ecosystems and infrastructures. European Planning Studies, 28 (3): 454 - 474, DOI: 10.1080/09654313.2019.1639397.
Drake, I. (2018) Social Innovation and Collaboration. Identifying and Engaging Stakeholders with Power, Purpose, Passion and Presence. In: E. Torgersen (Ed) Interaction: Samhandling Under Risk. pp. 213 - 232. Oslo: Cappelen Damm.
Fernandes, J., Santos, R.P. (2017) Estudo Exploratório sobre Interoperabilidade no Ecossistema SIGA: Uma Análise das Dimensões do ePING. In: VIII Workshop sobre Aspectos da Interação Humano-Computador Web Social, Joinville, Brasil, pp 13 - 24.
Howaldt, J., Kaletka, C., Schröder, A., Terstriep, J., Christoph, R., Dieter, T. (2016) Mapping the World of Social Innovation: A Global Comparative Analysis across Sectors and World Regions. Technical Report, Technische Universität Dortmund.
Jansen, S., Brinkkemper, S., Cusumano, M. (2013) Software Ecosystems: Analyzing and Managing Business Networks in the Software Industry. 1ed., Cheltenham/UK, Northampton/USA: Edward Elgar Publishing.
Manzini, E. (2015) Design, When Everybody Designs: An Introduction to Design for Social Innovation. Cambridge, Massachusetts: The MIT Press.
Manikas, K., (2016) Revisiting software ecosystems research. The Journal of Systems and Software 117 (2016): 84 - 103.
Nicolopoulou, K., Karataş‐Özkan, M., Vas, C., Nouman, M. (2017) An incubation perspective on social innovation: the London Hub - a social incubator. R&amp;D Management 47 (3): 368 - 384.
Pinheiro, M. C., Chueri, L.O.V., Santos, R.P. (2020) Identifying Topics and Difficulties on Collaboration in Social Innovation Environments. In: XVI Brazilian Symposium on Information Systems (SBSI'20), São Bernardo do Campo, Brasil.
Santos, R. P., Viana, D., Maciel, C. (2016) Ecossistemas de Software: Uma Visão sobre Fatores Técnicos, Humanos e Organizacionais". In: Gasparini, I.; Mota, M. (Org.). Livro dos Tutoriais do XV IHC. 15ed. Porto Alegre: SBC, v. C, pp. 70 - 90.
Terstriep, J., Rehfeld, D., Kleverbeck, M. (2020) Favourable social innovation ecosystem(s)? - An explorative approach. European Planning Studies 28 : 5, 881 - 905.
Tilson, D., Sørensen, C., Lyytinen, K. (2012) Change and Control Paradoxes in Mobile Infrastructure Innovation: The Android and iOS Mobile Operating Systems Cases, In: Proceedings of the 45th Hawaii International Conference on System Sciences, Maui, HI, 2012, pp. 1324 - 1333.</t>
  </si>
  <si>
    <t>AFONSO, A. T. Q., DOS SANTOS, R. P., &amp; CHUERI, L. D. O. V. (2021). Processos de negócio em ecossistemas digitais de inovação social. Bachelor Monograph in Information Systems. UNIRIO-Federal University of the State of Rio de Janeiro, Rio de Janeiro, Brazil. 99p.(In Portuguese).
Chueri, L. D. O. V. (2021). SIDE: A Framework for Managing Social Innovation Digital Ecosystems (Doctoral dissertation, Tese (Doutorado), PPGI/UNIRIO, Rio de Janeiro, Brasil).</t>
  </si>
  <si>
    <t>Anderson Afonso</t>
  </si>
  <si>
    <t>Mariana Pinheiro</t>
  </si>
  <si>
    <t>Mateus Lambranho Ramos</t>
  </si>
  <si>
    <t>O Organizar de Práticas Cooperativas no Contexto de um Ambiente de Estágio em Desenvolvimento de Software</t>
  </si>
  <si>
    <t>Ariádna Miranda</t>
  </si>
  <si>
    <t>Soft skills are not trivial to be taught, although they are preponderant to be improved during the academic experience of future software engineers. Understanding how such skills are perceived and practiced during the supervised internship poses to be relevant, given the opportunity for students to enhance their skills. Grounded on the Practice Theory, we investigate how the organization of soft skills occurs as a bundle of cooperative practices in the context of the Federal University of Ceará (Campus de Crateús) internship environment. We highlight as contributions i) the proposition of a conceptual model for investigating cooperative practices; ii) the analytical contrast between doings and sayings and iii) the empirical reflection for students on the role of soft skills.</t>
  </si>
  <si>
    <t>As soft skills não são triviais de serem ensinadas, embora sejam preponderantes de serem aprimoradas durante a formação acadêmica de futuros engenheiros de software. Compreender como tais habilidades são percebidas e exercidas durante o estágio supervisionado demonstra-se salutar, tendo em vista a oportunidade de lapidação formativa dos discentes. Sob a lente da Teoria das Práticas, esta pesquisa investiga como ocorre o organizar de soft skills enquanto feixe de práticas cooperativas no ambiente de estágio da Universidade Federal do Ceará (Campus de Crateús). Dentre as contribuições, destaca-se i) a proposição de um modelo conceitual para investigação das práticas cooperativas; ii) contraste analítico entre feitos e ditos e iii) viabilização de reflexão empírica aos alunos sobre o papel das soft skills.</t>
  </si>
  <si>
    <t>https://sol.sbc.org.br/index.php/washes/article/view/11201</t>
  </si>
  <si>
    <t>Cetina, K. K., Schatzki, T. R., and Von Savigny, E. (2005). The practice turn in contemporary theory. Routledge.
de Souza, C. R., Sharp, H., Singer, J., Cheng, L.-T., and Venolia, G. (2009). Guest editors' introduction: Cooperative and human aspects of software engineering. IEEE software, 26 (6): 17 - 19.
Dittrich, Y. (2016). What does it mean to use a method? towards a practice theory for software engineering. Information and Software Technology, 70 : 220 - 231.
Dittrich, Y., Floyd, C., and Klischewski, R. (2002). Social Thinking-Software Practice. Mit Press.
Elias, N. (1994). A Sociedade dos Indivíduos. Zahar.
Faraj, S. and Sambamurthy, V. (2006). Leadership of information systems development projects. IEEE Transactions on engineering management, 53 (2): 238 - 249.
Futrell, R. T., Shafer, L. I., and Shafer, D. F. (2001). Quality software project management. Prentice Hall.
Giuffrida, R. and Dittrich, Y. (2014). How social software supports cooperative practices in a globally distributed software project. In Workshop on Cooperative and Human Aspects of Software Engineering, pages 24 - 31. ACM.
Hubbard, E.-M. (2012). 9.6. 2 developing systems engineering competencies in undergraduate students for industrial placements. In INCOSE International Symposium, volume 22, pages 1379 - 1386. Wiley Online Library.
Ipiranga, A. S. R. and Lopes, L. L. S. (2016). A epistemologia do campo aberto e o organizar das práticas de espaço. In Anais do Congresso Brasileiro de Estudos Organizacionais.
Janz, B. D. (1999). Self-directed teams in is: correlates for improved systems development work outcomes. Information &amp; Management, 35 (3): 171 - 192.
Latour, B. (2005). Reassembling the social. Política y Sociedad, 43 (3): 127 - 130.
Martins, J. C. C. (2017). Soft Skills: conheça as ferramentas para você adquirir, consolidar e compartilhar conhecimentos. Brasport.
Moe, N. B., Dingsøyr, T., and Røyrvik, E. A. (2009). Putting agile teamwork to the test-an preliminary instrument for empirically assessing and improving agile software development. In International Conference on Agile Processes and Extreme Programming in Software Engineering, pages 114 - 123. Springer.
Pa¨iva¨rinta, T. and Smolander, K. (2015). Theorizing about software development practices. Science of Computer Programming, 101 : 124 - 135.
Pinto, M. B. and Pinto, J. K. (1990). Project team communication and cross-functional cooperation in new program development. Journal of Product Innovation Management, 7 (3): 200 - 212.
Prikladnicki, R., Dittrich, Y., Sharp, H., De Souza, C., Cataldo, M., and Hoda, R. (2013). Cooperative and human aspects of software engineering. ACM SIGSOFT Software Engineering Notes, 38 (5): 34 - 37.
Reckwitz, A. (2002). Toward a theory of social practices: A development in culturalist theorizing. European journal of social theory, 5 (2): 243 - 263.
Saeki, M. (1995). Communication, collaboration and cooperation in software development-how should we support group work in software development ? In Asia Pacific Software Engineering Conference, pages 12 - 20. IEEE.
Schatzki, T. R. (2005). Peripheral vision: The sites of organizations. Organization studies, 26 (3): 465 - 484.
Schatzki, T. R. and Schatzki, T. R. (1996). Social practices: A Wittgensteinian approach to human activity and the social. Cambridge University Press.
Stake, R. E. (2005). Qualitative case studies. Sage Publications.</t>
  </si>
  <si>
    <t>Miranda, A., Araújo, A. A., Coutinho, E., &amp; Souza, J. (2021). Compreendendo as Soft Skills enquanto Feixe de Práticas Cooperativas no Desenvolvimento de Software: Reflexões sobre um Ambiente de Estágio. iSys-Brazilian Journal of Information Systems, 14(3), 98-125.</t>
  </si>
  <si>
    <t>Allysson Allex Araújo</t>
  </si>
  <si>
    <t>Jerffeson Souza</t>
  </si>
  <si>
    <t>Universidade Estadual do Ceará(UECE)</t>
  </si>
  <si>
    <t>UECE</t>
  </si>
  <si>
    <t>Guidelines para Engenharia de um Brinquedo Robô Personalizado para Reabilitação de Pessoa com Deficiência</t>
  </si>
  <si>
    <t>Jonas Boechat</t>
  </si>
  <si>
    <t>Faculdade de Engenharia de Várzea Grande – Universidade Federal de Mato Grosso(UFMT)</t>
  </si>
  <si>
    <t>UFMT</t>
  </si>
  <si>
    <t>This article presents recommendations on the principles of software development and design for an inclusive robot toy, using engineering tools and practices that assist in the development of a robot, focusing on the rehabilitation of children with disabilities. Such recommendations come from the experience acquired during three years of research in the FATA project. The robot was custom-built to meet the needs of three children with cerebral palsy and was designed in participatory design sessions.</t>
  </si>
  <si>
    <t>Este artigo apresenta recomendações sobre os princípios de desenvolvimento e projeto de software de um brinquedo robô inclusivo, utilizando ferramentas e práticas de engenharia que auxiliam o desenvolvimento de um robô, com foco na reabilitação da criança com deficiência. Tais recomendações são provenientes da experiência adquirida no projeto FATA durante três anos de pesquisa. O robô foi construído de forma personalizada para atender às necessidades de três crianças com paralisia cerebral e foi projetado em sessões de design participativo.</t>
  </si>
  <si>
    <t>https://sol.sbc.org.br/index.php/washes/article/view/11202</t>
  </si>
  <si>
    <t>Del Gaudio, C.; Oliveira, A. J.; Franzato, C.. Design Participativo e inovação social: a influência dos fatores contextuais. MIX Sustentável, v. 1, n. 2, p. 140 - 141, 2015.
Flutter. “beautiful native apps in record time”, 2020. [Online]. Available: https://flutter.dev. Acesso em: 12, março de 2020.
Goulart, P.; Assis, G. J. A.. Estudos sobre autismo em análise do comportamento: aspectos metodológicos. Revista Brasileira de Terapia Comportamental e Cognitiva, v. 4, n. 2, p. 151 - 165, 2002.
Klinger, E. F.; Souza, A. P. R. Análise clínica do brincar de crianças do espectro autista. Distúrbios da Comunicação, v. 27, n. 1, 2015.
Melo, A. M.; Baranauskas, M. C. C.; Soares, S. C. M. Design com Crianças: da Prática a um Modelo de Processo. Revista Brasileira de Informática na Educação, v. 16, n. 01, 2008.
Nunes, E. P. S.; Conceição Junior, V. A.; Santos, L. V. G.; Pereira, M. F. L.; Borges, L. C. L. F. Inclusive Toys for Rehabilitation of Children with Disability: A Systematic Review. Lecture Notes in Computer Science (Internet), v. 10277, p. 503 - 514, 2017.
Otto. “ Otto diy - build your own robot,” 2020. [Online]. Available: www.ottodiy.com. Acesso em: 12 março de 2020.
Quinbundo, M. Introdução ao Flutter: O Básico. 2019. https://medium.com/flutter-angola. Acesso em: 12, março de 2020.
Schuler, D.; Namioka, A. Desenho participativo: princípios e práticas. CRC Press, 1993.
Souza, D. S.; Figueiredo, B. A.; Silva, Â. C. D. O brincar de crianças com deficiência física sob a perspectiva dos pais/The play of children with disabilities from the perspective of parents. Cadernos Brasileiros de Terapia Ocupacional, v. 25, n. 2, 2017.
Soleiman, P. et al. RoboParrot: A robotic platform for human robot interaction, case of autistic children. In: 2014 Second RSI/ISM International Conference on Robotics and Mechatronics (ICRoM). IEEE, 2014. p. 711 - 716.
Tsiakas, K.; Abellanoza, C.; Makedon, F.. Interactive learning and adaptation for robot assisted therapy for people with dementia. In: Proceedings of the 9th ACM International Conference on PErvasive Technologies Related to Assistive Environments. 2016. p. 1 - 4.</t>
  </si>
  <si>
    <t>Carius, A. C., de Oliveira Baldner, F., &amp; Maiworm, A. P. (2023). Robótica educacional no contexto do novo Ensino Médio: uma aplicação de código de aberto. Revista INTER EDUCA, 5(3), 15-26.</t>
  </si>
  <si>
    <t>Fernando Magalhães</t>
  </si>
  <si>
    <t>Departamento de Engenharia Elétrica - Universidade Federal de Mato Grosso (UFMT)</t>
  </si>
  <si>
    <t>Otávio Dantas</t>
  </si>
  <si>
    <t>Luciana Borges</t>
  </si>
  <si>
    <t>Instituto de Computação - Universidade Federal de Mato Grosso (UFMT)</t>
  </si>
  <si>
    <t>Elmo de Faria</t>
  </si>
  <si>
    <t>Eunice Nunes</t>
  </si>
  <si>
    <t>Bots para Organizações Sociais</t>
  </si>
  <si>
    <t>Lucas Couto</t>
  </si>
  <si>
    <t>Instituto de Comutação –Universidade Federal Fluminense (UFF)</t>
  </si>
  <si>
    <t>O processo de desenvolvimento de software é uma atividade complexa que envolve incertezas e desafios. Essas incertezas e desafios potencializam-se quando buscamos construir sistemas e tecnologias para o terceiro setor que possuem práticas e valores diferentes da gestão empresarial. Atualmente, a área de Tecnologia da Informação (TI) não realiza debates relativos às características das organizações sociais com frequência. Este artigo apresenta reflexões sobre a construção em andamento de robôs para movimentos sociais.</t>
  </si>
  <si>
    <t>https://sol.sbc.org.br/index.php/washes/article/view/11203</t>
  </si>
  <si>
    <t>Thiollent, M. (2005). Perspectivas da metodologia de pesquisa participativa e de pesquisa-ação na elaboração de projetos sociais e solidários. Sidney Lianza andFelipe Addor, Tecnologia e Desenvolvimento Social e Solidário. UFRGS, Porto Alegre, 13 - 25
Gargano, L.; Fornazin, M.. (2019) WikiFavelas: Uma Ferramenta Colaborativa para organizações sociais. In: ANAIS PRINCIPAIS DO SIMPÓSIO BRASILEIRO DE SISTEMAS COLABORATIVOS (SBSC), Rio de Janeiro.
Alvear, C. A. S. (2014). Tecnologia e Participação: Sistemas de Informação e a construção de propostas coletivas para movimentos sociais e processos de desenvolvimento local (Tese).
Da Silva, R. M. F. M., (2018) Bots - Assistente Pessoal em Contexto Cooperativo. Instituto Superior de Engenharia do Porto (Dissertação)
Zambiasi, S. P. e Rabelo, R. J. (2007). Virtualização de Colaboradores na Manufatura: um modelo baseado em Agent Bots. Simpósio Brasileiro de Automação Inteligente
Silva, R. R. e Pimentel, D. R. (2015) Automatizando coleta de indicadores e geração de relatórios com sistema de web análise. SIMPOS - Simpósio de Pós-Graduação do IFTM
Primo, A., Coelho, L. R. (2002) Comunicação e inteligência artificial: interagindo com a robô de conversação Cybelle. In: Motta, L. G. M. et al. (Eds.). Estratégias e culturas da comunicação ed. Brasília. Brasília: Editora UnB. pp. 83 - 106.
De Paula, L. T. e Michalski, R. (2019) Múltiplos Olhares em Ciência da Informação, v. 9, n. 1, jul. Os bots de disseminação de informação na conjuntura das campanhas presidenciais de 2018 no Brasil
Tsvetkova, M. et al. Even good bots fight: The case of Wikipedia. 2017. Disponível em: &lt;http://journals.plos.org/plosone/article?id= 10.1371/journal.pone.0171774&gt;. Acesso em: 16/03/2020.
Turban; E. and Volonino, L. (2013). Tecnologia da Informação para Gestão: em busca do melhor desempenho estratégico e operacional. Bookman, Porto Alegre.
Tenório, T.G; Saraiva, H. J. (2006) Escorços sobre gestão pública e gestão social. In MARTINS, P. E. M.; PIERANTI, O. P. Estado e gestão pública: visões do Brasil contemporâneo. 2 Ed. Rio de Janeiro: FGV, 2006, 340p
Yin, R. (2001) Estudo de caso: planejamento e métodos. Bookman, Porto Alegre.
Tenório, F. G.; Rozemberg, J. E. (1997) Gestão pública e cidadania: metodologias participativas em ação. In: Revista de Administração Pública, Rio de Janeiro: EBAP/FGV, v.31, n. 4, p. 101 - 125, jul./ago./ 1997
Tenório, F. G. (2005). (Re) Visitando o Conceito de Gestão Social. In Desenvolvimento em Questão, Editora Unijuí. Ano 3 n. 5 p. 101 - 124</t>
  </si>
  <si>
    <t>Programa de Pós-Graduação em Informática da Universidade Federal do Rio de Janeiro (PPGI/UFRJ)</t>
  </si>
  <si>
    <t>Importância do Planejamento Financeiro para as Startups de Tecnologia da Informação da Região Metropolitana do Recife - PE</t>
  </si>
  <si>
    <t>Valéria Silva</t>
  </si>
  <si>
    <t>The objective of this research was to analyze the importance of financial planning for IT startups installed or associatedin Comunidade Manguez.AL, Assespro PE/PB and Softex Recife located in the Metropolitan Region of Recife/PE. To achieve this objective, the research adopted as methodology an informal literature review together with a field research using the qualitative approach through an online questionnaire. As a result, we obtained the characteristics of the profile of this type of entrepreneur, the characteristics of the financial planning that is being adopted by these startups and the difficulties encountered by them for the sustainability of the business. From this study, we developed a set of effective practices to assist startups in organizing their financial planning.</t>
  </si>
  <si>
    <t>O objetivo destapesquisa foi analisar a importância do planejamento financeiro para as startups de TI, que encontram-se instaladas ou associadas na Comunidade Manguez.AL, Assespro PE/PB e Softex Recifelocalizados na Região Metropolitana do Recife/PE. Para alcançar este objetivo, a pesquisa adotou como metodologia uma revisão informal da literaturajuntamente com uma pesquisa de campo utilizando a abordagem qualitativaatravés de um questionário online. Comoresultados,obtivemosas características do perfil deste tipo de empreendedor, as características do planejamento financeiro que está sendo adotado por estas startupse as dificuldades encontradas pelas para a sustentabilidade do negócio. A partir deste estudo, elaboramos um conjunto de práticas eficazes para auxiliar os startupsna organização do seu planejamento financeiro.</t>
  </si>
  <si>
    <t>https://sol.sbc.org.br/index.php/washes/article/view/11204</t>
  </si>
  <si>
    <t>N. Paternoster, C. Giardino, M. Unterkalmsteiner, T. Gorschek, and P. Abrahamsson, “ Software development in startup companies: A systematic mapping study,” Information and Software Technology, vol. 56, no. 10, pp. 1200 - 1218, 2014.
S. M. Sutton, “ The role of process in software start-up,” IEEE Software, vol. 17, no. 4, pp. 33 - 39, 2000.
Fundação Dom Cabral. Causa da mortalidade das startups brasileiras: como aumentar as chances de sobrevivência no mercado, 2015. Disponível em:. Acesso em: 29 jul. 2019.
C. Giardino, N. Paternoster, M. Unterkalmsteiner, T. Gorschek, and P. Abrahamsson, “ Software development in startup companies: the greenfield startup model,” IEEE Transactions on Software Engineering, vol. 42, no. 6, pp. 585 - 604, 2016.
Endeavor Brasil. Planejamento financeiro: um passo a passo indispensável, 2015. Disponível em:. Acesso em 23 jun. 2019.
I. Chiavenato. Empreendedorismo: dando asas ao empreendedor. 4. ed. São Paulo: Manole, 2012.
F. Matos. 10 mil startups: guia prático para começar a crescer o seu negócio digital no Brasil. 1. ed. São Paulo: Mariposa, 2017.</t>
  </si>
  <si>
    <t>Pires, P. M. D. M. (2022). Práticas contábeis de startups: um estudo de caso. Trabalho de Conclusão de Curso (Bacharelado em Ciências Contábeis)-Faculdade de Administração e Ciências Contábeis, Universidade Federal do Rio de Janeiro, Rio de Janeiro.</t>
  </si>
  <si>
    <t>Jeferson Vieira</t>
  </si>
  <si>
    <t>Universidade Federal do Ceará (UFC) Campus Quixadá</t>
  </si>
  <si>
    <t>Um Estudo Preliminar das Relações entre Características de Blockchain e a Aplicação na Sociedade</t>
  </si>
  <si>
    <t>Programa de Pós-Graduação em Computação (PCOMP) - Universidade Federal do Ceará (UFC).</t>
  </si>
  <si>
    <t>Blockchain is currently being widely discussed in academia and industry. Several areas are experiencing improvements in their processes and greater security in data management, such as health, education, and finance. In this context, the objective of this work is to report initial studies of the relationships and impacts of blockchain on society, mainly due to applications in the most diverse areas. For this, an online questionnaire on blockchain aspects in society was applied, followed by a qualitative analysis to better understand the results. As preliminary results, health and finance are the areas that most use blockchain, and the questionnaire revealed that it is important to study the impacts of blockchain on society.</t>
  </si>
  <si>
    <t>Blockchain atualmente está sendo muito discutida na academia e indústria. Diversas áreas estão experimentando melhorias em seus processos e maior segurança na gestão dos dados, como saúde, educação e finanças. Nesse contexto, o objetivo deste trabalho é relatar estudos iniciais das relações e impactos da blockchain na sociedade, principalmente devido às aplicações nas mais diversas áreas. Para isso, um questionário online sobre aspectos de blockchain na sociedade foi aplicado, seguido de uma análise qualitativa para melhor compreender os resultados. Como resultados preliminares, saúde e finanças são as áreas que mais utilizam blockchain, e o questionário revelou que é importante estudar os impactos da blockchain na sociedade.</t>
  </si>
  <si>
    <t>https://sol.sbc.org.br/index.php/washes/article/view/11205</t>
  </si>
  <si>
    <t>Aste, T., Tasca, P., and Di Matteo, T. (2017). Blockchain technologies: The foreseeable impact on society and industry. Computer, 50 (9): 18 - 28.
Moreira Neto, M., Coutinho, E. F., Moreira, L. O., and de Souza, J. N. (2020). Toward blockchain technology in iot applications: An analysis for e-health applications. In Internet of Things. A Confluence of Many Disciplines, pages 36 - 50, Cham. Springer International Publishing.
Pedersen, A. B., Risius, M., and Beck, R. (2019). A ten-step decision path to determine when to use blockchain technologies. MIS Quarterly Executive, 18 (2).
Strauss, A. and Corbin, J. (2007). Basics of Qualitative Research: Techniques and Procedures for Developing Grounded Theory. SAGE Publications, 3rd edition.
Xie, J., Tang, H., Huang, T., Yu, F. R., Xie, R., Liu, J., and Liu, Y. (2019). A survey of blockchain technology applied to smart cities: Research issues and challenges. IEEE Communications Surveys &amp; Tutorials, 21 (3): 2794 - 2830.</t>
  </si>
  <si>
    <t>Bezerra, W. L. B. (2023). Um modelo de arquitetura de sistema de e-voting auditável utilizando blockchain.
Coutinho, E. F., Neto, M. M., Abreu, A. W., &amp; Moreira, L. O. (2022, June). An Analysis on the Use of Blockchain by Developers and Application Users. In Proceedings of the 11th Euro American Conference on Telematics and Information Systems (pp. 1-8).</t>
  </si>
  <si>
    <t>Wagner Braga Bezerra</t>
  </si>
  <si>
    <t>Delano Maia</t>
  </si>
  <si>
    <t>Um Levantamento de Fatores Humanos e Técnicos em Garantia de Qualidade de Projeto de Software Embarcado Aeronáutico no Brasil</t>
  </si>
  <si>
    <t>Sarasuaty Yelisetty</t>
  </si>
  <si>
    <t>Divisão de Ciência da Computação – Instituto Tecnológico de Aeronáutica (ITA)</t>
  </si>
  <si>
    <t>Recent aeronautical products have a strong use of Embedded Aeronautical Software, where quality assurance is essential. Objective: To present the main human and technical factors involved in the Quality Assurance of Embedded Aviation Software. Justification and motivation: In regulated environments, such as aviation, human and technological factors are essential for quality assurance. However, the authors have not found any similar work that addresses this theme. Conclusion: this work identified the factors and deficiencies raised by the community involved in aviation software quality assurance.</t>
  </si>
  <si>
    <t>Os produtos aeronáuticos recentes possuem forte uso de Software Embarcado Aeronáutico, onde naturalmente a garantia da qualidade é essencial. Objetivo: apresentar os principais fatores humanos e técnicos envolvidos na Garantia de Qualidade de Software Embarcado Aeronáutico. Justificativa e motivação: em ambientes regulados, como a aviação, os fatores humanos e técnicos são essenciais para a garantia da qualidade, no entanto, os autores não encontraram nenhum trabalho similar que aborde essa temática. Conclusão: este trabalho identificou os fatores assim como as carências levantadas pela comunidade envolvida na garantia de qualidade de software aeronáutico.</t>
  </si>
  <si>
    <t>software, qualidade, aviação, normatização, processo</t>
  </si>
  <si>
    <t>https://sol.sbc.org.br/index.php/washes/article/view/15884</t>
  </si>
  <si>
    <t>Andres-Jimenez, J., Medina-Merodio, J.-A., Fernandez-Sanz, L., Martinez-Herraiz, J.-J., and Gonzalez-De-Lope, J. (2020). A framework for evaluating the standards for the production of airborne and ground traffic management software. IEEE Access, 8.
Barros, L., Hirata, C., Marques, J., and Ambrosio, A. M. (2020). Generating test cases to evaluate and improve processes of safety-critical systems development. In 2020 IEEE International Symposium on Software Reliability Engineering Workshops (ISSREW).
Eisemann, U. (2016). Applying model-based techniques for aerospace projects in accordance with do178c, do-331, and do-333. In 8th European Congress on Embedded Real-Time Software and Systems.
Georges, M. R. R. and Passarella, F. (2020). Sustentabilidade na Industria Aeronáutica Brasileira. Appris.
Helgeson, J. W. (2009). The Software Audit Guide. ASQ Quality Press.
Imamura, M., Costa, L. A., Pereira, B., Ferreira, F. H., Fontao, A., and dos Santos, R. (2020). Fatores de governança em sistemas-de-sistemas: Análise de uma instituição pública brasileira. In Anais do V Workshop sobre Aspectos Sociais, Humanos e Economicos de Software, pages 31–40, Porto Alegre, RS, Brasil. SBC.
Kasunic, M. (2005). Designing an Effective Survey. Software Engineering Institute.
Lemes, M. J. R., Altoe, F. O., Domiciano, A. J., and Carbonari, A. (2003). Software certification in airborne systems: process and challenges. In 2003 Latin American on Dependable Computing (LADC).
Marques, J. and Cunha, A. (2017). Verification scenarios of onboard databases under the rtca do-178c and the rtca do-200b. In 2017 IEEE/AIAA 36th Digital Avionics Systems Conference (DASC).
Marques, J. and Cunha, A. (2018). Tailoring traditional software life cycles to ensure compliance of rtca do-178c and do-331 with model-driven design. In 2018 IEEE/AIAA 37th Digital Avionics Systems Conference (DASC).
Marsden, J., Windisch, A., Mayo, R., Grossi, J., Villermin, J., Fabre, L., and Aventini, C. (2019). Ed-12c/do-178c vs. agile manifesto – a solution to agile development of certifiable avionics systems. In 9th European Congress of Embedded Real-Time Software and Systems.
Moy, Y., Ledinot, E., Delseny, H., Wiels, V., and Monate, B. (2013). Testing, or formal verification: Do-178c alternatives and industrial experience. IEEE Software, 30(3):50–57.
Paz, A. and Bousaidi, G. (2016). On the exploration of model-based support for do178c-compliant avionics software development and certification. In IEEE International Symposium on Software Reliability Engineering Workshops (ISSREW).
Pernstal, J., Feldt, R., Gorschek, T., and Floren, D. (2019). Communication problems in software development - a model and its industrial application. International Journal of Software Engineering and Knowledge Engineering, 29(10).
Rierson, L. (2013). Developing Safety-Critical Software: A Practical Guide for Aviation Software and DO-178C Compliance. CRC Press.
RTCA (2011). Do-178c software considerations in airborne systems and equipment certification.
Sarkis, A., Marques, J., and Dias, L. A. V. (2020). Direcionadores para o desenvolvimento baseado emmodelos de software embarcado aeronautico. Cadernos do IME : Série Informatica, 44(1).
Slavov, T. M. R., Martins, L. E. G., and Marques, J. (2020). A software audit model for safety-critical domains. In 39th International Conference on Computer Safety, Reliability and Security (SAFECOMP), Lisbon, Portugal.
VanderLeest, S. and Buter, A. (2009). Escape the waterfall: Agile for aerospace. In 2009 IEEE/AIAA 28th Digital Avionics Systems Conference.
Westfall, L. (2020). The Certified Software Quality Engineer Handbook. Quality Press.
Yelisetty, S. M., Marques, J., and Tasinaffo, P. M. (2015). A set of metrics to assess and monitor compliance with rtca do-178c. In 34th IEEE/AIAA Digital Avionics Systems Conference.</t>
  </si>
  <si>
    <t>Trova, T. H. (2023). Desenvolvimento de módulo de interfaceamento de dispositivos de entrada e saída para uso didático em disciplinas de engenharia (Bachelor's thesis, Universidade Tecnológica Federal do Paraná).
Yelisetty, S., Barros, L., Slavov, T., &amp; Marques, J. C. (2022). Identificação e Avaliação de Carências, Fatores Humanos e Técnicos na Garantia de Qualidade em Software Embarcado Aeronáutico no Brasil. iSys-Brazilian Journal of Information Systems, 15(1), 21-1.
Costa, A. A., &amp; Marques, J. (2023, November). Proposta de um Framework Ágil para Software Aeronáutico. In Anais do XIX Workshop Anual do MPS (pp. 60-63). SBC.</t>
  </si>
  <si>
    <t>Lilian Barros</t>
  </si>
  <si>
    <t>Talita Slavov</t>
  </si>
  <si>
    <t>Instituto de Ciência e Tecnologia – Universidade Federal de São Paulo (UNIFESP)</t>
  </si>
  <si>
    <t>Johnny Marques</t>
  </si>
  <si>
    <t>Investigando Colaboração em Ecossistemas</t>
  </si>
  <si>
    <t>In the current scenario, we live in an open world where businesses and organizations will only remain competitive if they learn to develop strategies for interaction and collaboration. Although collaboration has its benefits recognized within organizations, its dynamics in ecosystems bring many challenges. This paper presents an investigation on collaboration in digital, software, business, and innovation ecosystems. Challenges such as the lack of supporting platforms, the need to adapt processes, and social issues (e.g., lack of trust and leadership) were observed. This study calls researchers and practitioners to better design and develop solutions for these contexts.</t>
  </si>
  <si>
    <t>No cenário atual, vive-se em um mundo aberto onde negócios e organizações só permanecerão competitivos se aprenderem a desenvolver estratégias para interação e colaboração. Apesar da colaboração ter seus benefícios reconhecidos nas organizações, a sua dinâmica em ecossistemas encontra uma série de desafios. Este artigo apresenta uma investigação sobre a colaboração em diferentes ecossistemas (digitais, de software, de negócios e de inovação). Desafios como a ausência de plataformas de apoio, necessidade de adaptação de processos e questões sociais (e.g., ausência de confiança e liderança) foram identificados. Este estudo convida ainda pesquisadores e profissionais a desenvolverem soluções para esses contextos.</t>
  </si>
  <si>
    <t>Colaboração, Ecossistemas Digitais, Ecossistemas de Software, Ecossistemas de Negócio, Ecossistemas de Inovação</t>
  </si>
  <si>
    <t>https://sol.sbc.org.br/index.php/washes/article/view/15885</t>
  </si>
  <si>
    <t>Abdelmaboud, A. et al. (2015) “Quality of service approaches in cloud computing: A systematic mapping study”, Journal of Systems and Software, 101:159–179.
Araujo, R.M., Magdaleno, A.M. (2015) “Social BPM: Processos de Negócio, Colaboração e Tecnologia Social”, In: SBSI 2015, Goiás.
Autio, E., Thomas, L. (2014) “Innovation Ecosystems: Implications for Innovation Management”, In: The Oxford Handbook of Innovation Management, 1(11):204-228
Basili, V. R. (2008) “Software modeling and measurement: the Goal/Question/Metric paradigm”, The title of book two, 21(2):277-292.
Boley, H., Chang, E. (2007) “Digital Ecosystems: Principles and semantics”, In: 2007 Inaugural IEEE DEST, Cairns, pp.398–403.
Boscarioli, C., et al (2017) “I GranDSI BR Grand research challenges in information systems in Brazil 2016 2026”, Special Committee on Information Systems (CESI). Brazilian Computer Society (SBC), 184 p.
Bosch, J. (2009) “From software product lines to software ecosystem”, In: Proceedings of 13th International Software Product Line Conference, San Francisco, pp.1-10.
Camarinha-Matos, L.M. et al. (2015) “Risks and Resilience of Collaborative Networks”, In: 16th IFIP WG 5.5 Working Conference on Virtual Enterprises, Albi, pp.23-336.
De Vreede, G.J., Briggs, R.O. (2005) “Collaboration engineering: designing repeatable processes for high-value collaborative tasks”, In: 38th HICSS, Big Island.
Hobbs, R. W. (1996) “Leadership through collaboration”, AI Architect, 3(11)
Jansen, S., Cusumano, M. (2012) “Defining software ecosystems: A survey of software ecosystems and ecosystem”, In: IWSECO, Cambridge, pp. 41-58.
Kitchenham, B., Charters, S., (2007) “Guidelines for performing systematic literature reviews in software engineering”, In: Technical Report EBSE-2007-01, Inglaterra.
Manikas, K. (2019) “Revisiting software ecosystems research: A longitudinal literature study”, The Journal of Systems and Software, 117:84-103.
Moore, J. F. (1993) "Predators and Prey - A New Ecology of Competition", Harvard Business Review, 71:75-86.
Pai, M., et al., (2004) “Systematic reviews and meta-analyses: an illustrated, step-bystep guide”, The National Medical Journal of India, 17(2):86–95.
Petersen, K. et al. (2015) “Guidelines for conducting systematic mapping studies in software engineering: An update”, Information and Software Technology. 64:1–18
Priego-Roche, L.M., Front, A., Rieu, D. (2016) “A framework for virtual organization requirements”, Requirements Engineering, 21(4):439–460.
Rocha, C.F. et al. (2019) “Startups and the innovation ecosystem in Industry 4.0”, Technology Analysis &amp; Strategic Management, 31(12):1474.
Saleh, M., et al. (2015) “Investigating the similarity between collaboration systems and digital ecosystems”, In: 19th IEEE CSCWD, Calabria, pp.30-35.
Santos, M. et al. (2019) “Human computer interaction factors in software ecosystems: A systematic mapping study”, In: SBSI’19, New York.
Wohlin, C. (2014) “Guidelines for snowballing in systematic literature studies and a replication in software engineering”, In: 18th International Conference on Evaluation and Assessment in Software Engineering,, New York, pp.1-10
Wieringa, R. et al. (2006) “Requirements engineering paper classification and evaluation criteria: a proposal and a discussion”, In: Requirements engineering 11, London, pp.102–107.</t>
  </si>
  <si>
    <t>Araújo, R. D., Setti, M., Berardi, R. C. G., Graeml, A. R., Valença, G., Santos, R., ... &amp; Pereira, F. S. (2022). Tópicos especiais em sistemas de informaçao: Minicursos sbsi 2022. Sociedade Brasileira de Computação.
Pinheiro, M. C., Chueri, L. D. O. V., &amp; dos Santos, R. P. (2022). Um Estudo sobre Colaboração em Ecossistemas Digitais de Inovação Social A Study on Collaboration in Social Innovation Digital Ecosystems.
Pinheiro, M. C., Chueri, L. D. O. V., &amp; dos Santos, R. P. (2022). Um Estudo sobre Colaboração em Ecossistemas Digitais de Inovação Social. iSys-Brazilian Journal of Information Systems, 15(1), 20-1.
Valença, G., &amp; Santos, R. (2022). Como Organizar uma Hackathon Corporativa?. Sociedade Brasileira de Computação.
Chaves, V. M. G., Machado, S. M., Outão, J. C. S. D., Santos, R. P. D., &amp; Diirr, B. (2022, May). Does the social distancing measures impact collaboration in software processes?. In Proceedings of the XVIII Brazilian Symposium on Information Systems (pp. 1-9).
Chueri, L. D. O. V. (2021). SIDE: A Framework for Managing Social Innovation Digital Ecosystems (Doctoral dissertation, Tese (Doutorado), PPGI/UNIRIO, Rio de Janeiro, Brasil).
Almeida, J. A., &amp; Santos, W. B. Proposta de um Metamodelo de Ecossistemas de Serviços Colaborativos para Pequenas e Médias Empresas em Arranjos Produtivos Locais (APLS).</t>
  </si>
  <si>
    <t>Um estudo comparativo na geração de personas de crianças autistas com base em dados reais</t>
  </si>
  <si>
    <t>Francisco Luciano Quirino da Silva</t>
  </si>
  <si>
    <t>Universidade Federal do Ceará (Campus Russas)</t>
  </si>
  <si>
    <t>Studies have been proposing the automatic generation of personas; however, without exploring possible differences in the quality of the generated personas in relation to manual methods. This article reports a comparative study between the semi-automatic and manual generation of personas in relation to the quality of the personas obtained, using real data from autistic children. The obtained personas were evaluated for completeness, usability, clarity, and empathy. The results indicate that the semi-automatically generated personas showed similar quality to manually generated personas but at a lower cost. This is expected to provide evidence of the potential benefits of this technique for software development.</t>
  </si>
  <si>
    <t>Estudos vêm propondo a geração de personas de forma automática, porém, sem explorar possíveis diferenças na qualidade das personas geradas em relação a métodos manuais. Este artigo relata um estudo comparativo entre a geração semiautomática e manual de personas em relação à qualidade das personas obtidas, utilizando dados reais de crianças autistas. As personas obtidas foram avaliadas em relação à completude, disposição de uso, clareza e empatia. Os resultados indicam que as personas geradas de forma semiautomática apresentaram qualidade similar às personas geradas manualmente, porém a um custo menor. Com isso, espera-se fornecer indícios dos potenciais benefícios desta técnica para o desenvolvimento de software.</t>
  </si>
  <si>
    <t>Persona, Geração de personas, Avaliação de personas, Transtorno do Espectro Autista, Clusterização</t>
  </si>
  <si>
    <t>https://sol.sbc.org.br/index.php/washes/article/view/15886</t>
  </si>
  <si>
    <t>Braz, P., Raposo, A., and de Souza, C. S. (2014). Uso de design probes no design de tecnologias para terapeutas de crianças com autismo. In Proc. of the 13th Brazilian Symposium on Human Factors in Computing Systems, pages 140–149. SBC.
Camilo, C. O. and Silva, J. C. d. (2009). Mineração de dados: Conceitos, tarefas, métodos e ferramentas. Universidade Federal de Goiás (UFG), pages 1–29.
Cooper, A., Reimann, R., and Cronin, D. (2007). About face 3: the essentials of interaction design. John Wiley &amp; Sons.
Fayyad, U., Piatetsky-Shapiro, G., and Smyth, P. (1996). The kdd process for extracting useful knowledge from volumes of data. Communications of the ACM, 39(11):27–34.
Filgueiras, L., Aquino Jr, P., Sakai, R., Filho, Á. G., Torres, C., and Barbarian, I. (2005). Personas como modelo de usuários de serviços de governo eletrônico. In Proc. of the 2005 Latin American conference on Human-computer interaction, pages 319–324.
Jung, S.-g., Salminen, J., Kwak, H., An, J., and Jansen, B. J. (2018). Automatic persona generation (apg): A rationale and demonstration. In Proc. of the 2018 Conference on Human Information Interaction &amp; Retrieval, pages 321–324. ACM.
Leme, R., Zaina, L., and Casadei, V. (2015). Um estudo da interação do público da terceira idade com o facebook em dispositivos móveis: identificação e definição das pessoas. In Proc. of the 16th Brazilian Symposium on Human Factors in Computing Systems IHC, volume 15, pages 53–62.
Marques, A. B. and Aires, G. (2020). Uso da netnografia para a geracão de personas e requisitos para sistemas com foco em pessoas com transtorno do espectro autista: Um relato de experiência. In Anais do V Workshop sobre Aspectos Sociais, Humanos e Econômicos de Software, pages 1–10. SBC.
Masiero, A. A., Ferreira, L. A., and Aquino Jr, P. T. (2012). Algoritmos de clusterização e python científico apoiando modelagem de usuário. In Companion Proc. of the 11th Brazilian Symposium on Human Factors in Computing Systems, pages 47–50. SBC.
Salminen, J., Santos, J. M., Kwak, H., An, J., Jung, S.-g., and Jansen, B. J. (2020). Persona perception scale: Development and exploratory validation of an instrument for evaluating individuals’ perceptions of personas. International Journal of Human-Computer Studies, vol. 141, p. 102437.
Schmidt, C. (2014). Autismo, educação e transdisciplinaridade. Papirus Editora.
Sousa, T. A., Ferreira, V. D., and dos S. Marques, A. B. (2019). How do software technologies impact the daily of people with autism in brazil: A survey. In Proc. of the XV Brazilian Symposium on Information Systems, pages 1–8.</t>
  </si>
  <si>
    <t>Melo, Á. H. D. S. (2021). ProAut: um processo para apoiar a prototipação de interfaces de aplicações para autistas.
Pereira, V., Rodrigues, M. E., Vasconcelos, P., &amp; Marques, A. B. (2023). Utilizando Design Thinking no design de aplicativos educacionais para crianças autistas. Anais do Computer on the Beach, 14, 280-287.
Marques, A. B., Melo, G. A., Pereira, V. G. R., &amp; de Vasconcelos, P. F. C. (2021). Criação e Avaliação de Personas para Sistemas com foco em pessoas com Transtorno do Espectro Autista: Um Relato de Experiência sobre o uso de Netnografia. iSys-Brazilian Journal of Information Systems, 14(3), 68-97.</t>
  </si>
  <si>
    <t>Tatiane F. Figueiredo</t>
  </si>
  <si>
    <t>Revive Negócio, uma plataforma para impulsionar ideias e startups no ecossistema de inovação do Ceará</t>
  </si>
  <si>
    <t>Matheus F. de Oliveira</t>
  </si>
  <si>
    <t>Instituto Federal de Educação, Ciência e Tecnologia do Ceará, campus Aracati</t>
  </si>
  <si>
    <t>IFCE</t>
  </si>
  <si>
    <t>This work presents Revive Negócios, a platform associated with a methodology for registering and boosting ideas and startups, with a focus on economic recovery. The platform's implementation and the specification of the seven-level methodology are described. At Revive Negócios, the registered idea and startup are carefully analyzed, receive the appropriate technical and management advice, support in the business model and market share, etc., for the composition of the ecosystem of innovation and socioeconomic improvement in the State. Revive Negócios is already operational, the result of a partnership between Iracema Digital, the Federal Institute of Ceará (IFCE), Aracati Digital, APSV Advogados, and the Government of Ceará.</t>
  </si>
  <si>
    <t>Este trabalho apresenta o Revive Negócio, uma plataforma associada a uma metodologia para o cadastro e impulsionamento de ideias e de startups, com foco na retomada da economia. São descritas a implementação da plataforma e a especificação de uma metodologia de sete níveis. No Revive Negócio a ideia e a startup cadastradas são criteriosamente analisadas, recebem os devidos aconselhamentos técnicos e de gestão, apoio no modelo de negócio e participação no mercado, etc., para composição do ecossistema de inovação e melhoria socioeconômica do Estado. O Revive Negócio já se encontra operacional, resultado de uma parceria entre o Iracema Digital, o Instituto Federal do Ceará (IFCE), o Aracati Digital, a APSV Advogados e o Governo do Ceará.</t>
  </si>
  <si>
    <t>COVID-19, Ideias, Retomada, Economia</t>
  </si>
  <si>
    <t>https://sol.sbc.org.br/index.php/washes/article/view/15887</t>
  </si>
  <si>
    <t>DA COSTA, G. L. S. D. A pandemia do novo coronavírus e os impactos na economia e nasrelações trabalhistas no brasil.ETIC-ENCONTRO DE INICIAÇÃO CIENTÍFICA-ISSN21-76-8498, v. 16, n. 16, 2020.
FANIRAN, O.; LOVE, P.; SMITH, J. Effective front-end project management–a key elementin achieving project success in developing countries. In:Proceedings of ConstructionDevelopment Conference. [S.l.: s.n.], 2000.
GIERCZAK, M. M. et al. Crowdfunding: outlining the new era of fundraising. In:Crowdfunding in Europe. [S.l.]: Springer, 2016. p. 7–23.
HAAS, P.; BLOHM, I.; LEIMEISTER, J. M. An empirical taxonomy of crowdfundingintermediaries. 2014.
HERVÉ, F.; SCHWIENBACHER, A. Crowdfunding and innovation.Journal of economicsurveys, Wiley Online Library, v. 32, n. 5, p. 1514–1530, 2018.
JATANA, N. et al. A survey and comparison of relational and non-relational database.International Journal of Engineering Research &amp; Technology, Citeseer, v. 1, n. 6, p. 1–5,2012.
MOLLICK, E. The dynamics of crowdfunding: An exploratory study.Journal of businessventuring, Elsevier, v. 29, n. 1, p. 1–16, 2014.
PASINI, C.; CARVALHO, E.; ALMEIDA, L. H. C. Educação híbrida em tempos de pandemia:algumas considerações.Observatório Socioeconômico da COVID-19, 2020.
VERBORGH, R.; DUMONTIER, M.A Web API ecosystem through feature-based reuse(2016). 2016.</t>
  </si>
  <si>
    <t>Kume, W., &amp; Lasmar, D. J. (2024). Brazilian Northern biotech startups: an examination of supporting factors for web portal modeling: Startups de biotecnologia da região Norte do Brasil: análise de fatores para subsidiar modelagem de portal de suporte. Concilium, 24(5), 178-200.</t>
  </si>
  <si>
    <t>Renato A. C. Freitas</t>
  </si>
  <si>
    <t>Silvio R. Evangelista</t>
  </si>
  <si>
    <t>Henrique V. Oliveira</t>
  </si>
  <si>
    <t>Cairamir Arruda</t>
  </si>
  <si>
    <t>Secretaria do Desenvolvimento Econômico e Trabalho</t>
  </si>
  <si>
    <t>SDE</t>
  </si>
  <si>
    <t>Francisco S. Júnior</t>
  </si>
  <si>
    <t>Instituto Federal de Educação, Ciência e Tecnologia do Ceará, campus Fortaleza</t>
  </si>
  <si>
    <t>Antônio Mauro B. Oliveira</t>
  </si>
  <si>
    <t>Poulbot – O Chatbot Extensionista Rural na Área de Incubação Artificial de Frangos de Corte</t>
  </si>
  <si>
    <t>Aloísio Alkmim de Oliveira Filho</t>
  </si>
  <si>
    <t>Escola de Medicina Veterinária e Zootecnia –Universidade Federal da Bahia (UFBA)</t>
  </si>
  <si>
    <t>Brazilian poultry is one of the main agribusiness sectors in the country, producing more than 13 million tonnes/year. It is a sector that has developed in the south and southeast regions with expressiveness, while other regions, such as North and Northeast, face a Short paperage of rural extension activity to serve small producers, although they have development potential. Thus, this work presents a proposal of a chatbot capable of offering support to the small producer in the artificial incubation area to produce broiler chicken chicks. Practical tests carried out showed that Poulbot successfully fulfills its role as an extension worker.</t>
  </si>
  <si>
    <t>A avicultura brasileira é um dos principais setores do agronegócio no país, que produz mais de 13 milhões de toneladas de carne de frango ao ano. É um setor que se desenvolveu na região Sul e Sudeste com mais expressividade, enquanto outras regiões, como o Norte e Nordeste, apesar de terem potencial de desenvolvimento, enfrentam carência nas atividades de extensão rural para auxiliar os pequenos produtores. Desta forma, este trabalho é uma proposta de chatbot capaz de oferecer suporte ao pequeno produtor na atividade de incubação artificial de ovos, com o objetivo de produzir pintinhos de frango de corte. Os testes práticos realizados demonstraram que o Poulbot cumpre com êxito seu papel como extensionista.</t>
  </si>
  <si>
    <t>Avicultura, Extensão rural, Inteligência artificial, Zootecnia</t>
  </si>
  <si>
    <t>https://sol.sbc.org.br/index.php/washes/article/view/15888</t>
  </si>
  <si>
    <t>ABPA. Relatório anual 2020. São Paulo: 12/05/2020, 159p.
CALIL, T.A.C. Princípios básicos de incubação. In: Simpósio sobre incubação da Conferência APINCO, Santos, São Paulo, Brasil, 2007
DIALOGFLOW. Dialogflow Enterprise Edition BETA. 2017. https://cloud.google.com/dialogflow-enterprise/. Accesso em: 02/02/2021
IBGE: Censo Agropecuário 2017. https://sidra.ibge.gov.br. 2017. Disponível em [https://sidra.ibge.gov.br/pesquisa/censo-agropecuario/censo-agropecuario-2017] Acessado dia 02/02/2021
JONES, Gwyn E. and GARFORTH, Chris. “The history, development, and future of agricultural extension”, in Swanson, Burton E., Bentz, Robert P. and Sofranko, Andrew J. (eds.). Improving agricultural extension - A reference manual. Rome: Food and Agriculture Organization of the United Nations, 1997, 316 p.
MORAES, Sílvia M. W.; DE SOUZA, Luciano Severo. Uma Abordagem Semiautomática para Expansão e Enriquecimento Linguístico de Bases AIML para Chatbots. In: Congresso Internacional de Informática Educativa, 20., 2015, Santiago. Anais. Santiago: Universidad de Chile, p. 600-605, 2015.
MOSTAÇO, G. M.; SOUZA, I. C. R.; CAMPOS, L. B.; CUNGNASCA, C. E. AgronomoBot: a smart answering Chatbot applied to agricultural sensor networks in 14th International Conference on Precision Agriculture June 24 – June 27, 2018 Montreal, Quebec, Canada
PEIXOTO, M. EXTENSÃO RURAL NO BRASIL – UMA ABORDAGEM HISTÓRICA DA LEGISLAÇÃO, Textos para discussão, Brasília, Nº 48, outubro 2008
SALES, M.N.G. Criação de galinhas em sistemas agroecológicos. Vitória: Incaper, 2005. 284p.
TURING, A. Computing machinery and intelligence. Mind, v. 59, p. 433–460, 1950.
USDA (UNITED STATES DEPARTMENT OF AGRICULTURE), Foreign Agricultural Service. Disponível em: [ https://usdabrazil.org.br/wp-content/uploads/2020/06/poultry-and-products-annual-report-2019.pdf ] Acesso em: 02/20/2021</t>
  </si>
  <si>
    <t>Vanessa Michalsky Barbosa</t>
  </si>
  <si>
    <t>Gustavo Bittencourt Machado</t>
  </si>
  <si>
    <t>Taís Pinheiro Borges Silva</t>
  </si>
  <si>
    <t>Tayana Nery Franca</t>
  </si>
  <si>
    <t>Nayana Borges das Mercês</t>
  </si>
  <si>
    <t>Larissa Kiana Santos Azevedo Martins</t>
  </si>
  <si>
    <t>Izabela Lorena Azevedo</t>
  </si>
  <si>
    <t>Onboarding Models for Software Projects: An Ad-hoc Literature Review</t>
  </si>
  <si>
    <t>Franciney O. Lima</t>
  </si>
  <si>
    <t>Instituto de Ciência e Tecnologia (SIDIA)</t>
  </si>
  <si>
    <t>SIDIA</t>
  </si>
  <si>
    <t>New hires usually should learn about the working process, organization structure, and company corporate culture and to be acquaintance with a very new environment. It requires company to organize throughout a well-planned onboarding process, but many companies are not aware of onboarding models and how to support onboard process to become more efficient. We aimed to characterize the main methods through an ad-hoc literature review. We provide practitioners and researchers with the rationale to identify onboarding models and characteristic of the main methods relate to onboarding Software Engineering.</t>
  </si>
  <si>
    <t>onboard, newcomer, socialization</t>
  </si>
  <si>
    <t>https://sol.sbc.org.br/index.php/washes/article/view/15889</t>
  </si>
  <si>
    <t>Van Maanen, J., and Schein, E. H. (1979). “Toward a theory of organizational socialization”. Research in Organizational Behavior, 1, 209–264.
Jones, Gareth R. (1986). “Socialization Tactics, Self-Efficacy, and Newcomers’ Adjustments to Organizations”. DOI: https://doi.org/10.5465/256188.
Bauer, T.N. (2010). “Onboarding New Employees: Maximizing Success”. In: The Society for Human Resource Management Foundation (SHRM), VA, USA.
Cable, Daniel M., F. Gino, Bradley R. Staats. (2013). "Reinventing Employee Onboarding. In: MIT Sloan Management Review 54, no. 3 - Spring: 23–28.
Fagerholm F, Sanchez Guinea A, Borenstein J and Munch J. (2014). “The role of mentoring and project characteristics for onboarding in open source software projects”. In: Proc. ACM-IEEE 8th Int. Symp. Softw. Engineeering Meas. - ESEM'14: 1–10.
Fagerholm F, Sanchez Guinea A, Borenstein J. and Munch J.(2014) “Onboarding in open source projects”. In: IEEE Softw. 2014;31(6):54-61.
Fagerholm F., Johnson, P., Sánchez Guinea, A., Borenstein J. and Munch J. (2013) “Onboarding in Open Source Software Projects: A Preliminary Analysis.” In: Proc. IEEE 8th Int’l Conf. Global Software Eng. Workshops (ICGSEW), pp. 5–10.
Meyer, A. M., &amp; Bartels, L. K. (2017). “The impact of onboarding levels on perceived utility, organizational commitment, organizational support, and job satisfaction”. In: Journal of Organizational Psychology, 17(5), 10-27.
Britto R, Cruzes D. S., Smite D. and Sablis, A. (2017) “Onboarding software developers and teams in three globally distributed legacy projects: A multi‐case study”. In:J Softw Evol Proc. 2017; e1921. DOI: https://doi.org/10.1002/smr.1921
Steinmacher, I., Gerosa, M.A. and Redmiles, D. (2014) “Attracting, Onboarding, and Retaining Newcomer Developers in Open Source Software Projects”. In: Workshop on Global Software Development in a CSCW Perspective.
Steinmacher, I. and Gerosa, M.A. (2014) “How to Support Newcomers Onboarding to Open Source Software Projects”. In: 10th IFIP International Conference on Open Source Systems (OSS), May 2014, San José, Costa Rica. pp.199-201, ff10.1007/978-3-642-55128-4_29. Hal01373101f.
Steinmacher, I., Treude, C. and Gerosa, M.A. (2018) “Let me in: Guidelines for the Successful Onboarding of Newcomers to Open Source Projects”. In: IEEE Software. DOI: https://10.1109/MS.2018.110162131
Steinmacher, I., Redmiles, D., Conte, T. and Gerosa, M.A. (2019) “Overcoming Social Barriers when Contributing to Open Source Software Projects”. In: Journal of Computer Supported Cooperative Work (JCSCW), Springer. DOI: https://10.1007/s10606-018-9335-z
Moe, N. B. Stray, V., Goplen, M. R. (2020) “Studying Onboarding in Distributed Software Teams: A Case Study and Guidelines”. In EASE '20: Proceedings of the Evaluation and Assessment in Software Engineering. April, 2020. Pages 150–159. DOI: https://doi.org/10.1145/3383219.3383235
Sharma, G. G. and Stol, K. (2020) “Exploring onboarding success, organizational fit, and turnover intention of software professionals”. In:Journal of Systems and Software. Vol. 159. Elsevier: Jan 2020. DOI: https://doi.org/10.1016/j.jss.2019.110442
Nakakoji, K., Yamamoto, Y., Nishinaka, Y., Kishida, K., Ye, Y. (2002) “Evolution patterns of open-source software systems and communities”. In: Proceedings of the International Workshop on Principles of Software Evolution. Orlando, Florida. Pages 76 – 85 DOI: https://doi.org/10.1145/512035.512055</t>
  </si>
  <si>
    <t>Perpétua, S. P., Vieira, S. L., Portela, C. D. S., &amp; Souza, M. R. D. A. (2023, November). A Systematic Mapping Study of the Onboarding Process in Software Development Organizations. In Proceedings of the XXII Brazilian Symposium on Software Quality (pp. 11-20).</t>
  </si>
  <si>
    <t>Bruno A. Bonifácio</t>
  </si>
  <si>
    <t>César França</t>
  </si>
  <si>
    <t>Departamento de Computação–Universidade Federal Rural de Pernambuco</t>
  </si>
  <si>
    <t>Mudanças da Gestão nas Instituições Públicas: Impacto nas Equipes de Desenvolvimento de Software</t>
  </si>
  <si>
    <t>Fabian de Oliveira Lopes</t>
  </si>
  <si>
    <t>The management and governance of IT in the public area differs from the private area by the business object and the expected return. Added to this difference are the elective and non-elective seasonal management changes, which can impact the IT management processes at various levels of its structure. The objective of this research is to analyze the impact on the software development teams caused by these changes as well as their influence on the services available to their users, answering questions of great relevance, such as why the changes and what is the process in which they occur.</t>
  </si>
  <si>
    <t>A gestão e a governança de TI na área pública divergem da área privada pelo objeto do negócio e o retorno por ele esperado. Acrescentado a essa diferença encontram-se as mudanças de gestão sazonais eletivas e não eletivas, que podem causar impactos nos processos de gestão da TI em vários níveis de sua estrutura. O objetivo desta pesquisa é analisar o impacto nas equipes de desenvolvimento de software causado por essas mudanças bem como sua influência nos serviços disponibilizados a seus usuários, respondendo à questões de grande relevância como o porque das mudanças e o processo no qual elas ocorrem.</t>
  </si>
  <si>
    <t>governança de TI, equipes de desenvolvimento, mudança de gestão</t>
  </si>
  <si>
    <t>https://sol.sbc.org.br/index.php/washes/article/view/15890</t>
  </si>
  <si>
    <t>Axelos and TSO (2019). ITIL Foundation, ITIL. ITIL 4 Foundation Series. Stationery Office
Cardozo, P. H. (2017). Innovation in e-government services: New framework to improve the effectiveness and efficiency of citizen service processes and public management of decision-making – case of iso/iec 20000-1 in government. XI Simposio Argentino de Informatica en el Estado (SIE) - JAIIO 46 (C ´ ordoba, 2017)
Creswell, J. W. and Creswell, J. D. (2017). Research design: Qualitative, quantitative, and mixed methods approaches. In Research Design.
Isaca (2012). COBIT 5: A business framework for the governance and management of enterprise IT. Isaca.
ISO 90001 (2015). Quality management systems — Requirements. Standard, International Organization for Standardization, Geneva, CH.
Nograsek, J. (2011). Change management as a critical success factor in e-government implementation. Business Systems Research: International journal of the Society for Advancing Innovation and Research in Economy, 2(2):13–24
Novielli, N. and Serebrenik, A. (2019). Sentiment and emotion in software engineering. IEEE Software, 36(5):6–23
Ostroff, F. (2006). Change management in government. Harvard business review,84(5):141–7
Sousa, E. S. d. (2013). A gestao da ti dentro do serviço público. In SEGeT - Simpósio de Excelência em Gestão de Tecnologia.
Sulistiyani, E. and Susanto, T. (2018). Metodologia de gestao de mudanças para projetos de governo eletrônico em países em desenvolvimento: um modelo conceitual. In 2018 Terceira Conferencia Internacional de Informática e Computação (ICIC) , pages 1–5.</t>
  </si>
  <si>
    <t>Bruno Gadelha</t>
  </si>
  <si>
    <t>Programando às cegas: investigando a acessibilidade de ambientes de desenvolvimento de software</t>
  </si>
  <si>
    <t>Felipe Lúcio do Nascimento</t>
  </si>
  <si>
    <t>This work investigates the problems faced by Brazilian developers who are blind (DWB). We adopted two perspectives in the research: the accessibility assessment through checking tools and a survey with 10 DWB. We evaluated four development tools with accessibility checkers. The results still indicate the strong presence of barriers in the software development context. We also pointed out which good usage and configuration practices can strongly contribute to DWB's daily work.</t>
  </si>
  <si>
    <t>Este trabalho investiga os problemas enfrentados por desenvolvedores brasileiros com deficiência visual. Duas perspectivas foram adotadas na pesquisa: a avaliação de acessibilidade por meio de ferramentas de checagem e um survey com desenvolvedores brasileiros. Um questionário foi aplicado a 10 desenvolvedores com deficiência visual e quatro ferramentas comuns do ambiente de desenvolvimento foram avaliadas com checadores de acessibilidade. Os primeiros resultados indicam ainda a forte presença de barreiras no contexto de desenvolvimento. Também foi possível apontar quais boas práticas de uso e configuração podem contribuir fortemente com o trabalho diário de desenvolvedores que possuem deficiência visual.</t>
  </si>
  <si>
    <t>acessibilidade, ambientes de desenvolvimento, pessoas cegas</t>
  </si>
  <si>
    <t>https://sol.sbc.org.br/index.php/washes/article/view/20457</t>
  </si>
  <si>
    <t>Albusays, K. and Ludi, S. (2016). Eliciting programming challenges faced by developers with visual impairments: Exploratory study. 9th International Workshop on Cooperative and Human Aspects of Software Engineering, Austin, Texas, Estados Unidos, p. 82-85.
Guide, E. I. U. (2019). Eclipse foundation.
Luque, L., Brandão, L. O., Kira, E., and Brandão, A. A. (2018). On the inclusion of learners with visual impairment in computing education programs in brazil: practices of educators and perceptions of visually impaired learners. Journal of the Brazilian Computer Society, 24(1):1–12.
Pandey, M., Kameswaran, V., Rao, H. V., O’Modhrain, S., and Oney, S. (2021). Understanding accessibility and collaboration in programming for people with visual impairments. Proc. ACM Hum.-Comput. Interact., 5(CSCW1).
Petrausch, V. and Loitsh, C. (2017). Accessibility analysis of the eclipse ide for users with visual impairment.
Potlurt, V., Vaithilingam, P., Iyengar, S., Vithya, Y., Swaminathan, M., and Srinivasa, G. (2018). Codetalk: Improving programming environment accessibility of visual impaired developers. 2018 CHI Conference on Human Factors in Computing Systems, Montreal, Quebec, Canadá.</t>
  </si>
  <si>
    <t>Melo, G. L. N., da Silva Menezes, N., dos Santos Maciel, A. C., Teran, L. A., da Rocha, T. Á., de Souza, C. R. B., &amp; Mota, M. P. (2024). Accessibility issues in establishing awareness on remote collaborative software development. Journal on Interactive Systems, 15(1), 294-310.</t>
  </si>
  <si>
    <t>Pedro Luis Saraiva Barbosa</t>
  </si>
  <si>
    <t>Instituto Federal do Ceará (IFCE)</t>
  </si>
  <si>
    <t>Windson Viana</t>
  </si>
  <si>
    <t>Caracterização da Colaboração Apoiada por Sistemas de Informação em Cidades Inteligentes</t>
  </si>
  <si>
    <t>Sofia M. B. Machado</t>
  </si>
  <si>
    <t>Programa de Pós Graduação em Informática (PPGI) - Universidade Federal do Estado do Rio de Janeiro (UNIRIO)</t>
  </si>
  <si>
    <t>The population concentration in urban areas increases economic, social, and environmental issues, demanding coordination between governments, universities, companies, and society through smart cities initiatives. This study looks to systematize what has been discussed about collaboration in smart city initiatives supported by information systems through a systematic literature mapping. The results indicate that initiatives related to improving citizens' quality of life are the most frequent. As a contribution, this work identifies challenges and opportunities on the theme and can support theories formulation in future work.</t>
  </si>
  <si>
    <t>A concentração da população em áreas urbanas aumenta as questões econômicas, sociais e ambientais, que podem ser resolvidas por meio da articulação entre governos, universidades, empresas e sociedade, em iniciativas de cidades inteligentes. Este estudo busca sistematizar o que tem sido abordado sobre colaboração em iniciativas de cidades inteligentes apoiadas por sistemas de informação, por meio de um mapeamento sistemático da literatura. Os resultados indicam que as iniciativas relacionadas à melhoria da qualidade de vida dos cidadãos são as mais frequentes. Como contribuição, o trabalho identifica desafios e oportunidades no tema e pode subsidiar formulações de teorias em trabalhos futuros.</t>
  </si>
  <si>
    <t>cidades inteligentes, mapeamento sistemático da literatura, colaboração</t>
  </si>
  <si>
    <t>https://sol.sbc.org.br/index.php/washes/article/view/20458</t>
  </si>
  <si>
    <t>Alizadeh, T. (2017). An investigation of IBM’s Smarter Cites Challenge: What do participating cities want? Cities, 63:70–80.
Alizadeh, T., Sarkar, S., &amp; Burgoyne, S. (2019). Capturing citizen voice online: Enabling smart participatory local government. Cities, 95:102400.
Anandhika, M. R., Hassan, F. R., &amp; Nugraha, Y. (2020). Towards a collaborative framework for the large-scale social collaboration: a case of Jakarta’s response to the Covid-19 pandemic. In 2020 ICISS, p. 1–7, Bandung, Indonesia. IEEE.
Aragão, A., Moreno, N., Viana, D., Silva, F., Sousa, T., Rivero, L., Teles, A., da Conceição, A., &amp; Costa, I. (2019). Utilizando métricas de qualidade na avaliação de uma aplicação para cidades inteligentes. In Anais do IV WASHES, p. 51–60. SBC.
Bernardino, S. &amp; Santos, J. (2016). Potential of civic crowdfunding to the intelligence of cities and social innovation: an exploratory study. In Atas da 16ª Conferência da Associação Portuguesa de Sistemas de Informação, p. 311–323. APSI.
Boscarioli, C., de Araujo, R. M., &amp; Maciel, R. S. (2017). I GranDSI BR Grand Research Challenges in Information Systems in Brazil 2016-2026. CE SI. SBC.
Brandt, T., Cudden, J., Ketter, W., Prendergast, D., Sakurai, M., &amp; Watson, R. T. (2016). Smart cities and the role of IS research in improving urban life. In 37th ICIS 2016 PROCEEDINGS. Dublin 2016.
Caballero, P., Ortiz, G., Garcia-de Prado, A., &amp; Boubeta-Puig, J. (2021). Paving the way to collaborative context-aware mobile applications: a case study on preventing worsening of allergy symptoms. Multimed Tools Appl, 80(14):21101–21133.
Capdevila, I. &amp; Zarlenga, M. I. (2015). Smart city or smart citizens? The Barcelona case. Journal of Strategy and Management, 8(3):266–282.
Carè, S., Trotta, A., Carè, R., &amp; Rizzello, A. (2018). Crowdfunding for the development of smart cities. Business Horizons, 61(4):501–509.
Chen, H. &amp; Ying, F. (2020). Deepening Application and Practice of BIM Based on Smart City in Cost Control and Cost Collaborative Management. In 2020 ICITBS, p. 98–101, Vientiane, Laos. IEEE.
Choi, C., Kim, E.-Y., Lee, E. J., Kim, S.-M., &amp; Lee, N.-G. (2017). Pohang living lab: Utilizing modeling and simulation as a collaboration method. In 2017 IEEE SmartWorld/SCALCOM/UIC/ATC/CBDCom/IOP/SCI, San Francisco, CA. IEEE.
Cirillo, F., Gómez Fernández, D., Diez, L., Elicegui, I., Gilbert, T., &amp; Akhavan, M. R. (2020). Smart City IoT Services Creation Through Large-Scale Collaboration. IEEE Internet of Things Journal, PP:1–1.
De Nicola, A., Vicoli, G., &amp; Villani, M. (2018). Gamified Software to Support the Design of Business Innovation. Information, 9(12):324.
Dustdar, S. &amp; Scekic, O. (2018). On Managing the Social Components in a Smart City. In 2018 IEEE 38th ICDCS, p. 1159–1163, Vienna. IEEE.
Dyba, T., Dingsøyr, T., &amp; Hanssen, G. (2007). Applying Systematic Reviews to Diverse Study Types: An Experience Report. In Proceedings - 1st ESEM 2007, p. 225 – 234.
Gerosa, M., Marconi, A., Pistore, M., &amp; Traverso, P. (2015). An Open Platform for Children’s Independent Mobility. In Helfert, M., Krempels, K.-H., Klein, C., Donellan, B., &amp; Guiskhin, O., editors, Smart Cities, Green Technologies, and Intelligent Transport Systems, volume 579, p. 50–71. Springer International Publishing, Cham.
Giffinger, R., Gudrun, H., Gudrun, &amp; Haindlmaier, G. (2010). Smart cities ranking: An effective instrument for the positioning of the cities. ACE: Architecture, City and Environment, 4.
Gil-Garcia, J. R. (2012). Towards a smart State? Inter-agency collaboration, information integration, and beyond. Information Polity, 17(3, 4):269–280.
Gil-Garcia, J. R.&amp;Aldama-Nalda, A. (2013). Making a City Smarter through Information Integration: Angel Network and the Role of Political Leadership. In 2013 46th HICSS, p. 1724–1733, Wailea, HI, USA. IEEE.
He, Y., Chow, J. Y. J., &amp; Nourinejad, M. (2017). A privacy design problem for sharing transport service tour data. In 2017 IEEE 20th ITSC, p. 1–6, Yokohama. IEEE.
Kitchenham, B. &amp; Charters, S. (2007). Guidelines for performing Systematic Literature Reviews in Software Engineering. 2.
Komninos, N., Pallot, M., &amp; Schaffers, H. (2013). Special Issue on Smart Cities and the Future Internet in Europe. J Knowl Econ, 4(2):119–134.
Korsgaard, H., Thiel, S.-K., Thomas, V., &amp; Ertiö, T. (2018). Working across boundaries in smart city research. In Proceedings of the 19th DG.O: Governance in the Data Age, p. 1–10, Delft The Netherlands. ACM.
Lee, J., Phaal, R., &amp; Lee, S.-H. (2013). An integrated service-device-technology roadmap for smart city development. Technological Forecasting and Social Change, 80.
Lima, M. (2020). Smarter organizations: insights from a smart city hybrid framework. Int Entrep Manag J, 16(4):1281–1300.
Lopes, N. &amp; Lameiras, M. (2017). Opportunities, risks and challenges of using social media to foster smart governance for smart cities. In 2nd SpliTech 2017. IEEE.
Mayangsari, L. &amp; Novani, S. (2015). Multi-stakeholder co-creation Analysis in Smart city Management: An Experience from Bandung, Indonesia. Procedia Manufacturing, 4:315–321.
Meijer, A. &amp; Bolívar, M. P. R. (2015). Governing the smart city: a review of the literature on smart urban governance. International Review of Administrative Sciences, 82.
Meijer, A. &amp; Thaens, M. (2018). Urban Technological Innovation: Developing and Testing a Sociotechnical Framework for Studying Smart City Projects. Urban Affairs Review, 54(2):363–387.
Nugraha, Y. (2020). Building a smart city 4.0 ecosystem platform: an overview and case study. In 2020 ICISS, p. 1–7, Bandung, Indonesia. IEEE.
Odusanya, K. (2019). Knowledge management in smart city development: a systematic review.
Ojasalo, J. &amp; Kauppinen, H. (2016). Collaborative innovation with external actors: an empirical study on open innovation platforms in smart cities. Technology Innovation Management Review, 6(12).
Ojasalo, J. &amp; Kähäri, J. (2018). Challenges of Collaborative Innovation in the Public Sector: Empirical Findings from the Private Sector Perspective.
Oksman, V. &amp; Kulju, M. (2017). Developing online illustrative and participatory tools for urban planning: towards open innovation and co-production through citizen engagement. IJSTM, 23(5/6):445.
Oliveira, A. &amp; Campolargo, M. (2015). From Smart Cities to Human Smart Cities. In 2015 48th HICSS, p. 2336–2344, HI, USA. IEEE.
Psomadaki, O. I., Dimoulas, C. A., Kalliris, G. M., &amp; Paschalidis, G. (2019). Digital storytelling and audience engagement in cultural heritage management: A collaborative model based on the Digital City of Thessaloniki. Journal of Cultural Heritage, 36:12–2.
Pérez-delHoyo, R., Andújar-Montoya, M. D., Mora, H., &amp; Gilart-Iglesias, V. (2017). Urban and Building Accessibility Diagnosis using ‘Accessibility App’ in Smart Cities - A Case Study:. In Proceedings of the 6th SMARTGREENS, p. 99–108, Porto, Portugal.
Roschelle, J. &amp; Teasley, S. (1995). The construction of shared knowledge in collaborative problem solving. Computer Supported Collaborative Learning.
Sarv, L., Kibus, K., &amp; Soe, R.-M. (2020). Smart city collaboration model: a case study of university-city collaboration. In Proceedings of the 13th International Conference on Theory and Practice of Electronic Governance, p. 674–677, Athens Greece. ACM.
Schuch de Azambuja, L., Lheureux-de Freitas, J., Moreira, C., &amp; Macadar, M. (2014). A smart city initiative: A case study of Porto Alegre 156.
Snis, U. L., Olsson, A. K., &amp; Bernhard, I. (2021). Becoming a smart old town – How to manage stakeholder collaboration and cultural heritage. JCHMSD, 11(4):627–641.
Stokes, B., Arroyo, H., Loewen, M., Stevenson, T., &amp; Karr, C. J. (2020). A Playful City in the Cards: Sharing Power in Game Design by Extending the Card Metaphor. In Extended Abstracts of the 2020 CHI PLAY, p. 375–378.
Van der Hoogen, A., Scholtz, B., &amp; Calitz, A. (2019). A smart city stakeholder classification model. In 2019 ICTAS, p. 1–6.
Veeckman, C. &amp; Van Der Graaf, S. (2015). The city as living laboratory: Empowering citizens with the citadel toolkit. Technology Innovation Management Review, 5(3).
Weiss, M., Bernardes, R., &amp; Consoni, F. (2017). CIDADES INIGENTES: casos e perspectivas para as cidades brasileiras.</t>
  </si>
  <si>
    <t>do Outao, J. C. S., &amp; dos Santos, R. P. DIVERSIDADE DE GÊNERO EM ECOSSISTEMAS DE SOFTWARE PROPRIETARIO.</t>
  </si>
  <si>
    <t>Juliana C. S. do Outão</t>
  </si>
  <si>
    <t>Victor M. G. Chaves</t>
  </si>
  <si>
    <t>Bruna Diirr</t>
  </si>
  <si>
    <t>Towards Inclusive Software: Accessible Questionnaires for Deaf People</t>
  </si>
  <si>
    <t>Débora Maria Barroso Paiva</t>
  </si>
  <si>
    <t>Faculdade de Computação – Universidade Federal de Mato Grosso do Sul (UFMS)</t>
  </si>
  <si>
    <t>Despite several initiatives to integrate accessibility to the Software Engineering (SE), in practice, little is known about both the participation of people with disabilities in the phases of the software development process and the methods used. Inclusive SE is a challenge and many research opportunities may be identified. In this scenario, our objective was to identify accessibility guidelines for questionnaires, an extensively used technique, aiming at the inclusion of deaf people in many activities of the software development process. We believe initiatives like these guidelines are a step towards the inclusion of deaf people during the whole software development process and could further contribute to the accessibility of software systems.</t>
  </si>
  <si>
    <t>software accessibility, deaf, questionnaires</t>
  </si>
  <si>
    <t>https://sol.sbc.org.br/index.php/washes/article/view/20459</t>
  </si>
  <si>
    <t>Berke, L., Huenerfauth, M., and Patel, K. (2019). Design and psychometric evaluation of amer-ican sign language translations of usability questionnaires.ACM Transactions on AccessibleComputing, 12(2):1–43.
Bouraoui, A. and Gharbi, I. (2019). Model Driven Engineering of Accessible and Multi-PlatformGraphical User Interfaces by Parameterized Model Transformations.Science of ComputerProgramming, 172:63–101.
Boyatzis, R. E. (1998).Transforming qualitative information: Thematic analysis and code devel-opment. Sage.
Braun, V. and Clarke, V. (2006). Using thematic analysis in psychology.Qualitative research inpsychology, 3(2):77–101.
Bustillos, M. A. B., Maldonado-Mac ́ıas, A. A., Arellano, J. L. H., and et al. (2019). Methodol-ogy for developing a usability assessment questionnaire in spanish as a bilingual strategy forsoftware improvement: A validation approach. InApplied Psycholinguistics and MultilingualCognition in Human Creativity, pages 149–177. IGi Global.
Dardenne, A., Fickas, S., and van Lamsweerde, A. (1991). Goal-directed concept acquisitionin requirements elicitation. InProceedings of the Sixth International Workshop on SoftwareSpecification and Design. IEEE Computer Society.
Dix, A., Finlay, J. E., Abowd, G. D., and Beale, R. (2003).Human-Computer Interaction. Pearson.
Fereday, J. and Muir-Cochrane, E. (2006). Demonstrating rigor using thematic analysis: A hybridapproach of inductive and deductive coding and theme development.International journal ofqualitative methods, 5(1).
Ferreira, M. A. M. and Bonacin, R. (2014). Eliciting Accessibility Requirements for Peoplewith Hearing Loss: a Semantic and Norm Analysis. InInternational Conference on Human-Computer Interaction, pages 277–288. Springer.
Lazar, J., Feng, J. H., and Hochheiser, H. (2017).Research methods in human-computer interac-tion. Morgan Kaufmann.
Leitner, M.-L., Strauss, C., and Stummer, C. (2016). Web accessibility implementation in privatesector organizations: motivations and business impact.Universal Access in the InformationSociety, 15(2):249–260.
Menezes, ́A. and Prikladnicki, R. (2018). Diversity in software engineering. InProceedings ofthe 11th International Workshop on Cooperative and Human Aspects of Software Engineering,pages 45–48.
Moore, J. M. and Shipman, F. M. (2000). A comparison of questionnaire-based and gui-basedrequirements gathering. InProceedings ASE 2000. Fifteenth IEEE International Conferenceon Automated Software Engineering, pages 35–43. IEEE.
Nganji, J. T. and Nggada, S. H. (2011). Disability-aware Software Engineering for ImprovedSystem Accessibility and Usability.International Journal of Software Engineering and ItsApplications, 5(3):47–62.
Nowell, L. S., Norris, J. M., White, D. E., and Moules, N. J. (2017).Thematic analysis:Striving to meet the trustworthiness criteria.International journal of qualitative methods,16(1):1609406917733847.
Sanchez-Gordon, S., S ́anchez-Gord ́on, M., Yilmaz, M., and O’Connor, R. V. (2019). Integrationof Accessibility Design Patterns with the Software Implementation Process of ISO/IEC 29110.Journal of Software: Evolution and Process, 31(1):e1987.
Schrepp, M., Cota, M. P., Gonc ̧alves, R., Hinderks, A., and Thomaschewski, J. (2017). Adaptionof user experience questionnaires for different user groups.Universal Access in the InformationSociety, 16(3).
Silva, A. C. et al. (2020). Lessons learned about oral-auditory and visual-spatial communicationin requirements engineering with deaf stakeholders. InProceedings of the 35th Annual ACMSymposium on Applied Computing.
W3C (2019). Web Accessibility Initiative (WAI), Making the Web Accessible .http://www.w3.org/WAI/.
Wilson, C. (2013).Credible checklists and quality questionnaires: A user-centered design method.Newnes.
Wohlin, C., Runeson, P., H ̈ost, M., Ohlsson, M. C., Regnell, B., and Wessl ́en, A. (2012).Experi-mentation in software engineering. Springer Science &amp; Business Media.
Zubrow, D., Hayes, W., Siegel, J., and Goldenson, D. (1994). Maturity questionnaire. Technicalreport, Software Engineering Institute. Special Report CMU/SEI-94-SR-7.</t>
  </si>
  <si>
    <t>Michele dos Santos Soares</t>
  </si>
  <si>
    <t>Gênesis Medeiros do Carmo</t>
  </si>
  <si>
    <t>Maria Istela Cagnin</t>
  </si>
  <si>
    <t>Análise quali-quantitativa sobre a influência da diversidade na produtividade de equipes ágeis: um estudo na indústria</t>
  </si>
  <si>
    <t>Taianne Valerie Alves Motta</t>
  </si>
  <si>
    <t>Instituto de Ciências Exatas e Tecnológicas - Universidade Federal de Viçosa (UFV)</t>
  </si>
  <si>
    <t>UFV</t>
  </si>
  <si>
    <t>This paper investigates the influence of diversity on the productivity of teams that use agile methodologies and also on their artifacts' quality. A quali-quantitative research was applied with four teams from a software company with different diversity profiles. Data was collected from two methods: a questionnaire organized in three dimensions and some metrics applied to data from a software development tool. The results showed that the most diverse teams presented better productivity and quality indicators in their products.</t>
  </si>
  <si>
    <t>Este artigo investiga a influência da diversidade na produtividade de equipes que utilizam metodologias ágeis e também na qualidade dos artefatos produzidos. Para isso, foi realizada uma pesquisa quali-quantitativa, no contexto da indústria, envolvendo quatro times com diferentes perfis de diversidade. O estudo utilizou dois métodos de coleta de dados: um questionário organizado em três dimensões e métricas aplicadas a dados de uma ferramenta de apoio ao desenvolvimento. Os resultados mostraram que os times mais diversos apresentaram melhores indicadores de produtividade e qualidade em seus produtos.</t>
  </si>
  <si>
    <t>Diversidade, Metodologias Ágeis, Produtividade, Qualidade</t>
  </si>
  <si>
    <t>https://sol.sbc.org.br/index.php/washes/article/view/20460</t>
  </si>
  <si>
    <t>Albusays, K., Bjorn, P., Dabbish, L., Ford, D., Murphy-Hill, E., Serebrenik, A., and Storey, M. (2021). The diversity crisis in software development. IEEE Software, 38(02):19–25.
Barbosa, M., Brilhante, I., Andrade, A., Conceição, J. L., Gomes, G., Conte, T., and Gadelha, B. (2021). Diversidade de gênero elicitação de requisitos: Uso do gendermag como estratégia de identificação de requisitos de usabilidade. In Workshop On Requirements Engineering, volume 24.
Beck, K., Beedle, M., Van Bennekum, A., Cockburn, A., Cunningham, W., Fowler, M., Grenning, J., Highsmith, J., Hunt, A., Jeffries, R., et al. (2001). Manifesto for agile software development.
Cesar, E. (2017). Fatores de influência na produtividade de desenvolvedores de organizações de software. PhD thesis, Instituto de Computação / UFAM.
Collins, R. (1979). Inequality and heterogeneity: A primitive theory of social structure. by peter m. blau. new york: Free press, 1977. Social Forces, 58(2):677–683.
Diegmann, P. and Rosenkranz, C. (2017). Team diversity and performance-how agile practices and psychological safety interact. In International Conference on Information Systems (ICIS).
Gonzalez-Morales, D., Moreno, L., and Roda-García, J.-L. (2011). Teaching “soft” skills in software engineering. In 2011 IEEE Global Engineering Education Conference (EDUCON), pages 630 – 637.
Hernández, G., Martinez, , Jimenez, R., and Jimenez, F. (2019). Productivity metrics for an agile software development team: A systematic review. TecnoLógicas, 22:63 – 81.
Kelmara M. Vieira, M. D. (2008). Dilemas na construção de escalas tipo likert: o número de itens e a disposição influenciam nos resultados? v. 6 n. 3 (2013): Edição Especial Epistemologia e Métodos de Pesquisa em Administração e Contabilidade.
Kitchenham, B., Pearl Brereton, O., Budgen, D., Turner, M., Bailey, J., and Linkman, S. (2009). Systematic literature reviews in software engineering – a systematic literature review. Information and software technology, 51(1):7–15.
Melo, C., Cruzes, D. S., Kon, F., and Conradi, R. (2011). Agile team perceptions of productivity factors. In 2011 Agile Conference, pages 57–66.
Rodríguez-Pérez, G., Nadri, R., and Nagappan, M. (2021). Perceived diversity in software engineering: a systematic literature review. Empirical Software Engineering, 26(5):1–38.
Silveira, K. K. and Prikladnicki, R. (2018). Perceptions on diversity in brazilian agile software development teams: A survey. In Proceedings of the 1st International Workshop on Gender Equality in Software Engineering, GE ’18, page 37–40, New York, NY, USA. Association for Computing Machinery.
Silveira, K. K. and Prikladnicki, R. (2019). A systematic mapping study of diversity in software engineering: a perspective from the agile methodologies. In Proceedings of the 12th International Workshop on Cooperative and Human Aspects of Software Engineering (CHASE), CHASE ’19, pages 7–10. IEEE, IEEE.
Vasilescu, B., Posnett, D., Ray, B., van den Brand, M. G., Serebrenik, A., Devanbu, P., and Filkov, V. (2015). Gender and tenure diversity in github teams. In Proceedings of the 33rd Annual ACM Conference on Human Factors in Computing Systems, CHI ’15, page 3789–3798, New York, NY, USA. Association for Computing Machinery.</t>
  </si>
  <si>
    <t>Motta, T. V. A., &amp; Braga, G. (2023). Diversidade e produtividade em times ágeis: percepções individuais versus dados. iSys-Brazilian Journal of Information Systems, 16(1), 11-1.</t>
  </si>
  <si>
    <t>Gláucia Braga e Silva</t>
  </si>
  <si>
    <t>Domínios, aplicações, desafios e oportunidades sobre Non-Fungible Tokens (NFT): Um mapeamento sistemático da literatura</t>
  </si>
  <si>
    <t>Gislainy Crisostomo Velasco</t>
  </si>
  <si>
    <t>Instituto de Informática – Universidade Federal de Goiás (UFG)</t>
  </si>
  <si>
    <t>Non-Fungible Tokens (NFTs) have recently gained visibility for their use in the digital arts and gaming world. The ERC-721 standard allows unique tokens, i.e., non-interchangeable in the Blockchain ecosystem. This paper presents results of a systematic mapping aiming to bring research horizons and potential paths that can be explored with blockchain and NFT technologies, listing the main domains, applications, challenges, and opportunities involving both technologies. The main contributions of this work are: (1) identification of the main domains and applications in which NFT is being employed; (2) challenges and research opportunities related to blockchain and NFT. The main challenges are in issues such as the difficulty of managing private keys, data ownership, intellectual property, and legislation with little guidance regarding copyright and the use of NFTs. There are also challenges and opportunities in the development of software solutions, especially regarding the definition of a development life cycle of tokens.</t>
  </si>
  <si>
    <t>Non-Fungible Tokens (NFTs) têm ganhado visibilidade pelo seu uso no mundo das artes digitais e jogos. O padrão ERC-721 permite ter tokens únicos, ou seja, não intercambiáveis no ecossistema Blockchain. Este artigo apresenta resultados de um mapeamento sistemático visando trazer horizontes de pesquisa e potenciais caminhos que podem ser explorados com as tecnologias blockchain e NFT, elencando os principais domínios, aplicações, desafios e oportunidades envolvendo ambas as tecnologias. As principais contribuições deste trabalho são: (1) identificação dos principais domínios e aplicações em que o NFT está sendo empregado; (2) desafios e oportunidades de pesquisa relacionadas a blockchain e NFT. Os principais desafios estão em pontos como a dificuldade de se gerenciar chaves privadas, a propriedade dos dados, propriedade intelectual e legislação com pouca orientação em relação a direitos autorais e ao uso de NFTs. Há ainda desafios e oportunidades no desenvolvimento das soluções de software, em especial quanto à definição de um ciclo de vida de desenvolvimento dos tokens.</t>
  </si>
  <si>
    <t>contratos inteligentes, blockchain, tokens não fungíveis (NFT), ERC-721, ERC-1155</t>
  </si>
  <si>
    <t>https://sol.sbc.org.br/index.php/washes/article/view/20461</t>
  </si>
  <si>
    <t>Ahmed, M., Elahi, I., Abrar, M., Aslam, U., Khalid, I., and Habib, M. A. (2019). Understanding blockchain: Platforms, applications and implementation challenges. In Proceedings of the 3rd International Conference on Future Networks and Distributed Systems, ICFNDS ’19, New York, NY, USA. Association for Computing Machinery.
Chalmers, D., Fisch, C., Matthews, R., Quinn, W., and Recker, J. (2022). Beyond the bubble: Will nfts and digital proof of ownership empower creative industry entrepreneurs? Journal of Business Venturing Insights, 17:e00309.
Chirtoaca, D., Ellul, J., and Azzopardi, G. (2020). A framework for creating deployable smart contracts for non-fungible tokens on the ethereum blockchain. In 2020 IEEE International Conference on Decentralized Applications and Infrastructures (DAPPS), pages 100–105.
Cocco, L., Pinna, A., and Meloni, G. (2020). A Blockchain Oriented Software Application in the Revised Payments Service Directive Context, page 762–769. Association for Computing Machinery, New York, NY, USA.
Cornelius, K. (2021). Betraying blockchain: Accountability, transparency and document standards for non-fungible tokens (nfts). Information, 12(9):358.
Domingue, J., Third, A., and Ramachandran, M. (2019). The fair trade framework for assessing decentralised data solutions. In Companion Proceedings of The 2019 World Wide Web Conference, WWW ’19, page 866–882, New York, NY, USA. Association for Computing Machinery.
Dos Santos, R. B., Torrisi, N. M., and Pantoni, R. P. (2021). Third party certification of agri-food supply chain using smart contracts and blockchain tokens. Sensors, 21(16):5307.
Dounas, T., Jabi, W., and Lombardi, D. (2021). Topology generated non-fungible tokens: blockchain as infrastructure for a circular economy in architectural design.
Felipe Munoz, M., Zhang, K., Shahzad, A., and Ouhimmou, M. (2021). Loglog: A blockchain solution for tracking and certifying wood volumes. In 2021 IEEE International Conference on Blockchain and Cryptocurrency (ICBC), pages 1–9.
Fowler, A. and Pirker, J. (2021). Tokenfication The Potential of Non-Fungible Tokens (NFT) for Game Development, page 152–157. Association for Computing Machinery, New York, NY, USA.
Garcia-Teruel, R. M. and Simón-Moreno, H. (2021). The digital tokenization of property rights. a comparative perspective. Computer Law Security Review, 41:105543.
Hamledari, H. and Fischer, M. (2021). Construction payment automation using blockchain-enabled smart contracts and robotic reality capture technologies. Automation in Construction, 132:103926.
Hasan, M. and Starly, B. (2020). Decentralized cloud manufacturing-as-a-service (cmaas) platform architecture with configurable digital assets. Journal of manufacturing systems, 56:157–174.
Karandikar, N., Chakravorty, A., and Rong, C. (2021). Blockchain based transaction system with fungible and non-fungible tokens for a community-based energy infrastructure. Sensors, 21(11):3822.
Karapapas, C., Pittaras, I., and Polyzos, G. C. (2021). Fully decentralized trading games with evolvable characters using nfts and ipfs. In 2021 IFIP Networking Conference (IFIP Networking), pages 1–2.
Khan, U., An, Z. Y., and Imran, A. (2020). A blockchain ethereum technology-enabled digital content: Development of trading and sharing economy data. IEEE Access, 8:217045–217056.
Kuhn, M., Funk, F., and Franke, J. (2021a). Blockchain architecture for automotive traceability. Procedia CIRP, 97:390–395. 8th CIRP Conference of Assembly Technology and Systems.
Kuhn, M., Funk, F., Zhang, G., and Franke, J. (2021b). Blockchain-based application for the traceability of complex assembly structures. Journal of Manufacturing Systems, 59:617–630.
Lin, I.-C. and Liao, T.-C. (2017). A survey of blockchain security issues and challenges. Int. J. Netw. Secur., 19(5):653–659.
Madhwal, Y., Chistiakov, I., and Yanovich, Y. (2021). Logging multi-component supply chain production in blockchain. In 2021 The 4th International Conference on Computers in Management and Business, ICCMB 2021, page 83–88, New York, NY, USA. Association for Computing Machinery.
Mofokeng, N. and Fatima, T. (2018). Future tourism trends: Utilizing non-fungible tokens to aid wildlife conservation. African Journal of Hospitality, Tourism and Leisure, 7(4):1–20.
Muthe, K. B., Sharma, K., and Sri, K. E. N. (2020). A blockchain based decentralized computing and nft infrastructure for game networks. In 2020 Second International Conference on Blockchain Computing and Applications (BCCA), pages 73–77.
Nakagawa, E. Y., Scannavino, K. R. F., Fabbri, S. C. P. F., and Ferrari, F. C. (2017). Revisão sistemática da literatura em engenharia de software: teoria e prática.
Nakamoto, S. (2008). Bitcoin: A peer-to-peer electronic cash system. Decentralized Business Review, page 21260.
Pirker, D., Fischer, T., Witschnig, H., and Steger, C. (2021). velink a blockchain-based shared mobility platform for private and commercial vehicles utilizing erc-721 tokens. In 2021 IEEE 5th International Conference on Cryptography, Security and Privacy (CSP), pages 62–67.
Talamo, E. and Pennacchi, A. (2020). Idtoken: a new decentralized approach to digital identi-ty. Open Identity Summit 2020.
Wang, Q., Li, R., Wang, Q., and Chen, S. (2021). Non-fungible token (nft): Overview, evaluation, opportunities and challenges. arXiv preprint arXiv:2105.07447.
Watanabe, H., Ishida, T., Ohashi, S., Fujimura, S., Nakadaira, A., Hidaka, K., and Kishigami, J. (2019). Enhancing blockchain traceability with dag-based tokens. In 2019 IEEE International Conference on Blockchain (Blockchain), pages 220–227. IEEE.
Westerkamp, M., Victor, F., and Küpper, A. (2020). Tracing manufacturing processes using blockchain-based token compositions. Digital Communications and Networks, 6(2):167–176.
Wöhrer, M. and Zdun, U. (2018). Design patterns for smart contracts in the ethereum ecosystem. In 2018 IEEE International Conference on Internet of Things (iThings) and IEEE Green Computing and Communications (GreenCom) and IEEE Cyber, Physical and Social Computing (CPSCom) and IEEE Smart Data (SmartData), pages 1513–1520.
Zetzsche, D. A., Buckley, R. P., Arner, D. W., and Fohr, L. (2019). The ico gold rush: It’s a scam, it’s a bubble, it’s a super challenge for regulators. Harv. Int’l LJ, 60:267.</t>
  </si>
  <si>
    <t>Velasco, G. C., Vieira, D. A., Vieira, M. A., &amp; Carvalho, S. T. (2023, August). SCMTool: A Graphical Tool for Smart Contract Modeling. In Anais do I Colóquio em Blockchain e Web Descentralizada (pp. 31-36). SBC.</t>
  </si>
  <si>
    <t>Sergio T. Carvalho</t>
  </si>
  <si>
    <t>Um Estudo Inicial para Avaliação de Competências Digitais de Docentes de Programação e Modelagem com o DigCompEdu</t>
  </si>
  <si>
    <t>Domingos Sávio Ferreira de Melo</t>
  </si>
  <si>
    <t>Programa de Pós-Graduação em Tecnologia Educacional (PPGTE) - Universidade Federal do Ceará (UFC)</t>
  </si>
  <si>
    <t>Digital competence is a set of knowledge, skills, and attitudes to ensure the critical and creative use of ICT and digital media. DigCompEdu describes a set of digital competencies for teachers, aiming to structure existing perceptions and evidence into a comprehensive model, applicable to all educational contexts. The teaching of programming and systems modeling is common to several undergraduate courses related to computing, requiring students to practice, update, and use digital technologies. The objective of this research is to study DigCompEdu and analyze the digital competences of computing professors with a focus on programming and systems modeling. As preliminary results, a consultation with computing professors was conducted, and it was noticed there is interest in the assessment of digital competences.</t>
  </si>
  <si>
    <t>Competência digital é um conjunto de conhecimentos, habilidades e atitudes para garantir o uso crítico e criativo das TIC e das mídias digitais. O DigCompEdu descreve um conjunto de competências digitais para docentes, visando estruturar percepções e evidências existentes em um modelo abrangente, aplicável a todos os contextos educacionais. O ensino de programação e modelagem de sistemas é comum a diversos cursos de graduação relacionados à computação, sendo necessário aos alunos a prática, atualização e uso de tecnologias digitais. O objetivo desta pesquisa é estudar o DigCompEdu e analisar as competências digitais de docentes de computação com foco em programação e modelagem de sistemas. Como resultados preliminares, uma consulta a docentes de computação foi conduzida e percebeu-se que há interesse na avaliação das competências digitais.</t>
  </si>
  <si>
    <t>Avaliação, Competências Digitais, DigCompEdu, Programação, Modelagem</t>
  </si>
  <si>
    <t>https://sol.sbc.org.br/index.php/washes/article/view/20462</t>
  </si>
  <si>
    <t>Benali, M., Kaddouri, M., e Azzimani, T. (2018). Digital competence of moroccan teachers of english. International Journal of Education and Development using Information and Communication Technology (IJEDICT), 14(2):99–120.
Briggs, C., Makice, K., e Buchanan, L. (2012). Digital Fluency: Building Success in the Digital Age. Digital Fluency.
Conrads, J., Rasmussen, M., Winters, N., Geniet, A., Langer, L., Redecker, C., Kampylis, P., Bacigalupo, M., e Punie, Y. (2017). Digital education policies in europe and beyond: Key design principles for more effective policies. Scientific analysis or review KJ-NA29000-EN-N, Luxembourg (Luxembourg).
Coutinho, E. F., Gomes, G. A. M., e José, M. L. A. (2016). Applying design thinking in disciplines of systems development. In 2016 8th Euro American Conference on Telematics and Information Systems (EATIS), pages 1–8.
Ghomi, M. e Redecker, C. (2019). Digital competence of educators (digcompedu): Development and evaluation of a self-assessment instrument for teachers’ digital competence. In Proceedings of the 11th International Conference on Computer Supported Education Volume 1: CSEDU,, pages 541–548. INSTICC, SciTePress.
Nordén, L.-, Mannila, L., e Pears, A. (2017). Development of a self-efficacy scale for digital competences in schools. In 2017 IEEE Frontiers in Education Conference (FIE).
Redecker, C. e Punie, Y. (2017). European framework for the digital competence of educators (digcompedu). https://op.europa.eu/s/vUwX. Joint Research Centre (European Commission), Publications Office of the European Union, JRC107466.
Tretinjak, M. F. e Andelíc, V. (2016). Digital competences for teachers: Classroom practice. In 2016 39th International Convention on Information and Communication Technology, Electronics and Microelectronics (MIPRO), pages 807–811.</t>
  </si>
  <si>
    <t>Fernandes, A. E. S. D. S. (2022). A integração do digital em contexto educativo no âmbito do plano de transição digital para a educação (Doctoral dissertation).</t>
  </si>
  <si>
    <t>Emanuel Ferreira Coutinho</t>
  </si>
  <si>
    <t>Aspectos Colaborativos no Desenvolvimento de Contratos Inteligentes da Plataforma Ethereum: Um Estudo Exploratório-descritivo Preliminar</t>
  </si>
  <si>
    <t>Alan Rodrigues</t>
  </si>
  <si>
    <t>Grupo de Estudos em Sistemas de Informação e Inovação Digital (GESID) - Universidade Federal do Ceará (UFC)</t>
  </si>
  <si>
    <t>Smart Contracts (SCs) projects are joining the open-source development. However, the development of SCs has to deal with new constraints which motivate questions about the dynamics of collaboration between developers and the community. Based on an exploratory-descriptive scope, this paper aims to discuss preliminary results on collaborative elements regarding the open-source development of SCs, in particular: i) the relationship between commits and collaborators, and ii) the report and resolution of issues.</t>
  </si>
  <si>
    <t>Presencia-se uma adesão de projetos de Contratos Inteligentes (CIs) ao desenvolvimento open source. Ademais, reconhece-se que o desenvolvimento de CIs lida com novas restrições as quais motivam novos questionamentos sobre a dinâmica de colaboração entre desenvolvedores e para com a comunidade. Enquadrando-se a partir de uma pesquisa exploratória-descritiva, o presente artigo objetiva discutir resultados preliminares sobre elementos colaborativos quanto ao desenvolvimento open source de CIs, em específico: i) a relação entre commits e colaboradores, e ii) quanto ao report e resolução de issues.</t>
  </si>
  <si>
    <t>Aspectos Colaborativos, Contratos Inteligentes, Mineração de Repositórios de Software, Ethereum</t>
  </si>
  <si>
    <t>https://sol.sbc.org.br/index.php/washes/article/view/20463</t>
  </si>
  <si>
    <t>Ajienka, N., Vangorp, P., and Capiluppi, A. (2020). An empirical analysis of source code metrics and smart contract resource consumption. Journal of Software: Evolution and Process, 32(10):e2267.
Chakraborty, P., Shahriyar, R., Iqbal, A., and Bosu, A. (2018). Understanding the software development practices of blockchain projects: a survey. In Proceedings of the 12th ACM/IEEE International Symposium on Empirical Software Engineering and Measurement, pages 1–10.
Chen, J., Xia, X., Lo, D., Grundy, J., and Yang, X. (2020). Maintaining smart contracts on ethereum: Issues, techniques, and future challenges. arXiv preprint arXiv:2007.00286.
Costa, S., Araújo, A. A., and Souza, J. (2021). Investigando o efeito do deploy na ethereum em repositórios open source de contratos inteligentes: Uma proposta metodol´ogica. In Proceedings of the 13th Information Systems in Latin America (ISLA).
Nakamoto, S. (2009). Bitcoin: A peer-to-peer electronic cash system.
Oliva, G. A., Hassan, A. E., and Jiang, Z. M. J. (2020). An exploratory study of smart contracts in the ethereum blockchain platform. Empirical Software Engineering, pages 1–41.
Pinna, A., Ibba, S., Baralla, G., Tonelli, R., and Marchesi, M. (2019). A massive analysis of ethereum smart contracts empirical study and code metrics. IEEE Access, 7:78194–78213.
Prikladnicki, R., Dittrich, Y., Sharp, H., De Souza, C., Cataldo, M., and Hoda, R. (2013). Cooperative and human aspects of software engineering: Chase 2013. ACM SIGSOFT Software Engineering Notes, 38(5):34–37.
Risius, M. and Spohrer, K. (2017). A blockchain research framework. Business &amp; Information Systems Engineering, 59(6):385–409.
Rodrigues, A., Araújo, A. A., Paixao, M., and Soares, P. (2021a). Caracterizando a evolução de software de contratos inteligentes: Um estudo exploratório-descritivo utilizando github e etherscan. In Anais do IX Workshop de Visualização, Evolução e Manutenção de Software, pages 11–15. SBC.
Rodrigues, A., Araújo, A. A., Paixao, M., and Soares, P. (2021b). Repositório de apoio: https://zenodo.org/record/5216861.
Sillaber, C., Waltl, B., Treiblmaier, H., Gallersdörfer, U., and Felderer, M. (2020). Laying the foundation for smart contract development: an integrated engineering process model. Information Systems and e-Business Management, pages 1–20.
Tikhomirov, S., Voskresenskaya, E., Ivanitskiy, I., Takhaviev, R., Marchenko, E., and Alexandrov, Y. (2018). Smartcheck: Static analysis of ethereum smart contracts. In Proceedings of the 1st International Workshop on Emerging Trends in Software Engineering for Blockchain, pages 9–16.
Zou,W., Lo, D., Kochhar, P. S., Le, X.-B. D., Xia, X., Feng, Y., Chen, Z., and Xu, B. (2019). Smart contract development: Challenges and opportunities. IEEE Transactions on Software Engineering.</t>
  </si>
  <si>
    <t>Exploratória e descritiva</t>
  </si>
  <si>
    <t>Matheus Paixão</t>
  </si>
  <si>
    <t>Programa de Pós-Graduação em Ciência da Computação (PPGCC) - Universidade Estadual do Ceará (UECE)</t>
  </si>
  <si>
    <t>Pamella Soares</t>
  </si>
  <si>
    <t>Mercado de trabalho em Tecnologia da Comunicação e Informação (TI): análise de um experimento de aproximação entre academia e indústria no Porto Digital</t>
  </si>
  <si>
    <t>Marcela Valença</t>
  </si>
  <si>
    <t>The information technology (IT) sector has seen an increase in demand for professional software developers in recent years. On the other hand, the supply of current and future professionals, that is, graduates in IT courses, has not accompanied the growth in demand. Still, another factor that has been shown to be relevant is the misalignment between the skills present in IT professionals and the skills expected by the sector, causing professionals in the area to be unable to fill certain vacancies. With that in mind, Porto Digital has developed an experience in which its Management Center (NGPD) intervenes directly to induce an increase in the number of vacancies in higher IT courses in Recife, thus promoting closer ties between Higher Education Institutions and contracting companies. Therefore, the objective of the present work was to share, through an experience report, how the implementation and monitoring of this project took place. This work has practical and theoretical applications; in the field of theory, it contributes to the Skill Gap literature, and in the practical field, it can serve as a reference for future projects to bring industry and academia closer together.</t>
  </si>
  <si>
    <t>O setor de tecnologia da informação (TI) apresentou no últimos anos aumento da demanda por profissionais desenvolvedores de software. Por outro lado, a oferta de profissionais atual e futura, ou seja, formandos em cursos de TI, não tem acompanhado o crescimento da demanda. Ainda, outro fator que tem se mostrado relevante é o desalinhamento entre as habilidades presentes em profissionais de TI e as habilidades esperadas pelo setor, fazendo com que profissionais da área não consigam preencher determinadas vagas. Pensando nisso, o Porto Digital desenvolveu uma experiência na qual o seu Núcleo de Gestão (NGPD) intervém diretamente para induzir o aumento no número de vagas nos cursos superiores de TI de Recife, desta forma, promovendo a aproximação entre Instituições de Ensino Superior (IES) e empresas contratantes. Diante disso, o objetivo do presente trabalho foi compartilhar, por meio de um relato de experiência, como se deu a implantação e acompanhamento desse projeto. Este trabalho tem aplicações práticas e teóricas, no campo da teoria contribui para a literatura de Skill Gap e no campo prático, pode servir de referência para futuros projetos de aproximação entre a indústria e academia.</t>
  </si>
  <si>
    <t>https://sol.sbc.org.br/index.php/washes/article/view/24770</t>
  </si>
  <si>
    <t>Almi, N. E. A. M., Rahman, N. A., Purusothaman, D., and Sulaiman, S. (2011). Software engineering education: The gap between industry’s requirements and graduates’ readiness. In 2011 IEEE Symposium on Computers Informatics, pages 542–547.
Brasscom (2021). Relatório de inteligencia e informação bri2-202-007. Disponível em: [link]. Acesso em: 04 Dezembro 2022.
Callado, A. A. C., Callado, A. L. C., Almeida, M. A., and de Almeida Holanda, F. M. (2012). Relacionando fatores contingenciais com o uso de indicadores de desempenho em empresas do porto digital. Revista de Negócios, 17(3):20–35.
Garg, K. and Varma, V. (2008). Software engineering education in india: Issues and challenges. In 2008 21st Conference on Software Engineering Education and Training, pages 110–117. IEEE.
Garousi, V., Giray, G., Tuzun, E., Catal, C., and Felderer, M. (2019). Closing the gap between software engineering education and industrial needs. IEEE software, 37(2):68–77.
Grollmus, N. S., Tarrés, J. P., et al. (2015). Relatos metodológicos: difractando experiências narrativas de investigación. In Forum Qualitative Sozialforschung/Forum: Qualitative Social Research, volume 16.
Hall, J. and Sandelands, E. (2009). Addressing south africa’s engineering skills gaps. Education+ Training.
Hossain, M. (2018). Labor market and skills gap in the ict sector in bangladesh: An exploratory study. Asian Development Bank: Manila, Philippines.
Ingizza, Godoy, Stefano, Granato, Loureiro (2020). Temporada de caça aos devs. Disponível em: [link]. Acesso em: 10 Janeiro 2023.
Juvane, M., Mauczka, A., Spiesberger, P., and Grechenig, T. (2016). Opportunities for industry-university collaboration: a case study from mozambique. In 2016 IEEE 8th International Conference on Engineering Education (ICEED), pages 158–163. IEEE.
Juvane, M., Spiesberger, P., Pinter, K., Vallon, R., and Grechenig, T. (2020). Assessing mozambique’s software industry to foster local universities-industry collaboration. In 2020 IEEE Global Engineering Education Conference (EDUCON), pages 1740–1747. IEEE.
Kuusinen, K. and Albertsen, S. (2019). Industry-academy collaboration in teaching devops and continuous delivery to software engineering students: towards improved industrial relevance in higher education. In 2019 IEEE/ACM 41st International Conference on Software Engineering: Software Engineering Education and Training (ICSESEET), pages 23–27. IEEE.
Mlitwa, N. and Marambire, T. (2015). The software engineering course &amp; its skills development collaborative initiative between the cape peninsula university of technology, the industry and the local government in cape town, south africa. In ICERI2015 Proceedings, pages 5243–5253. IATED.
Montesi, M. and Lago, P. (2008). Software engineering article types: An analysis of the literature. Journal of Systems and Software, 81(10):1694–1714.
Mussi, R. F. d. F., Flores, F. F., and Almeida, C. B. d. (2021). Pressupostos para a elaboração de relato de experiência como conhecimento científico. Revista práxis educacional, 17(48):60–77.
Naim, W., Ali, S., Ali, A., Sumaira, D., and Qureshi, B. (2019). A collaborative model to reduce gap between it industry and academia (cmrgia). International Journal of Computer Network and Information Security, 19:118–122.
NGPD (2020). Nucleo de gestÃo do porto digital (2020) porto digital fecha 2019 com crescimento de 24%. Disponível em: [link]. Acesso em: 10 Julho 2021.
Oguz, D. and Oguz, K. (2019). Perspectives on the gap between the software industry and the software engineering education. IEEE Access, 7:117527–117543.
Patacsil, F. F. and Tablatin, C. L. S. (2017). Exploring the importance of soft and hard skills as perceived by it internship students and industry: A gap analysis. Journal of Technology and Science Education, 7(3):347–368.
Radermacher, A., Walia, G., and Knudson, D. (2014). Investigating the skill gap between graduating students and industry expectations. pages 291–300.
Sneader, Singhal (2021). The next normal arrives: Trends that will define 2021—and beyond. Disponível em: [link]. Acesso em: 20 Julho 2021.
Tuzun, E., Erdogmus, H., and Ozbilgin, I. G. (2018). Are computer science and engineering graduates ready for the software industry? experiences from an industrial student training program. In 2018 IEEE/ACM 40th International Conference on Software Engineering: Software Engineering Education and Training (ICSE-SEET), pages 68–77. IEEE.</t>
  </si>
  <si>
    <t>Ramos, I., Fabbro, M. T., da Silva, M. M., de Souza Pinto, I. A., Alves Filho, L., de Oliveira, G. G., &amp; Andrade, G. N. P. (2023). A metodologia Scrum como potencializadora de projetos de extensão nas instituições escolares. CONTRIBUCIONES A LAS CIENCIAS SOCIALES, 16(11), 25982-25994.</t>
  </si>
  <si>
    <t>Wellynton Diniz</t>
  </si>
  <si>
    <t>Mariana Pincovsky</t>
  </si>
  <si>
    <t>Universidade Federal Rural de Pernambuco - UFRPE</t>
  </si>
  <si>
    <t>Giordano Cabral</t>
  </si>
  <si>
    <t>Universidade Federal de Pernambuco - UFPE</t>
  </si>
  <si>
    <t>Is computer field mature enough to be used as a tool in psychology?</t>
  </si>
  <si>
    <t>Daniel Y. Hosomi</t>
  </si>
  <si>
    <t>Computer Institute / University of Campinas (UNICAMP)</t>
  </si>
  <si>
    <t>UNICAMP</t>
  </si>
  <si>
    <t>The last two decades have shown an increasing number of studies involving “virtual psychotherapists” and robot caregivers of humans with cognitive, social, behavioral deficits or some other type of disorder. A characteristic of these studies is the need to combine actors of the computer, psychology and psychiatry areas. To establish the needs and contributions of these actors we conducted searches in two different databases: PsycoInfo of the American Psychological Association (APA) and Web of Science of the Clarivate Analytics. If, on the one hand, this analysis reveals the fundamental contribution of psychology in the development of applications to meet the demand for virtual agents and social robots, on the other hand, the analysis also identified the contributions and factors that still need to be addressed to enable the widespread use of these agents as a support tool in psychology and psychiatry clinics.</t>
  </si>
  <si>
    <t>https://sol.sbc.org.br/index.php/washes/article/view/24771</t>
  </si>
  <si>
    <t>American Psychological Association (APA) (2023). Dictionary of Psychology. http://dictionary.apa.org/cognitive-behavior-therapy. accessed on 18 fev. 2023.
APA PsycoInfo (2023). ”Overview of APA PsycoInfo. https://www.apa.org/pubs/databases/psycinfo. accessed on 18 fev. 2023.
Bokma, W. A. and et.al (2020). Predicting the naturalistic course in anxiety disorders using clinical and biological markers: A machine learning approach. Psychological Medicine.
Conti, D., Cattani, A., Di Nuovo, S., and Di Nuovo, A. (2019). Are Future Psychologists Willing to Accept and Use a Humanoid Robot in Their Practice? Italian and English Students’ Perspective. Frontiers in Psychology, 10.
David, D. O., Costescu, C. A., Matu, S., Szentagotai, A., and Dobrean, A. (2018). Developing joint attention for children with autism in robot-enhanced therapy. International Journal of Social Robotics, 10(5):595–605.
Eichenberg, C. and Kusel, C. (2018). Roboter in der Psychotherapie: Intelligente artifizielle Systeme. https://www.aerzteblatt.de/pdf.asp?id=199391. accessed on 18 fev. 2023.
ETHICS IEEE (2021). Welcome to ETHICS-2021. https://attend.ieee.org/ethics-2021/. accessed on 18 fev. 2023.
Fiske, A., Henningsen, P., and Buyx, A. (2019). Your robot therapist will see you now: Ethical implications of embodied artificial intelligence in psychiatry, psychology, and psychotherapy. Journal of Medical Internet Research, 21(5).
ICRES (2022). Welcome to ICRES 2022. International Conference on Robot Ethics and Standards. https://www.clawar.org/icres2022/. accessed on 18 fev. 2023.
IFR Press Room (2021a). 3 Presentation of World Robotics 2021. [link]. accessed on 18 fev. 2023.
IFR Press Room (2021b). ”Service Robots” Hit Double Digit Growth Worldwide. https://bit.ly/3MKprEj. accessed on 18 fev. 2023.
Kantayya, S. (2020). ”Coded Bias” Documentary. https://www.netflix.com/br/title/81328723. accessed on 18 fev. 2023.
Larissa Braga Mota and Daniel Yuji Hosomi (2023). Spreadsheet with Reference Classification Groups. bit.ly/42VSJ8A. accessed on 18 fev. 2023.
Maskey, M., McConachie, H., Rodgers, J., Grahame, V., Maxwell, J., Tavernor, L., and Parr, J. R. (2019). An intervention for fears and phobias in young people with autism spectrum disorders using flat screen computer-delivered virtual reality and cognitive behaviour therapy. Research in Autism Spectrum Disorders, 59:58–67.
Norman, D. A. and Rumelhart, D. E. (1975). Explorations in Cognition. W. H. Freeman, San Francisco.
Provoost, S., Lau, H. M., Ruwaard, J., and Riper, H. (2017). Embodied Conversational Agents in Clinical Psychology: A Scoping Review. Journal of Medical Internet Research, 19(5):e151.
Riek, L. (2012). Wizard of Oz Studies in HRI: A Systematic Review and New Reporting Guidelines. Journal of Human-Robot Interaction, pages 119–136.
Sartorato, F., Przybylowski, L., and Sarko, D. K. (2017). Improving therapeutic outcomes in autism spectrum disorders: Enhancing social communication and sensory processing through the use of interactive robots. Journal of Psychiatric Research, 90:1–11.
Sternberg, R. J. and Sternberg, K. (2012). Cognitive Psychology. Wadsworth Publishing, 6 edition.
Trevisan, D. F. and et al. (2019). A review of the use of computational technology in applied behavior analysis. Adaptive Behavior, 27(3):183–196.
Wardenaar, K. J. and et al. (2021). Common and specific determinants of 9-year depression and anxiety course-trajectories: A machine-learning investigation in the netherlands study of depression and anxiety (nesda). Journal of Affective Disorders, 293:295–304.
Web of Science (2023). ”Web of Science: Confident research begins here. https://clarivate.com/webofsciencegroup/solutions/web-of-science/. accessed on 18 fev. 2023.</t>
  </si>
  <si>
    <t>Larissa B. Mota</t>
  </si>
  <si>
    <t>Faculty of Psychology / PUC-Campinas (PUCC)</t>
  </si>
  <si>
    <t>PUCC</t>
  </si>
  <si>
    <t>Solange M. Wechsler</t>
  </si>
  <si>
    <t>Helio Azevedo</t>
  </si>
  <si>
    <t>Center for Information Technology Renato Archer (CTI)</t>
  </si>
  <si>
    <t>CTI</t>
  </si>
  <si>
    <t>Mapeamento Sistemático sobre Vieses Cognitivos no Desenvolvimento de Software</t>
  </si>
  <si>
    <t>Bárbara Beato Ribeiro</t>
  </si>
  <si>
    <t>This systematic mapping study examines the effects of cognitive biases, pointing out which are the main types, in which circumstances they occur, the issues they cause, and their potential mitigation methods in an effort to understand how cognitive biases can occur in software development. Throughout all stages of software development, more than 40 cognitive biases, some issues, and potential solutions were found.</t>
  </si>
  <si>
    <t>Visando entender de quais formas os vieses cognitivos podem ocorrer no desenvolvimento de software, este mapeamento sistemático da literatura trata de investigar os impactos desses vieses cognitivos, apontando quais são os principais tipos, em quais situações eles ocorrem, os problemas que eles causam e seus possíveis métodos de mitigação. Foram identificados mais de 40 vieses cognitivos, alguns problemas e possíveis mitigações no desenvolvimento de software ao longo de suas fases.</t>
  </si>
  <si>
    <t>https://sol.sbc.org.br/index.php/washes/article/view/24772</t>
  </si>
  <si>
    <t>Alshraide, M. (2008). A complete automation of unit testing for javascript programs. Journal of Computer Science, 4(12):1012–1019.
Aranda, J. and Easterbrook, S. (2005). Anchoring and adjustment in software estimation. In Proceedings of the 10th European software engineering conference held jointly with 13th ACM SIGSOFT international symposium on Foundations of software engineering ESEC/FSE-13. ACM Press.
Bina, S. and Browne, G. J. (2018). Information avoidance in requirements determination for systems development. In 24th Americas Conference on Information Systems 2018: Digital Disruption, AMCIS 2018. Association for Information Systems.
Borowa, K., Zalewski, A., and Kijas, S. (2021). The influence of cognitive biases on architectural technical debt. In 2021 IEEE 18th International Conference on Software Architecture (ICSA). IEEE.
Brenner, R. (2019). Balancing resources and load: Eleven nontechnical phenomena that contribute to formation or persistence of technical debt. In 2019 IEEE/ACM International Conference on Technical Debt (TechDebt). IEEE.
Browne, G. J. and Parsons, J. (2012). More enduring questions in cognitive is research. Journal of the Association for Information Systems, 13(12):2.
Browne, G. J. and Ramesh, V. (2002). Improving information requirements determination: a cognitive perspective. Information &amp; Management, 39(8):625–645.
Calikli, G. and Bener, A. (2013). An algorithmic approach to missing data problem in modeling human aspects in software development. In Proceedings of the 9th International Conference on Predictive Models in Software Engineering, pages 1–10.
Calikli, G. and Bener, A. (2015). Empirical analysis of factors affecting confirmation bias levels of software engineers. Software Quality Journal, 23(4):695–722.
Calikli, G., Bener, A., and Arslan, B. (2010). An analysis of the effects of company culture, education and experience on confirmation bias levels of software developers and testers. In Proceedings of the 32nd ACM/IEEE International Conference on Software Engineering ICSE '10. ACM Press.
Chattopadhyay, S., Nelson, N., Au, A., Morales, N., Sanchez, C., Pandita, R., and Sarma, A. (2020). A tale from the trenches: Cognitive biases and software development. In Proceedings of the ACM/IEEE 42nd International Conference on Software Engineering. ACM.
Chotisarn, N. and Prompoon, N. (2013a). Forecasting software damage rate from cognitive bias in software requirements gathering and specification process. In 2013 IEEE Third International Conference on Information Science and Technology (ICIST), pages 951–956. IEEE.
Chotisarn, N. and Prompoon, N. (2013b). Predicting software damage rate from cognitive bias in software design process.
Cohen, J. (1960). A coefficient of agreement for nominal scales. Educational and Psychological Measurement, 20(1):37–46.
Davern, M., Shaft, T., and Te’eni, D. (2012). Cognition matters: Enduring questions in cognitive is research. Journal of the Association for Information Systems, 13(4):1.
de Graaf, K. A., Liang, P., Tang, A., and van Vliet, H. (2014). The impact of prior knowledge on searching in software documentation. In Proceedings of the 2014 ACM symposium on Document engineering DocEng '14. ACM Press.
Dennis, A., Robert, L., Curtis, A., Kowalczyk, S., and Hasty, B. (2012). Research note— trust is in the eye of the beholder: A vignette study of postevent behavioral controls’ effects on individual trust in virtual teams. Information Systems Research, 23:546–558.
Fagerholm, F., Felderer, M., Fucci, D., Unterkalmsteiner, M., Marculescu, B., Martini, M., Tengberg, L. G. W., Feldt, R., Lehtelä, B., Nagyváradi, B., and Khattak, J. (2022). Cognition in software engineering: A taxonomy and survey of a half-century of research. ACM Computing Surveys, 54(11s):1–36.
Fink, L. and Pinchovski, B. (2020). It is about time: Bias and its mitigation in time-saving decisions in software development projects. International Journal of Project Management, 38(2):99–111.
Gigerenzer, G. and Gaissmaier, W. (2011). Heuristic decision making. Annual review of psychology, 62(1):451–482.
Gren, L. and Svensson, R. B. (2021). Is it possible to disregard obsolete requirements? a family of experiments in software effort estimation. Requirements Engineering, 26(3):459–480.
Huang, Y., Leach, K., Sharafi, Z., McKay, N., Santander, T., and Weimer, W. (2020). Biases and differences in code review using medical imaging and eye-tracking: genders, humans, and machines. In Proceedings of the 28th ACM Joint Meeting on European Software Engineering Conference and Symposium on the Foundations of Software Engineering. ACM.
Kahneman, D. and Tversky, A. (1972). Subjective probability: A judgment of representativeness. Cognitive psychology, 3(3):430–454.
Kitchenham, B. and Charters, S. (2007). Guidelines for performing systematic literature reviews in software engineering. 2.
Lavazza, L., Liu, G., and Meli, R. (2020). Productivity of software enhancement projects: an empirical study. In IWSM-Mensura.
Mohan, K. and Jain, R. (2008). Using traceability to mitigate cognitive biases in software development. Communications of the ACM, 51(9):110–114.
Mohanani, R. (2016). Implications of requirements engineering on software design: A cognitive insight. In 2016 IEEE/ACM 38th International Conference on Software Engineering Companion (ICSE-C), pages 835–838. IEEE.
Mohanani, R., Salman, I., Turhan, B., Rodríguez, P., and Ralph, P. (2018). Cognitive biases in software engineering: a systematic mapping study. IEEE Transactions on Software Engineering, 46(12):1318–1339.
Ralph, P. (2011). Toward a theory of debiasing software development. In Research in Systems Analysis and Design: Models and Methods, pages 92–105. Springer Berlin Heidelberg.
Ralph, P. (2013). Possible core theories for software engineering. In 2013 2nd SEMAT Workshop on a General Theory of Software Engineering (GTSE). IEEE.
Ralph, P., Chiasson, M., and Kelley, H. (2016). Social theory for software engineering research. In Proceedings of the 20th International Conference on Evaluation and Assessment in Software Engineering. ACM.
Rüping, A. (2017). Decisions among teams. In Proceedings of the VikingPLoP 2017 Conference on Pattern Languages of Program VikingPLoP. ACM Press.
Salman, I., Rodriguez, P., Turhan, B., Tosun, A., and Gureller, A. (2020). What leads to a confirmatory or disconfirmatory behaviour of software testers? IEEE Transactions on Software Engineering.
Shepperd, M., Mair, C., and Jørgensen, M. (2018). An experimental evaluation of a debiasing intervention for professional software developers. In Proceedings of the 33rd Annual ACM Symposium on Applied Computing. ACM.
Shmueli, O., Pliskin, N., and Fink, L. (2015). A position paper proposing behavioral solutions to challenges in software development projects. In Lecture Notes in Business Information Processing, pages 94–99. Springer International Publishing.
Shmueli, O., Pliskin, N., and Fink, L. (2016). Can the outside-view approach improve planning decisions in software development projects? Information Systems Journal, 26(4):395–418.
Siau, K., Wand, Y., and Benbasat, I. (1997). The relative importance of structural constraints and surface semantics in information modeling. Information Systems, 22(23):155–170.
Silverman, B. G. (1990). Critiquing human judgment using knowledge-acquisition systems. AI Magazine, 11(3):60–60.
Sommerville, I. and Rodden, T. (1996). Human, social and organisational influences on the software process. Software Process, 4:89–100.
Spadini, D., Çalikli, G., and Bacchelli, A. (2020). Primers or reminders the effects of existing review comments on code review. In Proceedings of the ACM/IEEE 42nd International Conference on Software Engineering. ACM.
Stacy, W. and MacMillan, J. (1995a). Cognitive bias in software engineering. Communications of the ACM, 38(6):57–63.
Stacy, W. and MacMillan, J. (1995b). Cognitive bias in software engineering. Communications of the ACM, 38(6):57–63.
Stefi, A. and Hess, T. (2015). To develop or to reuse? two perspectives on external reuse in software projects. In Lecture Notes in Business Information Processing, pages 192–206. Springer International Publishing.
Tang, A. (2011). Software designers, are you biased? In Proceeding of the 6th international workshop on SHAring and Reusing architectural Knowledge SHARK '11. ACM Press.
van der Linden, D., Williams, E., Hallett, J., and Rashid, A. (2022). The impact of surface features on choice of (in)secure answers by stackoverflow readers. IEEE Transactions on Software Engineering, 48(2):364–376.
Wyrich, M., Preikschat, A., Graziotin, D., and Wagner, S. (2021). The mind is a powerful place: How showing code comprehensibility metrics influences code understanding. In 2021 IEEE/ACM 43rd International Conference on Software Engineering (ICSE). IEEE.</t>
  </si>
  <si>
    <t>Josué de Almeida Resende</t>
  </si>
  <si>
    <t>Thiago M. R. Ribeiro</t>
  </si>
  <si>
    <t>Sean W. M. Siqueira</t>
  </si>
  <si>
    <t>Percepção docente sobre o uso do WhatsApp como ferramenta de comunicação no ensino remoto emergencial</t>
  </si>
  <si>
    <t>Ivanilse Calderon</t>
  </si>
  <si>
    <t>Instituto de Computação (IComp) – Universidade Federal do Amazonas (UFAM)</t>
  </si>
  <si>
    <t>Education had to adapt during the pandemic caused by the new coronavirus (Sars-CoV-2), and learning locations became exclusively remote. As a result, teachers began to adopt interactive tools to facilitate interaction and communication before, during, and after classes. Among them, WhatsApp was an adopted tool. This paper presents the results of a survey conducted with 363 teachers from different regions of the country. The survey characterized positive and negative aspects from the teachers' point of view regarding using WhatsApp during emergency remote teaching. As a result, we observed ease and agility in communication. However, there was a loss of privacy for the teachers.</t>
  </si>
  <si>
    <t>Durante a pandemia causada pelo novo coronavírus (Sars-CoV-2), a educação precisou se adaptar e os espaços de aprendizagem passaram a ser exclusivamente remotos. Com isso, docentes começaram a adotar ferramentas interativas para facilitar a interação e a comunicação antes, durante e após as aulas. Uma das ferramentas adotadas foi o WhatsApp. Este artigo apresenta os resultados de um survey conduzido com 363 docentes de diferentes regiões do país. O survey caracterizou aspectos positivos e negativos do ponto de vista dos docentes sobre o uso do WhatsApp durante o ensino remoto emergencial. Como resultados, observou-se uma facilidade e agilidade da comunicação. Como consequência, houve uma perda de privacidade por parte dos docentes.</t>
  </si>
  <si>
    <t>https://sol.sbc.org.br/index.php/washes/article/view/24773</t>
  </si>
  <si>
    <t>Ahmad, A. S. (2020). Students’ attitude towards using whatsapp for educational activities at federal university dutsin-ma, katsina state, nigeria. Fudma Journal of Sciences, 4(2).
Coelho, J., S. G. H. e. A. J. (2019). Desenvolvimento de questionários e aplicação na pesquisa em informática na educação. In Serie Metodologia de Pesquisa em Informática na Educação: Abordagem Quantitativa de Pesquisa. Porto Alegre: SBC.
Moreira, J. A., Henriques, S., and Barros, D. M. V. (2020). Transitando de um ensino remoto emergencial para uma educação digital em rede, em tempos de pandemia. Dialogia, pages 351–364.
Mulyono, H., Suryoputro, G., and Jamil, S. R. (2021). The application of whatsapp to support online learning during the covid-19 pandemic in indonesia. Heliyon, 7(8):e07853.
Oliveira, M., Oliveira, S. R. B., and Meira, S. (2017). Condução de uma fábrica de software e o processo de aprendizagem em cursos de graduação de ti: Uma aplicação de um survey sobre a percepção da importância. In SBIE, volume 28.
Porto, C., Oliveira, K. E., and Chagas, A. (2022). Digital 2022: Brazil. url https://datareportal.com/reports/digital-2022-brazil.
Udenze, S. and Oshionebo, B. (2020). Investigating ‘whatsapp’ for collaborative learning among undergraduates. Üsküdar Üniversitesi İletişim Fakültesi Akademik Dergisi Etkileşim, (5):24–50.</t>
  </si>
  <si>
    <t>Pedro Valle</t>
  </si>
  <si>
    <t>Universidade Federal de Juiz de Fora – UFJF</t>
  </si>
  <si>
    <t>UFJR</t>
  </si>
  <si>
    <t>Ana Oran</t>
  </si>
  <si>
    <t>Universidade Federal do Amazonas – UFAM</t>
  </si>
  <si>
    <t>Ricardo Vilela</t>
  </si>
  <si>
    <t>Universidade Federal do Cariri – UFCA</t>
  </si>
  <si>
    <t>UFCA</t>
  </si>
  <si>
    <t>Rayfran Lima</t>
  </si>
  <si>
    <t>Renato Garcia</t>
  </si>
  <si>
    <t>PPGES (Campus Alegrete) – Universidade Federal do Pampa (UNIPAMPA)</t>
  </si>
  <si>
    <t>UNIPAMPA</t>
  </si>
  <si>
    <t>Williamson Silva</t>
  </si>
  <si>
    <t>Eduardo Feitosa</t>
  </si>
  <si>
    <t>The impact of UX work on communication and collaboration in software startups</t>
  </si>
  <si>
    <t>Jullia Saad</t>
  </si>
  <si>
    <t>Federal University of São Carlos</t>
  </si>
  <si>
    <t>UFSCar</t>
  </si>
  <si>
    <t>Software startups are companies that operate under constant time and business pressures and often teams have problems on communication and collaboration. However, little has been discussed about these problems in the literature. Startup professionals have recognized user experience as an important software quality. This paper presents an investigation about the impact of UX work on team communication and collaboration in startups. We conducted a qualitative study with two startups in Brazil and found out six categories of UX work issues. Our work contributes by discussing the impact of these issues on team communication and collaboration which are related to team composition, tools adopted and organization culture.</t>
  </si>
  <si>
    <t>https://sol.sbc.org.br/index.php/washes/article/view/24774</t>
  </si>
  <si>
    <t>Berg, V., Birkeland, J., Nguyen-Duc, A., Pappas, I. O., and Jaccheri, L. (2018). Software startup engineering: A systematic mapping study. Journal of Systems and Software, 144:255–274.
Bjarnason, E., Hess, A., Svensson, R. B., Regnell, B., and Doerr, J. (2014). Reflecting on evidence-based timelines. IEEE Software, 31(4):37–43.
Choma, J., Guerra, E. M., Alvaro, A., Pereira, R., and Zaina, L. (2022). Influences of ux factors in the agile ux context of software startups. Information and Software Technology, 152:107041.
DIS, I. (2010). 9241-210: 2010. ergonomics of human system interaction-part 210: Human-centred design for interactive systems (formerly known as 13407). International Standardization Organization (ISO). Switzerland.
Gauthier, J., Penzel, M., Kuester, S., and Kumaran, M. (2021). The global startup ecosystem report 2021. Technical report, Startup Genome.
Guerino, G. C., Dias, N. S. B. C., Chanin, R., Prikladnicki, R., Balancieri, R., and Leal, G. C. L. (2021). User experience practices in early-stage software startups-an exploratory study. In International Conference on Software Business, pages 122–136. Springer.
Hokkanen, L., Kuusinen, K., and Väänänen, K. (2015). Early product design in startups: Towards a ux strategy. In Proceedings of the 16th International Conference on Product-Focused Software Process Improvement-Volume 9459, pages 217–224.
Kashfi, P., Feldt, R., Nilsson, A., and Svensson, R. B. (2016). Evidence-based timelines for user experience software process improvement retrospectives. In 2016 42th Euromicro Conference on Software Engineering and Advanced Applications (SEAA), pages 59–62.
Kemell, K.-K., Ravaska, V., Nguyen-Duc, A., and Abrahamsson, P. (2020). Software startup practices–software development in startups through the lens of the essence theory of software engineering. In Product-Focused Software Process Improvement: 21st International Conference, PROFES 2020, Turin, Italy, November 25–27, 2020, Proceedings 21, pages 402–418. Springer.
Klotins, E., Unterkalmsteiner, M., Chatzipetrou, P., Gorschek, T., Prikladnicki, R., Tripathi, N., and Pompermaier, L. B. (2019a). A progression model of software engineering goals, challenges, and practices in start-ups. IEEE Transactions on Software Engineering, 47(3):498–521.
Klotins, E., Unterkalmsteiner, M., and Gorschek, T. (2019b). Software engineering in start-up companies: An analysis of 88 experience reports. Empirical Software Engineering, 24(1):68–102.
Lape, E. (2021). Dual-track agile in early-stage startups. ICSEA 2021, page 116.
Robson, C. and McCartan, K. (2016). Real world research: a resource for users of social research methods in applied settings. Wiley, 4 edition. p. 560.
Saad, J., Martinelli, S., Machado, L. S., de Souza, C. R., Alvaro, A., and Zaina, L. (2021). Ux work in software startups: A thematic analysis of the literature. Information and Software Technology, 140:106688.
Saldaña, J. (2021). The coding manual for qualitative researchers. The coding manual for qualitative researchers, pages 1–440.
Sharp, H., Robinson, H., and Petre, M. (2008). The role of physical artefacts in agile software development: Two complementary perspectives. Interacting with Computers, 21(1-2):108–116.
Silveira, S. A. M., Choma, J., Pereira, R., Guerra, E. M., and Zaina, L. A. M. (2021). Ux work in software start-ups: Challenges from the current state of practice. In Gregory, P., Lassenius, C., Wang, X., and Kruchten, P., editors, Agile Processes in Software Engineering and Extreme Programming, pages 19–35. Springer.
Unterkalmsteiner, M., Abrahamsson, P., Wang, X., Nguyen-Duc, A., Shah, S., Bajwa, S. S., Baltes, G. H., Conboy, K., Cullina, E., Dennehy, D., et al. (2016). Software startups–a research agenda. e-Informatica Software Engineering Journal, 10(1).</t>
  </si>
  <si>
    <t>Joelma Choma</t>
  </si>
  <si>
    <t>Alexandre Alvaro</t>
  </si>
  <si>
    <t>Luciana Zaina</t>
  </si>
  <si>
    <t>Impact of Remote Work on Software Teams: A Qualitative Study</t>
  </si>
  <si>
    <t>André Menolli</t>
  </si>
  <si>
    <t>Centro de Ciências Tecnológicas – Universidade Estadual do Norte do Paraná (UENP)</t>
  </si>
  <si>
    <t>UENP</t>
  </si>
  <si>
    <t>The COVID-19 pandemic introduced a new scenario to several software companies, which were forced to adopt home office work. The new situation imposed by the COVID-19 pandemic presents several challenges for companies, particularly in how they manage development teams and the knowledge produced. This work focuses on understanding the main modifications in software development teams when changing their work mechanisms from face-to-face to remote. A study through interviews was performed and qualitative data analysis was carried out. The results show that remote work brought both advantages and disadvantages compared to face-to-face work. Furthermore, companies with well-defined processes had less difficulty adapting to remote work.</t>
  </si>
  <si>
    <t>https://sol.sbc.org.br/index.php/washes/article/view/24775</t>
  </si>
  <si>
    <t>Atlas.ti. ATLAS.ti The Qualitative Data Analysis Research Software. Acessado em 11 de outubro de 2021.
Choudhury, P., Khanna, T., Makridis, C., and Schirmann, K. (2022). Is hybrid work the best of both worlds? evidence from a field experiment. SSRN Electronic Journal.
da Mota Silveira Neto, P. A., Mannan, U. A., de Almeida, E. S., Nagappan, N., Lo, D., Singh Kochhar, P., Gao, C., and Ahmed, I. (2022). A deep dive into the impact of covid-19 on software development. IEEE Transactions on Software Engineering, 48(9):3342–3360.
Ford, D., Storey, M.-A., Zimmermann, T., Bird, C., Jaffe, S., Maddila, C., Butler, J. L., Houck, B., and Nagappan, N. (2021). A tale of two cities: Software developers working from home during the covid-19 pandemic. 31(2).
Ghazi, A. N., Petersen, K., Reddy, S. S. V. R., and Nekkanti, H. (2019). Survey research in software engineering: Problems and mitigation strategies. IEEE Access, 7:24703–24718.
Lund, S., Madagavkar, A., Manyika, J., Smit, S., Ellingrud, K., Meaney, M., and Robinson, O. (2021). The future of work after COVID-19.
Molléri, J. S., Petersen, K., and Mendes, E. (2016). Survey guidelines in software engineering: An annotated review. In Proceedings of the 10th ACM/IEEE International Symposium on Empirical Software Engineering and Measurement, ESEM ’16, New York, NY, USA. Association for Computing Machinery.
Molléri, J. S., Petersen, K., and Mendes, E. (2020). An empirically evaluated checklist for surveys in software engineering. Information and Software Technology, 119:106240.
Oliveira Junior, E., Leal, G. C. L., Valente, M. T., Morandini, M., Prikladnicki, R., Pompermaier, L., Chanin, R. M., Caldeira, C., Machado, L. S., and Souza, C. R. B. d. (2020). Surveying the impacts of covid-19 on the perceived productivity of brazilian software developers. In Brazilian Symposium on Software Engineering SBES. ACM.
Oshri, I., Kotlarsky, J., and Willcocks, L. P. (2007). Global software development: Exploring socialization and face-to-face meetings in distributed strategic projects. The Journal of Strategic Information Systems, 16(1):25–49.
Perry, D. E., Porter, A. A., and Votta, L. G. (2000). Empirical studies of software engineering: A roadmap. In Proceedings of the Conference on The Future of Software Engineering, ICSE ’00, page 345–355, New York, NY, USA. Association for Computing Machinery.
Pfleeger, S. L. and Kitchenham, B. A. (2001). Principles of survey research: Part 1: Turning lemons into lemonade. SIGSOFT Softw. Eng. Notes, 26(6):16–18.
Punter, T., Ciolkowski, M., Freimut, B., and John, I. (2003). Conducting on-line surveys in software engineering. In 2003 International Symposium on Empirical Software Engineering, 2003. ISESE 2003. Proceedings., pages 80–88.
Quadros, E. L. L., Lisboa, A. S., Souza, M. Q., Prikladnicki, R., and S., C. M. (2022). The migration from forced remote work to hybrid work and its impacts on software quality: the case of a multinational company. In Brazilian Symposium of Software Quality – SBQS. ACM.
Rahman, A. and Farhana, E. (2020). An exploratory characterization of bugs in covid-19 software projects.
Ralph, P., Baltes, S., Adisaputri, G., Torkar, R., Kovalenko, V., Kalinowski, M., Novielli, N., Yoo, S., Devroey, X., Tan, X., and et al. (2020). Pandemic programming. Empirical Software Engineering, 25(6):4927–4961.
Saldana, J. (2013). The coding manual for qualitative researchers. SAGE.
Sjoberg, D. I. K., Dyba, T., and Jorgensen, M. (2007). The future of empirical methods in software engineering research. In Future of Software Engineering (FOSE ’07), pages 358–378.
Teevan, J., Hecht, B., Jaffe, S., Baym, N., Bergmann, R., Brodsky, M., Buxton, B., Butler, J., Coleman, A., Czerwinski, M., Houck, B., Hudson, G., Iqbal, S., Maddila, C., Nowak, K., Peloquin, E., Fernandez, R. R., Rintel, S., Sellen, A., Smith, T., Storey, M.-A., Suri, S., Wolf, H., and Yang, L. (2021). The new future of work: Research from microsoft into the pandemic’s impact on work practices. Technical Report MSR-TR-2021-1, Microsoft.
von Gaudecker, H.-M., Holler, R., Janys, L., Siflinger, B., and Zimpelmann, C. (2022). Labour supply in the early stages of the covid-19 pandemic: Empirical evidence on hours, home office, and expectations.
Zhang, H., Huang, X., Zhou, X., Huang, H., and Babar, M. A. (2019). Ethnographic research in software engineering: A critical review and checklist. ESEC/FSE 2019, page 659–670, New York, NY, USA. Association for Computing Machinery.</t>
  </si>
  <si>
    <t>Thiago A. Coleti</t>
  </si>
  <si>
    <t>Programa de Pós-Graduação em Ciência da Computação - Universidade Estadual de Londrina (UEL)</t>
  </si>
  <si>
    <t>UEL</t>
  </si>
  <si>
    <t>Marcelo Morandini</t>
  </si>
  <si>
    <t>Universidade de São Paulo (USP)</t>
  </si>
  <si>
    <t>Acessibilidade para Pessoas Cegas: Avaliação de Compatibilidade do TalkBack com a ABNT NBR 17060</t>
  </si>
  <si>
    <t>Clemer dos S. Silva</t>
  </si>
  <si>
    <t>Gestão da Tecnologia da Informação – Instituto Federal de Educação, Ciência e Tecnologia Baiano (IFBAIANO)</t>
  </si>
  <si>
    <t>IFBAIANO</t>
  </si>
  <si>
    <t>The frequent release of updates and accessibility features is a hallmark of the Android Operating System (OS). Google TalkBack is a feature that offers blind people autonomous navigation through audible responses. Compliance with accessibility guidelines is important. For this research, a checklist was created with four criteria based on ABNT NBR 17060 to evaluate TalkBack compared to the requirements and recommendations provided for in the Brazilian standard. The methodological approach considered the survey carried out in a questionnaire directed at blind respondents and the experience of using a Smartphone Motorola Moto G22, Android 12. The resource was compatible with only two of the criteria addressed. The results of this work should serve as an indicator of improvements for the analyzed resource to ensure greater accessibility for blind people using Android Smartphones.</t>
  </si>
  <si>
    <t>O frequente lançamento de atualizações e recursos de acessibilidade é uma característica marcante do Sistema Operacional (SO) Android. O Google TalkBack é um recurso que oferece navegação autônoma a pessoas cegas por meio de respostas audíveis. É importante a compatibilidade com diretrizes de acessibilidade. Para esta pesquisa, foi elaborado um checklist com quatro critérios baseados na ABNT NBR 17060 para avaliação do TalkBack comparativamente aos requisitos e recomendações previstos na norma brasileira. A abordagem metodológica considerou o levantamento feito em questionário direcionado a respondentes cegos e a experiência de uso em um Smartphone Motorola Moto G22, Android 12. O recurso apresentou compatibilidade com apenas dois dos critérios abordados. Os resultados deste trabalho devem servir de indicador de melhorias para o recurso analisado para garantir maior acessibilidade a pessoas cegas no uso de Smartphones Android.</t>
  </si>
  <si>
    <t>https://sol.sbc.org.br/index.php/washes/article/view/24776</t>
  </si>
  <si>
    <t>ABNT (2022). Projeto abnt nbr 17060. Disponível em: [link]. Acesso em: 20 de novembro de 2022.
Alnfiai, M. and Sampalli, S. (2019). Braillepassword: accessible web authentication technique on touchscreen devices. Journal of Ambient Intelligence and Humanized Computing, 10(6):2375–2391.
Gaggi, O., Quadrio, G., and Bujari, A. (2019). Accessibility for the visually impaired: State of the art and open issues. In 2019 16th IEEE Annual Consumer Communications &amp; Networking Conference (CCNC), pages 1–6. IEEE.
Google (2022). Ajuda do acessibilidade no android. Disponível em: [link] Acesso em: 22 de novembro de 2022.
Kaur, S. and Dhindsa, K. S. (2020). Design and development of android based mobile application for specially abled people. Wireless Personal Communications, 111(4):2353–2367.
Khan, A. and Khusro, S. (2019). Blind-friendly user interfaces–a pilot study on improving the accessibility of touchscreen interfaces. Multimedia Tools and Applications, 78(13):17495–17519.
Khan, A. and Khusro, S. (2022). A mechanism for blind-friendly user interface adaptation of mobile apps: A case study for improving the user experience of the blind people. Journal of Ambient Intelligence and Humanized Computing, 13(5):2841–2871.
Kleina, N. (2022). Android 11 é a versão mais usada do sistema do google em 2022. Disponível em: [link]. Acesso em: 22 de novembro de 2022.
Pickcius, A. M. and von Wangenheim, C. G. (2020). Checklist codemaster ui design 2.0. Disponível em: [link] Acessoem : 22denovembrode2022.
Ranjan, A. and Navamani, T. (2019). Android-based blind learning application. In Ambient Communications and Computer Systems, pages 247–255. Springer.
Robles, T. d. J. Á., Rodríguez, F. J. Á., Benítez-Guerrero, E., and Rusu, C. (2019). Adapting card sorting for blind people: Evaluation of the interaction design in talkback. Computer Standards &amp; Interfaces, 66:103356.
Rodrigues, A., Nicolau, H., Montague, K., Guerreiro, J., and Guerreiro, T. (2020). Open challenges of blind people using smartphones. International Journal of Human–Computer Interaction, 36(17):1605–1622.
Sahak, I., Ong, H. F., and Rahman, S. A. (2020). Assistive mobile application for the blind. In AI4Function@ IJCAI, pages 21–25.
Soares, I. D. F. (2020). Lista de aplicativos sobre acessibilidade, inclusÃo e recursos assistivos. Disponível em: [link] Acesso em: 19 de novembro de 2022.
Vendome, C., Solano, D., Liñán, S., and Linares-Vásquez, M. (2019). Can everyone use my app? an empirical study on accessibility in android apps. In 2019 IEEE International Conference on Software Maintenance and Evolution (ICSME), pages 41–52. IEEE.
Yadav, A. V., Verma, S. S., and Singh, D. D. (2021). Virtual assistant for blind people. 2021 Internat ional journal of advance scient ific reasearch and engineering trends, 6(5).</t>
  </si>
  <si>
    <t>da Costa Nunes, E. H., &amp; Monteiro, I. T. (2023, October). Exploringa the Accessibility Legal Landscape: Accessibility requirements in mobile applications according to ABNT NBR 17060. In Proceedings of the XXII Brazilian Symposium on Human Factors in Computing Systems (pp. 1-11).
Nunes, E. H. D. C., &amp; Monteiro, I. T. (2023, October). Exploring the Accessibility Legal Landscape: Accessibility requirements in mobile applications according to ABNT NBR 17060. In Anais do XXII Simpósio Brasileiro sobre Fatores Humanos em Sistemas Computacionais. SBC.</t>
  </si>
  <si>
    <t>Lucas L. de Oliveira</t>
  </si>
  <si>
    <t>Matheus dos S. Silva</t>
  </si>
  <si>
    <t>Tiago do C. Nogueira</t>
  </si>
  <si>
    <t>Ethics in the Software Development Process: a Tertiary Literature Review</t>
  </si>
  <si>
    <t>Otávio Santos Gomes</t>
  </si>
  <si>
    <t>The study of ethics in computer science has gained significant attention in the past decade, particularly with the emergence of new artificial intelligence (AI) systems. Issues such as Privacy, Fairness, and Transparency are receiving greater attention from researchers and the debate surrounding them is gaining momentum. Despite this attention, practical applications of ethical issues within the software development process are lacking. Our purpose is to present a literature overview, identify gaps and suggest areas for future research. For this, we present a tertiary mapping of the literature summarizing the main advances in dealing with ethics in the software development process. We collected and analyzed 8 secondary studies to gain an understanding of this research domain. Among our conclusions, we found that more research efforts are needed to address ethics beyond the software requirements activities.</t>
  </si>
  <si>
    <t>https://sol.sbc.org.br/index.php/washes/article/view/24777</t>
  </si>
  <si>
    <t>Aberkane, A.-J. (2018). Exploring ethics in requirements engineering. Master’s thesis, Utrecht University.
Ahmad, K., Bano, M., Abdelrazek, M., Arora, C., and Grundy, J. (2021). What’s up with requirements engineering for artificial intelligence systems? pages 1–12.
Almazroi, A. A. (2021). A systematic mapping study of software usability studies. International Journal of Advanced Computer Science and Applications, 12:228–241.
Carvalho, L. P., Suzano, J. A., Pereira, R., Santoro, F. M., and Oliveira, J. (2021). Ethics: What is the research scenario in the brazilian symposium sbqs? ACM International Conference Proceeding Series.
Cerqueira, J. A. S. D., Tives, H. A., and Canedo, E. D. (2021). Ethical guidelines and principles in the context of artificial intelligence. Association for Comp. Machinery.
Gotterbarn, D. (2001). Informatics and professional responsibility. Science and Engineering Ethics, 7:221–230.
Johnson, B. and Smith, J. (2021). Towards ethical data-driven software: Filling the gaps in ethics research practice. Proceedings 2021 IEEE/ACM 2nd International Workshop on Ethics in Software Engineering Research and Practice, SEthics 2021, pages 18–25.
Kamthan, P. and Shahmir, N. (2021). On ethically-sensitive user story engineering. pages 71–79. Association for Computing Machinery.
Kitchenham, B. A. and Charters, S. (2007). Guidelines for performing systematic literature reviews in software engineering. Technical Report EBSE 2007-001, Keele University and Durham University, UK.
Kuleshov, A., Ignatiev, A., Abramova, A., and Marshalko, G. (2020). Addressing ai ethics through codification. pages 24–30. Inst. of Electrical and Electronics Engineers Inc.
McNamara, A., Smith, J., and Murphy-Hill, E. (2018). Does acm’s code of ethics change ethical decision making in software development? pages 729–733. ACM.
Morley, J., Floridi, L., Kinsey, L., and Elhalal, A. (2020). From what to how: An initial review of publicly available ai ethics tools, methods and research to translate principles into practices. Science and Engineering Ethics, 26:2141–2168.
Napoleao, B., Felizardo, K., de Souza, E., Petrillo, F., Halle, S., Vijaykumar, N., and Nakagawa, E. (2021). Establishing a Search String to Detect Secondary Studies in Software Engineering.
Oriogun, P., Akinbule, O., Ibecheozor, C., and Nyako, Z. (2012). Software engineering ethical decision making and professional responsibility. pages 7–14.
Rosenbaum, H. (2020). Algorithmic neutrality, algorithmic assemblages, and the life-world. 26th Americas Conference on Information Systems, AMCIS 2020.
Shafer-Landau, R. (2012). The fundamentals of ethics. Oxford University Press Oxford.
Stahl, B. C., Timmermans, J., and Mittelstadt, B. D. (2016). The ethics of computing: A survey of the computing-oriented literature.
Tsamados, A., Aggarwal, N., Cowls, J., Morley, J., Roberts, H., Taddeo, M., and Floridi, L. (2021). The ethics of algorithms: key problems and solutions. AI and Society.</t>
  </si>
  <si>
    <t>Érica Ferreira de Souza</t>
  </si>
  <si>
    <t>Departamento Acadêmico de Computação - Universidade Tecnológica Federal do Paraná (UTFPR)</t>
  </si>
  <si>
    <t>Avaliação de aplicativos de apoio a comunicação das pessoas surdas na perspectiva de um surdo</t>
  </si>
  <si>
    <t>Bruno Fernando da Costa</t>
  </si>
  <si>
    <t>Centro de Ciências Exatas e Tecnológicas - Universidade Federal do Acre</t>
  </si>
  <si>
    <t>UFAC</t>
  </si>
  <si>
    <t>AC</t>
  </si>
  <si>
    <t>Deaf people are accompanying the transformations and evolutions of the digital world through assistive technologies, tools that support accessibility and contribute to the social inclusion of these subjects. Assistive technologies aimed at the deaf community must take into account the unique form of communication, worldview, and needs. Thus, we performed research with the aim of evaluating two applications that help deaf people communicate, HandTalk and Central Libras, from the point of view of a deaf person. The checklist used consists of 52 questions that consider Usability, User Experience (UX), and Accessibility factors together. The results show that the evaluated applications, for the most part, respond positively to the verified items.</t>
  </si>
  <si>
    <t>Os surdos estão acompanhando as transformações e evoluções do mundo digital por meio das tecnologias assistivas, ferramentas que oferecem suporte em acessibilidade e colaboram para a inclusão social desses sujeitos. As tecnologias assistivas voltadas para a comunidade surda devem levar em conta a forma única de comunicação, de visão de mundo e de necessidades. Assim, foi realizada uma pesquisa com o objetivo de avaliar, na visão de uma pessoa surda, os aplicativos Hand Talk e Central de Libras que auxiliam sujeitos surdos a se comunicarem. O checklist utilizado é formado por 52 questões que consideram os fatores de Usabilidade, Experiência do Usuário (UX) e Acessibilidade em conjunto. Os resultados mostram que os aplicativos avaliados, em sua maior parte, atendem positivamente aos itens verificados.</t>
  </si>
  <si>
    <t>https://sol.sbc.org.br/index.php/washes/article/view/24778</t>
  </si>
  <si>
    <t>Andreis-Witkoski, S. (2020). Problematizando o uso do aplicativo de tradução hand talk no ensino da libras no ensino superior. Educação, Ciência e Cultura, 25(3):81–89.
Bernal-Meneses, L., Gabelas-Barroso, J. A., and Marta-Lazo, C. (2019). As tecnologias da relação, informação e comunicação (tric) como ferramentas de inclusão social. Interface-Comunicação, Saúde, Educação, 23.
Bersch, R. and Tonolli, J. C. (2006). Introdução ao conceito de tecnologia assistiva e modelos de abordagem da deficiência. Porto Alegre: CEDI-Centro Especializado em Desenvolvimento Infantil.
de Godoi, T. X., García, L. S., and Valentim, N. M. C. (2020). Evaluating a usability, user experience and accessibility checklist for assistive technologies for deaf people in a context of mobile applications. In Proceedings of the 19th Brazilian Symposium on Human Factors in Computing Systems, pages 1–10.
Matsubara, S. S. (2018). O uso de aplicativos digitais na comunicação dos surdos: estudo de caso sobre suas preferências. Master’s thesis, Pontifícia Universidade Católica de São Paulo.
Oliveira, J. P., Lopes, K. F., França, N. M., Santos, E. F., and Alvarenga, M. A. (2019). A utilização do aplicativo hand talk como ferramenta de apoio aos professores de ciências na educação inclusiva. Revista Interdisciplinar de Tecnologias e Educação, 5(1):14.
Reis, L. S., de Araújo, T. M. U., Lima, M. D. F. C., da Silva Sales, A. S., and Aguiar, Y. P. C. (2017). Avaliação de usabilidade do aplicativo vlibras-móvel com usuários surdos. In Anais Estendidos do XXIII Simpósio Brasileiro de Sistemas Multimídia e Web, pages 123–126. SBC.
Silva, J. F. S. d. (2021). Uma análise comparativa entre os aplicativos de tradução da língua portuguesa para a libras hand talk e vlibras. Master’s thesis, Instituto Federal da Paraiba.
Tibes, C. M. d. S., Dias, J. D., and Zem-Mascarenhas, S. H. (2014). Aplicativos móveis desenvolvidos para a área da saúde no brasil: revisão integrativa da literatura. Revista Mineira de Enfermagem, 18(2):471–486.
Varela, R. C. B. and Oliver, F. C. (2013). A utilização de tecnologia assistiva na vida cotidiana de crianças com deficiência. Ciência &amp; Saúde Coletiva, 18:1773–1784.
Vieira, A. A. and Souza, C. J. d. (2020). A utilização das tecnologias assistivas para alunos surdos em tempos de pandemia: um estudo introdutório. Educação brasileira e a EAD no contexto da pandemia de Covid-19: Perspectivas e Desafios, 16.</t>
  </si>
  <si>
    <t>de Souza, R. N., &amp; Mourao, A. B. (2023, November). Ambiente Virtual Interativo e Inclusivo de Libras (AVIILIB): aplicando as estratégias do Pensamento Computacional e engajando os estudantes com elementos de Gamificação. In Anais do II Workshop de Pensamento Computacional e Inclusão (pp. 75-86). SBC.</t>
  </si>
  <si>
    <t>Amarildo Melo</t>
  </si>
  <si>
    <t>Núcleo de Apoio à Inclusão - Universidade Federal do Acre</t>
  </si>
  <si>
    <t>Tamila Nascimento</t>
  </si>
  <si>
    <t>Sônia França</t>
  </si>
  <si>
    <t>Catarina Costa</t>
  </si>
  <si>
    <t>Investigando a Percepção de Feedback em Times de Desenvolvimento de Software: Um Estudo Inicial</t>
  </si>
  <si>
    <t>Adriano de Souza</t>
  </si>
  <si>
    <t>Programa de Pós-Graduação em Informática, Instituto de Computação - Universidade Federal do Rio de Janeiro (UFRJ)</t>
  </si>
  <si>
    <t>The need for interaction between developers has increased over the decades, requiring efforts to promote effective communication. Feedback is an important tool that can be applied at different occasions, including informal conversations and planning meetings. However, an environment conducive to this practice is needed. We report a study on developers' perception regarding the feedback practice and how it is related to the developers' social identification with their teams. The results suggest that the perception of the feedback practice varies according to the occasion. We found evidence that feedback perception is correlated with participants' identification with their teams.</t>
  </si>
  <si>
    <t>A necessidade de interação entre os desenvolvedores tem aumentado ao longo das décadas, exigindo esforços para promover uma comunicação efetiva. O feedback é uma ferramenta importante que pode ser aplicada em diferentes ocasiões, incluindo conversas informais e reuniões de planejamento. No entanto, é preciso um ambiente propício para essa prática. Relatamos um estudo sobre percepção dos desenvolvedores quanto à prática de feedback e como ela está relacionada à identificação social dos desenvolvedores com seus times. Os resultados sugerem que a percepção da prática de feedback varia de acordo com a ocasião. Encontramos evidências que a percepção do feedback está correlacionada com a identificação dos participantes com suas equipes.</t>
  </si>
  <si>
    <t>https://sol.sbc.org.br/index.php/washes/article/view/24779</t>
  </si>
  <si>
    <t>Abrams, D. &amp; Hogg, M. A. (1990). Social identity theory: Constructive and critical advances. London: Harvester Wheatsheaf.
Bäckevik, A., Tholén, E. &amp; Gren, L. (2019). Social identity in software development. In 2019 IEEE/ACM 12th International Workshop on Cooperative and Human Aspects of Software Engineering (CHASE) (pp. 107-114). IEEE.
Dancey, Christine P.; Reidy, John. Statistics without maths for psychology. Pearson education, 2007.
Gren, L. (2020). Understanding Work Practices of Autonomous Agile Teams: A Social-psychological Review. In: Agile Processes in Software Engineering and Extreme Programming–Workshops: XP 2020 Workshops, Copenhagen, Denmark, June 8–12, 2020, Springer International Publishing, 2020. p. 227-235.
Jenkins, H. (2009). Enfrentando os desafios da cultura participativa: a educação para a mídia para o século 21. Cambridge, MA, EUA: Mit Press.
Kahmann, K. &amp; Mulder, R. H. (2011). Feedback in organizations. A review of feedback literature and a framework for future research (Research Report No. 6). University of Regensburg, Institute for Educational Science.
Linaker, J., Sulaman, S. M., Höst, M., &amp; de Mello, R. M. (2015). Guidelines for conducting surveys in software engineering v. 1.1. Lund University, 50.
Luhtanen, R. &amp; Crocker, J. (1992). A Collective Self-Esteem Scale: Self-Evaluation of One’s Social Identity. Personality and Social Psychology Bulletin, 18, 302-318.
de Mello, R. M., da Silva, P. C., Travassos, G. H. (2014). Agilidade em Processos de Software: Evidências sobre Características de Agilidade e Práticas Ágeis. In: Simpósio Brasileiro de Qualidade de Software (SBQS), 13, 2014, Blumenau. Anais [...]. Porto Alegre: Sociedade Brasileira De Computação. P. 151-165. Doi: https://Doi.Org/10.5753/Sbqs.2014.15250.
Morrison-Smith, S., Ruiz, J. (2020). Challenges and barriers in virtual teams: a literature review. SN App. Sci. 2, 1096. https://doi.org/10.1007/s42452-020-2801-5
Murphy-Hill, E., Jaspan, C., Sadowski, C., Shepherd, D., Phillips, M., Winter, C., ... &amp; Jorde, M. (2019). What predicts software developers’ productivity?. IEEE Transactions on Software Engineering, 47(3), 582-594.
Souza, A. N., Silva, S. T. F., França, J. B. S., Dias, A. F. S., Oliveira, J. and Vivacqua, A. S. (2022). Communication Channels and their Challenges: an Analysis of Software Development Teams during the COVID-19 Pandemic. Proc. ACM Hum.-Comput. Interact. 7, GROUP, Article 3 (January 2023), 26 pages. https://doi.org/10.1145/3567553
Šteinberga, L. &amp; Šmite, D. (2011). Towards a contemporary understanding of motivation in distributed software projects: solution proposal. Scientific Papers, University of Latvia, 15.
Storey, M.-A., Zagalsky, A., Filho, F. F., Singer, L. &amp; German, D. M. (2016). How social and communication channels shape and challenge a participatory culture in software development. IEEE Transactions on Software Engineering 43, 2, 185–204.</t>
  </si>
  <si>
    <t>Santos, L., Santos, F., Parreira, R., &amp; de Mello, R. (2023, December). Investigating the Developer’s Perceptions of Unit Testing and Its Practice. In Anais da VII Escola Regional de Engenharia de Software (pp. 238-247). SBC.</t>
  </si>
  <si>
    <t>Fernanda dos Santos</t>
  </si>
  <si>
    <t>Lidvaldo dos Santos</t>
  </si>
  <si>
    <t>Patrick Belém</t>
  </si>
  <si>
    <t>Sírius da Silva</t>
  </si>
  <si>
    <t>Adriana Vivacqua</t>
  </si>
  <si>
    <t>Rafael de Mello</t>
  </si>
  <si>
    <t>O uso de chatbots humanizados na saúde: melhorando o atendimento ao cliente</t>
  </si>
  <si>
    <t>Maria D. B. Araújo</t>
  </si>
  <si>
    <t>Campus Cedro – Instituto Federal de Educação, Ciência e Tecnologia do Ceará (IFCE)</t>
  </si>
  <si>
    <t>Humanized chatbots in health aim to provide quality information, in addition to providing a welcoming environment for the user. In this sense, a Systematic Literature Mapping (SLM) was conducted, presenting an overview of research on the use of humanized chatbots in customer service, covering 14 publications (2019-2023). The results indicate that virtual assistants are increasingly present in the health area, with an emphasis on functions such as scheduling exams, monitoring and follow-up, and autonomy. However, the greatest predominance happens in offering guidance on symptoms and treatments, representing about 64.2% of the functions.</t>
  </si>
  <si>
    <t>Os chatbots humanizados na saúde têm por objetivo prover uma informação de qualidade, além de proporcionar um meio acolhedor para o usuário. Nesse sentido, conduziu-se um Mapeamento Sistemático da Literatura (MSL) apresentando um panorama das pesquisas sobre a utilização dos chatbots humanizados no atendimento ao cliente, contemplando 14 publicações (2019-2023). Os resultados apontam que os assistentes virtuais estão cada vez mais presentes na área da saúde, com destaque para funções como marcação de exames, monitorização e acompanhamento e autonomia. No entanto, a maior predominância acontece na oferta de orientações sobre sintomas e tratamentos, representando cerca de 64,2% das funções.</t>
  </si>
  <si>
    <t>https://sol.sbc.org.br/index.php/washes/article/view/24780</t>
  </si>
  <si>
    <t>Bharti, U., Bajaj, D., Batra, H., Lalit, S., Lalit, S., &amp; Gangwani, A. (2020). Medbot: Conversational artificial intelligence powered chatbot for delivering tele-health after covid-19. In 2020 5th International Conference on Communication and Electronics Systems (ICCES) (pp. 870-875). IEEE.
Cossa, D. T. (2022). Desenvolvimento de um chatbot para a marcação de consultas clínicas: Sistema Nacional de Saúde. Universidade Eduardo Mondlane, Maputo, 2022.
Dermeval, D., Coelho, J. A. D. M., &amp; Bittencourt, I. I. (2020). Mapeamento sistemático e revisão sistemática da literatura em informática na educação. In JAQUES, Patrícia Augustin; SIQUEIRA; Sean; BITTENCOURT, Ig; PIMENTEL, Mariano.(Org.) Metodologia de Pesquisa Científica em Informática na Educação: Abordagem Quantitativa. Porto Alegre: SBC.
Fischer, N., Martini, P., Tomaz, M., Priebe, P., Konrath, M., Konrath, M., ... &amp; Peranconi, D. (2020). Chatbot Iara: relacionando e interagindo com dados sobre o novo coronavírus em Santa Cruz do Sul. In Anais da I Escola Regional de Computação do Rio Grande do Sul. p. 50-55.
He, Y., Yang, L., BE, B. W., BE, S. Z., Qian, C., &amp; BE, T. T. (2022). Mental health chatbot for young adults with depressive symptoms: a single-blind, three-arm, randomized controlled trial. Journal of Medical Internet Research, 2022.
Kitchenham, B., &amp; Charters, S (2007). Guidelines for Performing Systematic Literature Reviews in Software Engineering. Technical Report 2007-001. Keele University and Durham University, UK.
Koulouri, T., Macredie, R. D., &amp; Olakitan, D. (2022). Chatbots to Support Young Adults’ Mental Health: An Exploratory Study of Acceptability. ACM Transactions on Interactive Intelligent Systems (TiiS), 12(2), 1-39.
Lee, H., Kang, J., &amp; Yeo, J. (2021). Medical Specialty Recommendations by an Artificial Intelligence Chatbot on a Smartphone: Development and Deployment. J Med Internet Res. May 6;23(5).
Lee, Y. C., Yamashita, N., &amp; Huang, Y. (2020). Designing a chatbot as a mediator for promoting deep self-disclosure to a real mental health professional. Proceedings of the ACM on Human-Computer Interaction, 4(CSCW1), 1-27.
Mautone, G. M. (2022). Uma análise histórica dos serviços de saúde no Brasil: procura, acesso e suas desigualdades. Universidade Federal de Santa Catarina. Florianópolis, 2022.
Melo Mendonça, V., de Melo Mendonça, A., de Souza Maciel, N., de Freitas Matos, M., de Sousa, I. M., Oliveira, A. W. N., &amp; de Sousa, L. B. (2021). Desenvolvimento de chatbot para adolescentes sobre infecções sexualmente transmissíveis. Rev. Enfermagem em Foco, 12(3).
Monte, L., Muniz, J. A., Meneses, L. M. M., Huanca, T. V. L., &amp; Maia, J. S. (2022). A tecnologia e a depressão: um aplicativo como ferramenta para cuidado em saúde. Global Academic Nursing Journal, 3(1), e214-e214.
Oliveira, N., Costa, A., Diovanni Araujo, and Carlos Portela. (2019). HelpCare: Um Protótipo de Chatbot para o Auxílio do Tratamento de Doenças Crônicas. In Anais do XIX Simpósio Brasileiro de Computação Aplicada à Saúde, junho 11, 2019, Niterói, Brasil. SBC, Porto Alegre, Brasil, 282-287.
Petersen, K., Vakkalanka, S., and Kuzniarz, L. (2015). Guidelines for conducting systematic mapping studies in software engineering: An update. Information and Software Technology, 64:1 – 18.
Pinto, N. P., &amp; Garcia, A. C. B. (2019). Uso de Chatbots para Diagnóstico e Tratamento de Portadores de Mal de Alzheimer. In Anais Estendidos do XV Simpósio Brasileiro de Sistemas Colaborativos. p. 99-104.
Santos Junior, J. B., Franco, A. P. L., Bonfim, T. R., &amp; Rocha, A. . (2021). Especificação e Desenvolvimento de um Chatbot para Apoio ao Atendimento a Pessoas com Trissomia 21. Revista Ibérica de Sistemas e Tecnologias de Informação, (E42), 238-244.
Santos Junior, J. B., Dias, A. J. S., de Paiva Souza, B. Z., Victorino, H. C., Carmello, T. S., Bonfim, T. R., ... &amp; Gomes, G. M. (2021). Uma Proposta de Chatbot Para Telediagnóstico de Câncer do Colo do Útero: Uma abordagem Inovadora e Centrada nos Usuários de Unidades Básicas de Saúde. Revista Ibérica de Sistemas e Tecnologias de Informação, (E42), 386-395.
Silva, L. A. S., &amp; Nunes, M. A. S. N. (2021). Mapeamento sistemático dos artigos do estado da arte sobre experimentos com pensamento computacional no ensino básico. In Anais do XXXII Simpósio Brasileiro de Informática na Educação (pp. 976-988). SBC.
Silva, D. M. F., &amp; Jorge, M. S. B. (2021). Estratégias de cuidado à saúde mental dos profissionais da saúde em tempos de COVID-19: protocolo de revisão de escopo Mental health care strategies of health professionals in times of COVID-19: scope review protocol. Brazilian Journal of Health Review, 4(4), 17922-17928.
Souza, P. M., Pires, I. D. C., Motti, V. G., Caseli, H. M., Neto, J. B., Martini, L. C., &amp; de Almeida Neris, V. P. (2022). Design recommendations for chatbots to support people with depression. In Proceedings of the 21st Brazilian Symposium on Human Factors in Computing Systems. p.1-11.
Sweeney, C., Potts, C., Ennis, E., Bond, R., Mulvenna, M. D., O’neill, S., ... &amp; Mctear, M. F. (2021). Can chatbots help support a person’s mental health? Perceptions and views from mental healthcare professionals and experts. ACM Transactions on Computing for Healthcare, 2(3), 1-15.
Tudor Car, L., Dhinagaran, D. A., Kyaw, B. M., Kowatsch, T., Joty, S., Theng, Y. L., &amp; Atun, R. (2020). Conversational agents in health care: scoping review and conceptual analysis. Journal of medical Internet research, 22(8).</t>
  </si>
  <si>
    <t>Lucena, G. B. (2023). A utilização de chatbots em atendimento de consultas médicas: uma análise baseada no modelo de aceitação de tecnologia.</t>
  </si>
  <si>
    <t>Amanda C. Nascimento</t>
  </si>
  <si>
    <t>Jose Olinda da Silva</t>
  </si>
  <si>
    <t>Francisca Jamires da Costa</t>
  </si>
  <si>
    <t>Brainwriting na elicitação de requisitos para IA confiável</t>
  </si>
  <si>
    <t>Programa de Pós-Graduação em Computação (PCOMP) – Universidade Federal do Ceará (UFC)</t>
  </si>
  <si>
    <t>Failures identified in Machine Learning (ML) systems have affected users' trust, making it essential to address the issue. This study investigates the use of the Brainwriting technique in eliciting requirements for trustworthy Artificial Intelligence (AI), focusing on ML, through multidisciplinary collaboration among the involved roles. The study was conducted with a group of women with different professional profiles, facilitated by a moderator. At the end of the study, a set of open-ended questions was applied to understand the participants' perspectives regarding trustworthy AI. Through the study, it was possible to create requirements for trustworthy AI, with emphasis on ML, as well as facilitate multidisciplinary participation using Brainwriting.</t>
  </si>
  <si>
    <t>Falhas apontadas em sistemas de Aprendizado de Máquina (AM) têm afetado a confiança dos usuários, tornando-se essencial abordar o tema. Este estudo investiga o uso da técnica Brainwriting na elicitação de requisitos para Inteligência Artificial (IA) confiável, com foco em AM, por meio da colaboração multidisciplinar dos papéis envolvidos. O estudo foi conduzido com um grupo de mulheres com perfis de atuação diferentes, facilitado por um mediador. Ao final do estudo, um conjunto de perguntas abertas foi aplicado para compreender a perspectiva das participantes em relação à IA confiável. Com o estudo foi possível criar requisitos para a IA confiável, com ênfase em AM, além de proporcionar a participação multidisciplinar, utilizando Brainwriting.</t>
  </si>
  <si>
    <t>https://sol.sbc.org.br/index.php/washes/article/view/24781</t>
  </si>
  <si>
    <t>Ahmad, K., Bano, M., Abdelrazek, M., Arora, C., and Grundy, J. (2021). What’s up with requirements engineering for artificial intelligence systems? In 2021 IEEE 29th International Requirements Engineering Conference (RE), pages 1–12.
Bellaby, R. W. (2021). Can ai weapons make ethical decisions? Criminal Justice Ethics, 40(2):86–107.
Calazans, A. T. S., Paldês, R. Á., Masson, E. T. S., and Guimarães, F. d. A. (2018). As técnicas de elicitação e de documentação de requisitos nos métodos ágeis. In CIbSE, pages 487–500.
Dastin, J. (2018). Amazon scraps secret ai recruiting tool that showed bias against women. In Ethics of Data and Analytics, pages 296–299. Auerbach Publications.
de Cerqueira, J. A. S., De Azevedo, A. P., Leão, H. A. T., and Canedo, E. D. (2022). Guide for artificial intelligence ethical requirements elicitation-re4ai ethical guide. In HICSS, pages 1–10.
de Oliveira Carvalho, N., Libório Sampaio, A., and de Vasconcelos, D. R. (2022). Morexai - a model to reason about the explanation design in ai systems. In Degen, H. and Ntoa, S., editors, Artificial Intelligence in HCI, pages 130–148, Cham. Springer International Publishing.
Gruber, K., Huemer, J., Zimmermann, A., and Maschotta, R. (2017). Integrated description of functional and non-functional requirements for automotive systems design using sysml. In 2017 7th IEEE International Conference on System Engineering and Technology (ICSET), pages 27–31.
Heslin, P. A. (2009). Better than brainstorming? potential contextual boundary conditions to brainwriting for idea generation in organizations. Journal of Occupational and Organizational Psychology, 82(1):129–145.
Horkoff, J. (2019). Non-functional requirements for machine learning: Challenges and new directions. In 2019 IEEE 27th International Requirements Engineering Conference (RE), pages 386–391.
Ishikawa, F. and Matsuno, Y. (2020). Evidence-driven requirements engineering for uncertainty of machine learning-based systems. In 2020 IEEE 28th International Requirements Engineering Conference (RE), pages 346–351. IEEE.
Kaur, D., Uslu, S., Rittichier, K. J., and Durresi, A. (2022). Trustworthy artificial intelligence: A review. ACM Comput. Surv., 55(2).
Lazar, J., Feng, J. H., and Hochheiser, H. (2017). Research methods in human-computer interaction. Morgan Kaufmann.
Michinov, N. (2012). Is electronic brainstorming or brainwriting the best way to improve creative performance in groups? an overlooked comparison of two idea-generation techniques. Journal of Applied Social Psychology, 42:E222–E243.
Pazmino, A. V. (2015). Como se cria: 40 métodos para design de produtos. Editora Blucher.
Pei, Z., Liu, L., Wang, C., and Wang, J. (2022). Requirements engineering for machine learning: A review and reflection. In 2022 IEEE 30th International Requirements Engineering Conference Workshops (REW), pages 166–175.
Thiebes, S., Lins, S., and Sunyaev, A. (2021). Trustworthy artificial intelligence. Electronic Markets, 31:447–464.
VanGundy, A. B. (1984). Brain writing for new product ideas: an alternative to brainstorming. Journal of Consumer Marketing.
Yoshioka, N., Husen, J. H., Tun, H. T., Chen, Z., Washizaki, H., and Fukazawa, Y. (2021). Landscape of requirements engineering for machine learning-based ai systems. In 2021 28th Asia-Pacific Software Engineering Conference Workshops (APSEC Workshops), pages 5–8.</t>
  </si>
  <si>
    <t>Andréia Libório Sampaio</t>
  </si>
  <si>
    <t>Carla Ilane Moreira Bezerra</t>
  </si>
  <si>
    <t>Ingrid Teixeira Monteiro</t>
  </si>
  <si>
    <t>Os Impactos Financeiros dos Jogos NFT durante o Período Pandêmico no Cenário Brasileiro</t>
  </si>
  <si>
    <t>Hugo Patrício de Freitas</t>
  </si>
  <si>
    <t>In view of the financial difficulties that the global COVID-19 pandemic brought, people around the world needed to look for secondary ways of obtaining income since they lived in quarantine for a long time, which made it impossible for the population to work full time. As a result, NFT games gained strength mainly during 2021, becoming an extra income for many people around the world. The methodology used in this research obtained data via form from Brazilian players/investors of NFT games, seeking to better understand their profiles, motivation and technical characteristics. A characterization of the players was drawn, seeking to identify the average investor profile in NFT games. As results we obtained: the Axie Infinity game was the best known and the NFT theme is having a decrease in demand.</t>
  </si>
  <si>
    <t>Tendo em vista as dificuldades financeiras que a pandemia do COVID-19 trouxe, pessoas no mundo todo necessitaram buscar formas secundárias de obtenção de renda já que viveu-se muito tempo de quarentena, o que impossibilitou a população de trabalhar integralmente. Com isso, os jogos NFT ganharam força principalmente durante o ano de 2021, tornando-se uma renda extra para diversas pessoas no mundo. A metodologia utilizada nessa pesquisa obteve dados via formulário de jogadores/investidores brasileiros de jogos NFT buscando entender melhor seus perfis, motivação e características técnicas. Uma caracterização dos jogadores foi traçada, buscando identificar o perfil médio de investidor em jogos NFT. Os resultados que mais se destacaram foram: o jogo Axie Infinity foi o mais conhecido e o tema NFT está tendo uma diminuição em sua procura.</t>
  </si>
  <si>
    <t>https://sol.sbc.org.br/index.php/washes/article/view/29437</t>
  </si>
  <si>
    <t>Abramova, S. and Böhme, R. (2016). Perceived benefit and risk as multidimensional determinants of bitcoin use.
Barros, W. (2022). Levantamento revela popularização de jogos nft com movimentação de quase $5 bilhões em 2021. Coin Telegraph. https://cointelegraph.com.br/news/survey-reveals-popularization-of-nft-games-with-movement-of-almost-us-5-billion-in-2021.
Fairfield, J. (2021). Tokenized: The law of non-fungible tokens and unique digital property. Indiana Law Journal, Forthcoming.
Franceschet, M., Colavizza, G., Smith, T., Finucane, B., Ostachowski, M. L., Scalet, S., Perkins, J., Morgan, J., and Hernandez, S. (2021). Crypto art.
Mattos, O. B., Abouchedid, S., and Silva, L. A. (2020). As criptomoedas e os novos desafios ao sistema monetário: uma abordagem pós-keynesiana. Economia e Sociedade, 29:761–778.
Mendonça, R. D., Campos, J. N., Vieira, L. F., Vieira, M. A., Vieira, A. B., and Nacif, J. A. (2022). Tokens não fungíveis (nfts): Conceitos, aplicações e desafios. Sociedade Brasileira de Computação.
Meneghetti, L. (2021). Desemprego durante a pandemia foi maior que o estimado. Revista Veja. https://veja.abril.com.br/economia/ibge-desemprego-durante-a-pandemia-foi-maior-que-o-estimado.
Milutinović, M. (2018). Cryptocurrency. Ekonomika, 64(1):105–122.
Nofer, M., Gomber, P., Hinz, O., and Schiereck, D. (2017). Blockchain. Business &amp; Information Systems Engineering, 59(3):183–187.
Scharnowski, M., Scharnowski, S., and Zimmermann, L. (2021). Fan tokens: Sports and speculation on the blockchain. Available at SSRN 3992430.
Silva, G. (2022). Desenvolvedor blockchain: por que vale a pena investir nesta carreira? Coodesh. https://coodesh.com/blog/carreiras/blockchain-developer/.
Vidal-Tomás, D. et al. (2022). The new crypto niche. Technical report, University Library of Munich, Germany.
Wang, Q., Li, R., Wang, Q., and Chen, S. (2021). Non-fungible token (nft): Overview, evaluation, opportunities and challenges. arXiv preprint arXiv:2105.07447.</t>
  </si>
  <si>
    <t>Alan Nascimento Gomes</t>
  </si>
  <si>
    <t>Impactos de Uma Capacitação no Desenvolvimento de Habilidades Socioemocionais, Acadêmicas e Profissionais de Desenvolvedoras de Software</t>
  </si>
  <si>
    <t>Letícia de Paula</t>
  </si>
  <si>
    <t>Universidade Federal do Acre (UFAC) - Rio Branco</t>
  </si>
  <si>
    <t>This article analyses the impact on the development of academic, professional and socio-emotional skills of students who participated in the WebAcademy project, a full stack software development training, seeking to highlight their perceptions within the software development ecosystem. A questionnaire was submitted to the 22 students who participated in the training. The questions addressed, among others, the five socio-emotional competencies of the National Common Curricular Base (BNCC). The results obtained showed that selfcontrol, decision-making and social awareness (social-emotional skills) were positively impacted by 95.5%, academic training by 95.4% and professional training by 100%.</t>
  </si>
  <si>
    <t>Este artigo analisa o impacto no desenvolvimento das habilidades acadêmicas, profissionais e socioemocionais de alunas que participaram do projeto WebAcademy, uma capacitação em desenvolvimento full stack de software, buscando destacar suas percepções dentro do ecossistema de desenvolvimento de software. O questionário foi submetido às 22 alunas que participaram da capacitação. Os questionamentos abordaram dentre outros, as cinco competências socioemocionais da Base Nacional Comum Curricular (BNCC). Como resultados obtidos obteve-se que o autocontrole, a tomada de decisão e a consciência social (habilidades sociemocionais) foram impactadas positivamente em 95,5%, a formação acadêmica em 95,4% e a profissional em 100%.</t>
  </si>
  <si>
    <t>https://sol.sbc.org.br/index.php/washes/article/view/29438</t>
  </si>
  <si>
    <t>Amador, B. O., Turato, P. A., Bim, S. A., and Berardi, R. C. G. (2023). Sobre o impacto da atuação na extensão universitária na formação de estudantes. In Anais do XIV Computer on the Beach, Curitiba, PR, Brasil. Universidade Tecnológica Federal do Paraná.
Base Nacional Comum Curricular (2024). Competências socioemocionais como fator de proteção à saúde mental e ao bullying.
Bezerra, C. I. M., de Souza Macedo, M. A., and de Sousa Lopes, K. C. (2023). Fatores e dificuldades que influenciam na entrada e permanência das mulheres na Área de tic. Universidade Federal do Ceará (UFC) Campus de Quixadá.
Knectel, M. d. R. (2014). Metodologia da pesquisa em educação: uma abordagem teórico-prática dialogada. Intersaberes, Curitiba.
Lelis, M. R. L., Rodrigues, M. E. M., da Paz, R., and Marques, A. B. (2023). Atuação nos projetos parceiros do programa meninas digitais e seu impacto no desenvolvimento acadêmico e profissional de alunas: um survey. In XIV Computer on the Beach, Florianópolis, SC, Brazil. Universidade Federal do Ceará.
Likert, R. (1932). A technique for the measurement of attitudes. Archives of Psychology.
Louzada, N., Santana, T., Assis, I., Braga, R., and Braga, A. (2019). Agindo sobre a diferença: atividades de empoderamento feminino em prol da permanência de mulheres em cursos de tecnologia da informação. In Anais do XIII Women in Information Technology, pages 69–78, Porto Alegre, RS, Brasil. SBC.
Motogna, S., Alboaie, L., Todericiu, I. A., and Zaharia, C. (2022). Retaining women in computer science: The good, the bad and the ugly sides. In Proceedings of the Third Workshop on Gender Equality, Diversity, and Inclusion in Software Engineering, pages 35–42, New York, NY, USA. Association for Computing Machinery.
Sátyro, N. and D’Albuquerque, R. (2020). O que é um estudo de caso e quais as suas potencialidades. Sociedade e Cultura, 23.
Wohlin, C., Runeson, P., Höst, M., Ohlsson, M. C., Regnell, B., and Wesslén, A. (2012). Experimentation in Software Engineering. Springer Science &amp; Business Media.</t>
  </si>
  <si>
    <t>Análise de discurso</t>
  </si>
  <si>
    <t>Laura Sarkis</t>
  </si>
  <si>
    <t>Daricélio Soares</t>
  </si>
  <si>
    <t>Daniel Silva</t>
  </si>
  <si>
    <t>Kanban Board Guide for Startups: introduzindo boas práticas para melhorar a experiência do desenvolvedor</t>
  </si>
  <si>
    <t>Angelica Santos</t>
  </si>
  <si>
    <t>Universidade Federal de São Carlos</t>
  </si>
  <si>
    <t>Agile software teams commonly use kanban board tools to visually track the progress of projects. In the highly reactive environment of software startups, kanban boards can assist the teams, often with little experience, to manage the workflow of their tasks and maintain good communication. This paper introduces a guide with recommendations for software startup teams to better utilize the potential of virtual kanban board features. The guide was sustained by six startup-related ecommendations and presented step-by-step instructions to implement the recommendations in kanban boards of popular tools (i.e., Jira and Trello). An evaluation with specialists from startups indicated that the recommendations encourage a more balanced distribution of tasks, and can foster autonomy and collaboration in software startup teams.</t>
  </si>
  <si>
    <t>Os times ágeis de software geralmente usam ferramentas de quadro kanban para acompanhar visualmente o progresso de projetos. No ambiente altamente reativo das startups de software, os quadros kanban podem auxiliar as equipes, muitas vezes com pouca experiência, a gerenciar o fluxo de trabalho de suas tarefas e manter uma boa comunicação. Este artigo apresenta um guia com recomendações para times de startups de software melhor utilizarem o potencial dos recursos do quadro kanban virtual. O guia foi sustentado por seis recomendações relacionadas a startups e apresentou instruções passo a passo para implementar as recomendações em ferramentas de quadro kanban populares (ou seja, Jira e Trello). Uma avaliação com especialistas indicou que as recomendações estimulam a distribuição mais equilibrada de tarefas, e podem fomentar autonomia, e colaboração em times de startups de software.</t>
  </si>
  <si>
    <t>https://sol.sbc.org.br/index.php/washes/article/view/29439</t>
  </si>
  <si>
    <t>9241-210, I. (2019). Iso 9241-210, ergonomics of human-system interaction—part 210: Human centred design for interactive systems.
Ahmad, M. O., Dennehy, D., Conboy, K., and Oivo, M. (2018). Kanban in software engineering: A systematic mapping study. The Journal of Systems and Software, 137:96–113.
Ahmad, M. O., Markkula, J., and Oivo, M. (2016). Insights into the perceived benefits of kanban in software companies: Practitioners’ views. In International Conference on Agile Software Development, pages 156–168. Springer.
Anderson, D. J. (2010). Kanban, volume 2010. Blue Hole Press Sequim, WA.
Blank, S. (2020). The four steps to the epiphany: successful strategies for products that win. John Wiley &amp; Sons.
Corona, E. and Pani, F. (2013). A review of lean-kanban approaches in the software development. Transactions on Information Science and Applications, 10(1):1–13.
de Alexandre, T. M. and de Almeida Junior, J. R. (2020). Gestão do desenvolvimento de software com o uso de quadro virtual kanban. Brazilian Journal of Development, 6(12):103726–103749.
dos Santos, P. S. M., Beltrão, A. C., de Souza, B. P., and Travassos, G. H. (2018). On the benefits and challenges of using kanban in software engineering: a structured synthesis study. Journal of Software Engineering Research and Development, 6(1):1–29.
Fagerholm, F. and Münch, J. (2012). Developer experience: Concept and definition. In 2012 International Conference on Software and System Process (ICSSP), pages 73–77.
Klotins, E., Unterkalmsteiner, M., Chatzipetrou, P., Gorschek, T., Prikladnicki, R., Tripathi, N., and Pompermaier, L. B. (2021). A progression model of software engineering goals, challenges, and practices in start-ups. IEEE Transactions on Software Engineering, 47(3):498–521.
Marek, K., Wińska, E., and Dąbrowski, W. (2021). The state of agile software development teams during the covid-19 pandemic. In International Conference on Lean and Agile Software Development, pages 24–39. Springer.
Melegati, J., Goldman, A., Kon, F., and Wang, X. (2019). A model of requirements engineering in software startups. Information and software technology, 109:92–107.
Mora, M., OConnor, R. V., Rainsinghani, M., and Gelman, O. (2016). Impacts of electronic process guides by types of user: An experimental study. International Journal of Information Management, 36(1):73–88.
Nakazawa, S. and Tanaka, T. (2015). Prototype of kanban tool and preliminary evaluation of visualizing method for task assignment. In 2015 International Conference on Computer Application Technologies, pages 48–49. IEEE.
Oza, N., Fagerholm, F., and Münch, J. (2013). How does kanban impact communication and collaboration in software engineering teams? In 2013 6th International Workshop on Cooperative and Human Aspects of Software Engineering (CHASE), pages 125–128. IEEE.
Paternoster, N., Giardino, C., Unterkalmsteiner, M., Gorschek, T., and Abrahamsson, P. (2014). Software development in startup companies: A systematic mapping study. Information and Software Technology, 56(10):1200–1218.
Pereira, C., Santos, A., Machado, L., and Zaina, L. (2022). How developers feel about tools: an investigation on software startup professionals experience with virtual kanban boards. CHASE ’22, page 1–10, New York, NY, USA. Association for Computing Machinery.
Raith, F., Richter, I., and Lindermeier, R. (2017). How project-management-tools are used in agile practice: Benefits, drawbacks and potentials. IDEAS ’17, page 30–39, New York, NY, USA. Association for Computing Machinery.
Saad, J., Costa, P. P., Alvaro, A., and Zaina, L. A. (2020). Developers experience (dx) in alm software tools: an investigation on virtual kanban boards. In Proceedings of the 34th Brazilian Symposium on Software Engineering, pages 167–172.
Shafiq, S. and Inayat, I. (2017). Towards studying the communication patterns of kanban teams: A research design. In 2017 IEEE 25th International Requirements Engineering Conference Workshops (REW), pages 303–306. IEEE.
Shull, F., Singer, J., and Sjøberg, D. I. (2007). Guide to advanced empirical software engineering. Springer.
Yacoub, M. K., Mostafa, M. A. A., and Farid, A. B. (2016). A new approach for distributed software engineering teams based on kanban method for reducing dependency. JSW, 11(12):1231–1241.
Zaina, L. A., Sharp, H., and Barroca, L. (2021). Ux information in the daily work of an agile team: A distributed cognition analysis. International Journal of Human-Computer Studies, 147:102574.</t>
  </si>
  <si>
    <t>Erik da Silva</t>
  </si>
  <si>
    <t>Investigando a Prática de Salas de Guerra na Solução de Problemas Críticos em Sistemas de Software</t>
  </si>
  <si>
    <t>Alexandre C. Esteves</t>
  </si>
  <si>
    <t>The incidence of critical problems in software systems is a great challenge for software professionals and stakeholders. In this sense, we have observed a regular practice of implementing war rooms to solve these problems. We report a first interview-based study aiming to characterize the experiences of Brazilian software professionals with remote war rooms. The results indicate that war rooms are improvised compositions of technical and non-technical professionals allocated to solving critical problems. Despite communication and collaboration challenges in war rooms, they are perceived as effective for problem-solving. Furthermore, they promote positive experiences in which professionals develop technical and non-technical skills.</t>
  </si>
  <si>
    <t>A incidência de problemas críticos em sistemas de software é um grande desafio para profissionais de software e stakeholders. Neste sentido, temos observado uma prática regular de implantação de salas de guerra para solucionar estes problemas. Apresentamos um primeiro estudo de entrevista visando caracterizar as experiências de profissionais de software brasileiros com salas de guerra remotas. Os resultados indicam que as salas de guerra são composições improvisadas de profissionais técnicos e não-técnicos, destacados para solucionar problemas críticos. Apesar dos desafios na comunicação e colaboração, as salas de guerra são percebidas como eficazes para solucionar problemas. Além disso, elas promovem experiências positivas nas quais profissionais desenvolvem habilidades técnicas e não-técnicas.</t>
  </si>
  <si>
    <t>https://sol.sbc.org.br/index.php/washes/article/view/29440</t>
  </si>
  <si>
    <t>ALBUQUERQUE, Adriano Bessa; DA ROCHA, Ana Regina C. Characterization of Brazilian Software Startups Focusing on Processes, Product Quality and IT Governance. In: Proceedings of the XIX Brazilian Symposium on Software Quality. 2020. p. 1-6.
DA SILVA INÁCIO, Angelina et al. Salas de Situação: Implantação de monitoramento inteligente como suporte às Políticas Públicas. In: Anais do IX Workshop de Computação Aplicada em Governo Eletrônico. SBC, 2021. p. 283-290.
DANY, Lionel; URDAPILLETA, Isabel; LO MONACO, Gregory. Free associations and social representations: some reflections on rank-frequency and importance-frequency methods. Quality &amp; Quantity, v. 49, n. 2, p. 489-507, 2015.
KOSKINEN, Eevert. Rapid Software Development Life Cycle in Small Projects. 2020.
LAMBERT, Nicholas A. Strategic Command and Control for Maneuver Warfare: Creation of the Royal Navy's" War Room" System, 1905-1915. The Journal of Military History, v. 69, n. 2, p. 361-410, 2005.
MANZINI, Eduardo José et al. Considerações sobre a elaboração de roteiro para entrevista semi-estruturada. Marquezine: MC; Almeida, MA; Omote; S.(Orgs.) Colóquios sobre pesquisa em Educação Especial. Londrina: eduel, p. 11-25, 2003.
O'REILLY, Ciaran; BUSTARD, David; MORROW, Philip. The war room command console: shared visualizations for inclusive team coordination. In: Proceedings of the 2005 ACM symposium on Software visualization. 2005. p. 57-65.
TRIVIÑOS, Augusto Nibaldo Silva. Introdução à pesquisa em ciências sociais: a pesquisa qualitativa em educação. O positivismo; a fenomenologia; o marxismo. In: Introdução à pesquisa em ciências sociais: a pesquisa qualitativa em educação. O positivismo; a fenomenologia; o marxismo. 2015. p. 175-175.
TEASLEY, Stephanie D. et al. Rapid software development through team collocation. IEEE Transactions on software engineering, v. 28, n. 7, p. 671-683, 2002.
ZAMPETTI, Fiorella et al. An empirical characterization of software bugs in open-source cyber–physical systems. Journal of Systems and Software, v. 192, p. 111425, 2022.</t>
  </si>
  <si>
    <t>Luis C. de Moraes</t>
  </si>
  <si>
    <t>Rafael M. de Mello</t>
  </si>
  <si>
    <t>Investigating the Participation of Female Software Developers in Retrospective Meetings</t>
  </si>
  <si>
    <t>Larissa Galeno</t>
  </si>
  <si>
    <t>Retrospective meetings represent a crucial SCRUM event for software development teams to reflect and identify directions for improving collaboration and performance for the sprint. For this, professionals should feel comfortable and in a favourable environment to express their thoughts and be heard. In this paper, we report an interview-based study conducted with eight female software developers aiming to understand participation in retrospective meetings and how this affects their experience in the work environment in which they are inserted. Despite being identified with their teams and recognizing the promotion of gender diversity in their company, we found that they diverge in feeling comfortable expressing their thoughts.</t>
  </si>
  <si>
    <t>https://sol.sbc.org.br/index.php/washes/article/view/29441</t>
  </si>
  <si>
    <t>Abrams, D. E. and Hogg, M. A. (1990). Social identity theory: Constructive and critical advances. Springer-Verlag Publishing.
Aksekili, A. Y. and Stettina, C. J. (2021). Women in agile: The impact of organizational support for women’s advancement on teamwork quality and performance in agile software development teams. In Lean and Agile Software Development: 5th International Conference, LASD 2021, Virtual Event, January 23, 2021, Proceedings 5, pages 3–23. Springer.
Bäckevik, A., Tholén, E., and Gren, L. (2019). Social identity in software development. In 2019 IEEE/ACM 12th International Workshop on Cooperative and Human Aspects of Software Engineering (CHASE), pages 107–114. IEEE.
Catolino, G., Palomba, F., Tamburri, D. A., Serebrenik, A., and Ferrucci, F. (2019). Gender diversity and women in software teams: How do they affect community smells? In 2019 IEEE/ACM 41st International Conference on Software Engineering: Software Engineering in Society (ICSE-SEIS), pages 11–20. IEEE.
David Rock, H. G. (2016). Why diverse teams are smarter.
de Souza, A., dos Santos, F., dos Santos, L., Belém, P., da Silva, S., Vivacqua, A., and de Mello, R. (2023). Investigando a percepção de feedback em times de desenvolvimento de software: Um estudo inicial. In Anais do VIII Workshop sobre Aspectos Sociais, Humanos e Econômicos de Software, pages 91–100. SBC.
Dutra, E., Lima, P., Cerdeiral, C., Diirr, B., and Santos, G. (2022). Tact: An instrument to assess the organizational climate of agile teams-a preliminary study. Journal of Software Engineering Research and Development, 10:1–1.
Github, D. (2023). Global diversity, inclusion, and belonging at github. Disponível em: https://github.com/about/diversity . Acesso em: 23 nov. 2023.
Github Survey, O. S. (2017). Github open source survey 2017. Disponível em: http://opensourcesurvey.org/2017/ . Acesso em: 23 nov. 2023.
Google (2023). Building a sense of belonging at google and beyond. Disponível em: https://about.google/belonging/. Acesso em: 23 nov. 2023.
Gren, L. (2020). Understanding work practices of autonomous agile teams: A socialpsychological review. In Agile Processes in Software Engineering and Extreme Programming–Workshops: XP 2020 Workshops, Copenhagen, Denmark, June 8–12, 2020, Revised Selected Papers 21, pages 227–235. Springer International Publishing.
INEP (2022). Censo da educação superior 2022. Disponível em: https://www.gov.br/inep/pt-br/areas-de-atuacao/pesquisas-estatisticas-e-indicadores/censo-da-educacao-superior/censo-da-educacao-superior. Acesso em: 23 nov. 2023.
Kang, H.-R., Yang, H.-D., and Rowley, C. (2006). Factors in team effectiveness: Cognitive and demographic similarities of software development team members. Human Relations, 59(12):1681–1710.
Kohl, K. and Prikladnicki, R. (2018). Perceptions on diversity in brazilian agile software development teams: A survey. In Proceedings of the 1st International Workshop on Gender Equality in Software Engineering, pages 37–40.
Oracle, D. (2023). Diversidade e inclusão. Disponível em: https://www.oracle.com/br/careers/diversity-inclusion/. Acesso em: 23 nov. 2023.
Przybyłek, A. and Kotecka, D. (2017). Making agile retrospectives more awesome. In 2017 Federated Conference on Computer Science and Information Systems (FedCSIS), pages 1211–1216.
S. Overflow Survey, A. (2022). Stack overflow developer survey 2022. Disponível em: https://survey.stackoverflow.co/2022/. Acesso em: 23 nov. 2023.
Sutherland, J. and Schwaber, K. (2020). The Scrum Guide: The Definitive Guide to Scrum: The Rules of the Game. Scrum.Org and ScrumInc.
VersionOne (2022). 12th annual state of agile report. Technical report, Version One.
Wickramasinghe, V. and Nandula, S. (2015). Diversity in team composition, relationship conflict and team leader support on globally distributed virtual software development team performance. Strategic Outsourcing: An International Journal, 8(2/3):138–155.</t>
  </si>
  <si>
    <t>Wesley Mota</t>
  </si>
  <si>
    <t>Investigando a experiência do usuário com um chatbot de atendimento ao cliente: um caso com o software de uma operadora de telecomunicações</t>
  </si>
  <si>
    <t>Ana Paula Pereira Lopes de Carvalho</t>
  </si>
  <si>
    <t>In the business sector, chatbots are widely employed to provide customer service. When customers cannot achieve a satisfactory experience with the service provided by the chatbot, they may become dissatisfied and even abandon the use of the company’s services. Therefore, the user experience with the chatbot is of paramount importance. This study examined the experience of 15 users who interacted with the customer service chatbot of one of the leading mobile phone operators in Brazil. The results of this study indicate a neutral evaluation of users’ experience when interacting with the chatbot, demonstrating that the chatbot did not hinder the service experience. Some opportunities for improving the interaction were identified and may provide support to chatbot developers.</t>
  </si>
  <si>
    <t>No setor comercial, os chatbots são amplamente utilizados para fornecer atendimento ao cliente. Quando os clientes não conseguem obter uma experiência satisfatória com o serviço de atendimento prestado pelo chatbot, eles podem ficar insatisfeitos e abandonar o uso dos serviços da empresa. Portanto, a experiência do usuário com o chatbot é de extrema importância. Este estudo analisou a experiência de 15 usuários que interagiram com o chatbot de atendimento ao cliente de uma das principais operadoras de telefonia móvel no Brasil. Os resultados deste estudo indicam uma avaliação neutra da experiência dos usuários ao interagir com o chatbot, o que demonstra que a experiência com o serviço de atendimento não foi prejudicada pelo chatbot. Algumas oportunidades de aprimoramento da interação foram identificadas e podem servir de apoio a desenvolvedores de chatbots.</t>
  </si>
  <si>
    <t>https://sol.sbc.org.br/index.php/washes/article/view/29442</t>
  </si>
  <si>
    <t>Allouch, M., Azaria, A., and Azoulay, R. (2021). Conversational agents: Goals, technologies, vision and challenges. Sensors, 21(24):8448.
Barbosa, M., Nakamura, W. T., Valle, P., Guerino, G. C., Finger, A. F., Lunardi, G. M., and Silva, W. (2022). Ux of chatbots: An exploratory study on acceptance of user experience evaluation methods. In International Conference on Enterprise Information Systems, pages 355–363.
Basili, V. R., Caldeira, G., and Rombach, H. D. (1994). Goal question metric paradigm. Encyclopedia of software engineering, 1(528-532):6.
Cavalcante, E., Rivero, L., and Conte, T. (2015). Max: A method for evaluating the postuse user experience through cards and a board. In 27th International Conference on Software Engineering and Knowledge Engineering (SEKE 2015), pages 495–500.
Cheng, X., Bao, Y., Zarifis, A., Gong, W., and Mou, J. (2021). Exploring consumers’ response to text-based chatbots in e-commerce: the moderating role of task complexity and chatbot disclosure. Internet Research, 32(2):496–517.
Følstad, A. and Brandtzaeg, P. B. (2020). Users’ experiences with chatbots: findings from a questionnaire study. Quality and User Experience, 5(1):3.
Følstad, A., Nordheim, C. B., and Bjørkli, C. A. (2018). What makes users trust a chatbot for customer service? an exploratory interview study. In Internet Science: 5th International Conference, pages 194–208.
Følstad, A. and Skjuve, M. (2019). Chatbots for customer service: user experience and motivation. In International conference on conversational user interfaces, pages 1–9.
GARTNER (2019). Market guide for virtual customer assistants. Technical report. Disponível em: https://www.gartner.com/en/documents/3947357 . Acesso em: 22 mar. 2023.
Hassenzahl, M. (2008). User experience (ux) towards an experiential perspective on product quality. In Proceedings of the 20th Conference on l’Interaction Homme-Machine, pages 11–15.
Hassenzahl, M. (2018). The thing and i: understanding the relationship between user and product. Funology 2: from usability to enjoyment, pages 301–313.
Hassenzahl, M., Burmester, M., and Koller, F. (2003). Attrakdiff: Ein fragebogen zur messung wahrgenommener hedonischer und pragmatischer qualität. Mensch &amp; Computer 2003: Interaktion in Bewegung, pages 187–196.
Hassenzahl, M., Law, E. L.-C., and Hvannberg, E. T. (2006). User experience-towards a unified view. Ux Ws Nordichi, 6:1–3.
Haugeland, I. K. F., Følstad, A., Taylor, C., and Bjørkli, C. A. (2022). Understanding the user experience of customer service chatbots: An experimental study of chatbot interaction design. International Journal of Human-Computer Studies, 161:102788.
Kvale, K., Freddi, E., Hodnebrog, S., Sell, O. A., and Følstad, A. (2020). Understanding the user experience of customer service chatbots: what can we learn from customer satisfaction surveys? In International Workshop on Chatbot Research and Design, pages 205–218.
Misischia, C. V., Poecze, F., and Strauss, C. (2022). Chatbots in customer service: Their relevance and impact on service quality. Procedia Computer Science, 201:421–428.
Sauro, J. (2015). Supr-q: A comprehensive measure of the quality of the website user experience. Journal of usability studies, 10(2).
Schankin, A., Budde, M., Riedel, T., and Beigl, M. (2022). Psychometric properties of the user experience questionnaire (ueq). In Conference on human factors in computing systems, pages 1–11.
Schloss, D., Gnewuch, U., and Maedche, A. (2022). Towards designing a conversation mining system for customer service chatbots. In International Conference on Information Systems.
van der Goot, M. J., Hafkamp, L., and Dankfort, Z. (2020). Customer service chatbots: A qualitative interview study into the communication journey of customers. In International Workshop on Chatbot Research and Design, pages 190–204.</t>
  </si>
  <si>
    <t>Leo Natan Paschoal</t>
  </si>
  <si>
    <t>Caracterizando Condutores de Carga Cognitiva na Prática de Testes Unitários</t>
  </si>
  <si>
    <t>Bruno Barroso</t>
  </si>
  <si>
    <t>Unit testing is an important practice to promote the quality of the developed software product. However, it is common for developers to consider unit testing challenging, feeling little motivated to perform it. In this paper, we report a case study conducted to characterize the first version of a set of cognitive load drivers of unit testing activities. Through interviews conducted with developers from different teams at a Brazilian bank, we identified challenges and problems faced when performing unit tests. From this information, we coded a set of cognitive load drivers that cover different technical and non-technical aspects of the practice. Furthermore, the study results highlight the need for a standardized process to support and promote the practice of unit testing in organizations.</t>
  </si>
  <si>
    <t>Testes unitários são uma importante prática para promover a qualidade do produto de software desenvolvido. No entanto, é comum que esta prática seja considerada desafiadora e que desenvolvedores se sintam pouco motivados para realizá-la. Neste artigo, é apresentado um estudo de caso que visa caracterizar uma primeira versão de condutores de carga cognitiva presentes nas atividades de testes unitários de software. Por meio de entrevistas conduzidas com desenvolvedores de diferentes equipes de um banco brasileiro, foi identificado um conjunto de desafios e problemas enfrentados para a realização de testes unitários. A partir dessas informações, foi codificado um conjunto de condutores de carga cognitiva que abrange diferentes aspectos técnicos e não técnicos da prática. Além disso, os resultados do estudo destacam a necessidade de um processo padronizado para apoiar e promover a prática de testes unitários nas organizações.</t>
  </si>
  <si>
    <t>https://sol.sbc.org.br/index.php/washes/article/view/29443</t>
  </si>
  <si>
    <t>Bandara, R. and Perera, I. (2020). Unit test code generation tool support for lower level programming languages. In 2020 Moratuwa Engineering Research Conference (MERCon), pages 1–6. IEEE.
Belém, P., De Mello, R., Vivacqua, A. S., and Neves De Souza, A. (2023). Investigating the cognitive load drivers of software evolution activities. In Proceedings of the XXXVII Brazilian Symposium on Software Engineering, pages 342–347.
Causevic, A., Sundmark, D., and Punnekkat, S. (2011). Factors limiting industrial adoption of test driven development: A systematic review. In 2011 Fourth IEEE International Conference on Software Testing, Verification and Validation, pages 337–346. IEEE.
Fraser, G. and Rojas, J. M. (2019). Software testing. Handbook of Software Engineering, pages 123–192.
Gonçales, L., Farias, K., da Silva, B., and Fessler, J. (2019). Measuring the cognitive load of software developers: A systematic mapping study. In 2019 IEEE/ACM 27th International Conference on Program Comprehension (ICPC), pages 42–52. IEEE.
Helgesson, D., Engström, E., Runeson, P., and Bjarnason, E. (2019). Cognitive load drivers in large scale software development. In 2019 IEEE/ACM 12th International Workshop on Cooperative and Human Aspects of Software Engineering (CHASE), pages 91–94. IEEE.
Kayongo, P., Chigona, W., and Mabhena, Z. (2016). Why do software developers practice test-driven development? In 2016 International Conference on Advances in Computing and Communication Engineering (ICACCE), pages 357–361.
Pargaonkar, S. (2023). A comprehensive research analysis of software development life cycle (sdlc) agile &amp; waterfall model advantages, disadvantages, and application suitability in software quality engineering. International Journal of Scientific and Research Publications (IJSRP), 13(08).
Passos, E. R. W. (2020). Princípios da teoria da carga cognitiva voltados à educação corporativa.
Prado, M. P., Verbeek, E., Storey, M.-A., and Vincenzi, A. M. (2015). Wap: Cognitive aspects in unit testing: The hunting game and the hunter’s perspective. In 2015 ieee 26th international symposium on software reliability engineering (issre), pages 387–392. IEEE.
Prado, M. P. and Vincenzi, A. M. R. (2018). Towards cognitive support for unit testing: A qualitative study with practitioners. Journal of Systems and Software, 141:66–84.
Runeson, P. (2006). A survey of unit testing practices. IEEE software, 23(4):22–29.
Saloum, S. and Rissanen, F. (2019). The impact of gamification in unit testing.
Santos, L., Santos, F., Parreira, R., and de Mello, R. (2023). Investigating the developer’s perceptions of unit testing and its practice. In Anais da VII Escola Regional de Engenharia de Software, pages 238–247. SBC.
Shamshiri, S., Just, R., Rojas, J. M., Fraser, G., McMinn, P., and Arcuri, A. (2015). Do automatically generated unit tests find real faults? an empirical study of effectiveness and challenges (t). In 2015 30th IEEE/ACM International Conference on Automated Software Engineering (ASE), pages 201–211.
Stolp, F. (2023). Assessing cognitive load in software development with wearable sensors. In 2023 IEEE/ACM 45th International Conference on Software Engineering: Companion Proceedings (ICSE-Companion), pages 227–229. IEEE.
Sweller, J. (2011). Cognitive load theory. In Psychology of learning and motivation, volume 55, pages 37–76. Elsevier.
Vaismoradi, M., Jones, J., Turunen, H., and Snelgrove, S. (2016). Theme development in qualitative content analysis and thematic analysis.
Xie, T., Tillmann, N., and Lakshman, P. (2016). Advances in unit testing: theory and practice. In Proceedings of the 38th International Conference on Software Engineering Companion, ICSE ’16, page 904–905, New York, NY, USA. Association for Computing Machinery.</t>
  </si>
  <si>
    <t>Leonardo da Silva</t>
  </si>
  <si>
    <t>Desenvolvimento de Software com Fins Sociais: Relato de Experiência em Projetos de Extensão Universitária</t>
  </si>
  <si>
    <t>Denise Stringhini</t>
  </si>
  <si>
    <t>University extension plays a fundamental role in integrating academic knowledge with social demands, benefiting both the community and the students who participate as protagonists of the actions. In the context of Software Engineering, university extension has the potential to provide students with the opportunity to apply their knowledge in real projects, addressing social issues and developing innovative technological solutions. This article reports on the experience of the CodeLab-Unifesp extension group in creating software for social purposes, highlighting the adopted methodology, challenges faced, and preliminary and expected results of the
developed projects. Three main challenges were identified in conducting projects: team volatility, choice of partnerships and quality communication
between members and partners. To face these challenges, the following lessons learned stand out: flexibility in planning, emphasis on continuity, choosing
flexible partners, promoting interaction and feedback, and exploring appropriate technologies and tools.</t>
  </si>
  <si>
    <t>A extensão universitária desempenha um papel fundamental na integração do conhecimento acadêmico com as demandas sociais, beneficiando tanto a comunidade quanto os estudantes que participam como protagonistas das ações. No contexto da Engenharia de Software, a extensão universitária tem o potencial de proporcionar aos alunos a oportunidade de aplicar seus conhecimentos em projetos reais, abordando questões sociais e desenvolvendo soluções tecnológicas inovadoras. Este artigo relata a experiência do grupo de extensão CodeLab-Unifesp na criação de software com fins sociais, destacando a metodologia adotada, os desafios enfrentados e os resultados preliminares e esperados dos projetos desenvolvidos. Foram identificados três desafios na condução dos projetos: volatilidade da equipe, escolha das parcerias e comunicação de qualidade entre membros e parceiros. Para enfrentar esses desafios, destacam-se as seguintes lições aprendidas: flexibilidade no planejamento, ênfase na continuidade, escolha de parceiros flexíveis, promoção da interação e do feedback e a exploração de tecnologias e ferramentas adequadas.</t>
  </si>
  <si>
    <t>https://sol.sbc.org.br/index.php/washes/article/view/29444</t>
  </si>
  <si>
    <t>ARMENARA, Valdirene A. (2022). Ferramentas de apoio ao professor de ensino superior sobre o estudante com TEA: manual e comunidade virtual de aprendizagem. Dissertação (Mestrado Interdisciplinar Profissional em Inovação Tecnológica). Instituto de Ciência e Tecnologia, Universidade Federal de São Paulo, 235 p., 2022. Disponível em: https://repositorio.unifesp.br/handle/11600/65996
BONASSINA, A. L. B., KUROSHIMA, K. N. (2021). Impactos do ensino, pesquisa e extensão universitária: instrumento de transformação socioambiental. Revista Brasileira De Educação Ambiental (RevBEA), 16(1), 163–180. DOI: 10.34024/revbea.2021.v16.10932
BORDIN, Andréa Sabedra; RODRIGUES, Lorenzo Mendes; CASAGRANDE, Tarcisio. (2023) Ensino, Pesquisa e Extensão no Ensino de Engenharia de Software: Um Relato de Experiência. In: WORKSHOP SOBRE EDUCAÇÃO EM COMPUTAÇÃO (WEI), 31. , 2023, João Pessoa/PB. Anais [...]. Porto Alegre: Sociedade Brasileira de Computação, 2023 . p. 30-40. ISSN 2595-6175. DOI: 10.5753/wei.2023.229755.
CNE (2018). Conselho Nacional de Educação (CNE). Resolução CNE/CES nº 7, de 18 de dezembro de 2018- Estabelece as Diretrizes para a Extensão na Educação Superior Brasileira e regimenta o disposto na Meta 12.7 da Lei nº 13.005/2014, que aprova o Plano Nacional de Educação - PNE 2014-2024 e dáoutras providências.
SILVA, J. V. de Abreu, SOARES, R., de Oliveira GARCIA, L. L., da Silva RODRIGUES, C. E., LIMA, W. D., SILVA, A. A. (2019). A promoção de inclusão digital de estudantes da Educação de Jovens e Adultos (EJA) através da Extensão Universitária. In Anais do Workshop de Informática na Escola (Vol. 25, No. 1, pp. 227-235).
FORPROEX (2012). FÓRUM DE PRÓ-REITORES DE EXTENSÃO DAS UNIVERSIDADES PÚBLICAS BRASILEIRAS – Política Nacional de Extensão Universitária. Manaus. Maio/2012. Disponível em: https://www.ufmg.br/proex/renex/images/documentos/2012-07-13-Politica-Nacional-de-Extensao.pdf . Acesso em março de 2024.
GADOTTI, M. Extensão Universitária: Para quê? (2017). Disponível em: https://www.paulofreire.org/images/pdfs/Extens%C3%A3o_Universit%C3%A1ria_-_Moacir_Gadotti_fevereiro_2017.pdf . Acesso em 29 de março 2024.
LEIFHEIT, Bhruno Roan; CEOLIN JUNIOR, Cassio; DE FREITAS, Daniel Oliveira; RIBEIRO, Bianca Maia; NEVES, Danielly Cristina do Carmo; FERNANDES, Sabrina Rodrigues; SILVA, Williamson Alison Freitas; BASSO, Fábio Paulo. (2023) Relato de Experiência no Projeto Engenharia de Software Aplicada à Causas Sociais: AVICO Brasil. In: ESCOLA REGIONAL DE ENGENHARIA DE SOFTWARE (ERES), 7. , 2023, Maringá/PR. Anais [...]. Porto Alegre: Sociedade Brasileira de Computação, 2023 . p. 338-347. DOI: 10.5753/eres.2023.237777.
LIMA, Ítalo Jonas; SILVA, José Vitor; DE OLIVEIRA, Letícia; SILVA, André. (2020) Um relato de experiência da Extensão Universitária como prática formativa de estudantes de Sistemas de Informação. In: ESCOLA REGIONAL DE COMPUTAÇÃO BAHIA, ALAGOAS E SERGIPE (ERBASE), 20. , 2020, Arapiraca-AL. Anais [...]. Porto Alegre: Sociedade Brasileira de Computação, 2020. p. 263-271.
MARTIN, Fred. 2006. Toy projects considered harmful. Communications. ACM 49, 7 (July 2006), 113–116. DOI: 10.1145/1139922.1139958
MARTINS, Rosa E. M. W., MARTINS Filho, Lourival José, SOUZA, Alba Regina Battisti de. (2021). Extensão universitária e formação docente: diálogos com a Educação Básica. Revista de Educação PUC-Campinas, 26, e215089. Epub 00 de de DOI: .org/10.24220/2318-0870v26e2021a5089
SANTANA, R. R., SANTANA, C. C. de A. P., COSTA NETO, S. B. da ., &amp; Oliveira, Ê. C. de .. (2021). Extensão Universitária como Prática Educativa na Promoção da Saúde. Educação &amp; Realidade, 46(2), e98702. DOI: 10.1590/2175-623698702</t>
  </si>
  <si>
    <t>Daniel A. V. de Salis</t>
  </si>
  <si>
    <t>Danilo S. Alexandre</t>
  </si>
  <si>
    <t>Milena de M. Siqueira</t>
  </si>
  <si>
    <t>Felipe B. Guerra</t>
  </si>
  <si>
    <t>Tiago de Oliveira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</si>
</sst>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7">
    <font>
      <sz val="11.0"/>
      <color theme="1"/>
      <name val="Calibri"/>
      <scheme val="minor"/>
    </font>
    <font>
      <b/>
      <color theme="1"/>
      <name val="Calibri"/>
      <scheme val="minor"/>
    </font>
    <font>
      <color theme="1"/>
      <name val="Calibri"/>
      <scheme val="minor"/>
    </font>
    <font>
      <sz val="11.0"/>
      <color theme="1"/>
      <name val="Calibri"/>
    </font>
    <font>
      <sz val="11.0"/>
      <color rgb="FF000000"/>
      <name val="Calibri"/>
    </font>
    <font>
      <color rgb="FF0D0D0D"/>
      <name val="Arial"/>
    </font>
    <font>
      <b/>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0"/>
    </xf>
    <xf borderId="1" fillId="0" fontId="1" numFmtId="164" xfId="0" applyAlignment="1" applyBorder="1" applyFont="1" applyNumberFormat="1">
      <alignment horizontal="center" shrinkToFit="0" vertical="center"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horizontal="center" shrinkToFit="0" vertical="center" wrapText="0"/>
    </xf>
    <xf borderId="0" fillId="0" fontId="2" numFmtId="0" xfId="0" applyAlignment="1" applyFont="1">
      <alignment shrinkToFit="0" vertical="center" wrapText="0"/>
    </xf>
    <xf borderId="0" fillId="0" fontId="3" numFmtId="164" xfId="0" applyAlignment="1" applyFont="1" applyNumberFormat="1">
      <alignment horizontal="center" shrinkToFit="0" vertical="center" wrapText="0"/>
    </xf>
    <xf borderId="0" fillId="0" fontId="4" numFmtId="0" xfId="0" applyAlignment="1" applyFont="1">
      <alignment readingOrder="0" shrinkToFit="0" wrapText="0"/>
    </xf>
    <xf borderId="0" fillId="0" fontId="2" numFmtId="0" xfId="0" applyAlignment="1" applyFont="1">
      <alignment readingOrder="0" shrinkToFit="0" vertical="center" wrapText="0"/>
    </xf>
    <xf borderId="0" fillId="0" fontId="4" numFmtId="0" xfId="0" applyAlignment="1" applyFont="1">
      <alignment horizontal="left" readingOrder="0" shrinkToFit="0" vertical="bottom" wrapText="0"/>
    </xf>
    <xf borderId="0" fillId="0" fontId="4" numFmtId="0" xfId="0" applyAlignment="1" applyFont="1">
      <alignment readingOrder="0" shrinkToFit="0" vertical="bottom" wrapText="0"/>
    </xf>
    <xf borderId="0" fillId="0" fontId="2" numFmtId="164" xfId="0" applyAlignment="1" applyFont="1" applyNumberFormat="1">
      <alignment horizontal="center" shrinkToFit="0" vertical="center" wrapText="0"/>
    </xf>
    <xf borderId="0" fillId="0" fontId="5" numFmtId="0" xfId="0" applyAlignment="1" applyFont="1">
      <alignment readingOrder="0" shrinkToFit="0" vertical="center" wrapText="0"/>
    </xf>
    <xf borderId="0" fillId="0" fontId="4" numFmtId="0" xfId="0" applyAlignment="1" applyFont="1">
      <alignment horizontal="left" readingOrder="0" shrinkToFit="0" wrapText="0"/>
    </xf>
    <xf borderId="0" fillId="0" fontId="2" numFmtId="0" xfId="0" applyAlignment="1" applyFont="1">
      <alignment readingOrder="0"/>
    </xf>
    <xf borderId="0" fillId="0" fontId="4" numFmtId="0" xfId="0" applyAlignment="1" applyFont="1">
      <alignment readingOrder="0" shrinkToFit="0" wrapText="0"/>
    </xf>
    <xf borderId="0" fillId="0" fontId="2" numFmtId="0" xfId="0" applyFont="1"/>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2" numFmtId="164" xfId="0" applyAlignment="1" applyFont="1" applyNumberFormat="1">
      <alignment horizontal="center" readingOrder="0" shrinkToFit="0" vertical="center" wrapText="0"/>
    </xf>
    <xf borderId="0" fillId="0" fontId="2" numFmtId="0" xfId="0" applyAlignment="1" applyFont="1">
      <alignment horizontal="center" readingOrder="0"/>
    </xf>
    <xf borderId="0" fillId="0" fontId="2" numFmtId="0" xfId="0" applyAlignment="1" applyFont="1">
      <alignment readingOrder="0"/>
    </xf>
    <xf borderId="0" fillId="0" fontId="2" numFmtId="164" xfId="0" applyAlignment="1" applyFont="1" applyNumberFormat="1">
      <alignment horizontal="center" readingOrder="0"/>
    </xf>
    <xf borderId="0" fillId="0" fontId="2" numFmtId="0" xfId="0" applyAlignment="1" applyFont="1">
      <alignment horizontal="center"/>
    </xf>
    <xf borderId="0" fillId="0" fontId="2" numFmtId="164" xfId="0" applyAlignment="1" applyFont="1" applyNumberFormat="1">
      <alignment horizontal="center"/>
    </xf>
    <xf borderId="0" fillId="0" fontId="1" numFmtId="0" xfId="0" applyAlignment="1" applyFont="1">
      <alignment horizontal="center" readingOrder="0"/>
    </xf>
    <xf borderId="0" fillId="0" fontId="6" numFmtId="0" xfId="0" applyAlignment="1" applyFont="1">
      <alignment horizontal="center" vertical="bottom"/>
    </xf>
    <xf borderId="0" fillId="0" fontId="3"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71"/>
    <col customWidth="1" min="2" max="2" width="13.86"/>
    <col customWidth="1" min="3" max="3" width="71.71"/>
    <col customWidth="1" min="4" max="4" width="8.71"/>
    <col customWidth="1" min="5" max="5" width="44.43"/>
    <col customWidth="1" min="6" max="6" width="76.29"/>
    <col customWidth="1" min="7" max="7" width="39.71"/>
    <col customWidth="1" min="8" max="8" width="40.71"/>
    <col customWidth="1" min="9" max="9" width="31.29"/>
    <col customWidth="1" min="10" max="10" width="32.71"/>
    <col customWidth="1" min="11" max="11" width="24.43"/>
    <col customWidth="1" min="12" max="12" width="31.14"/>
    <col customWidth="1" min="13" max="13" width="8.71"/>
    <col customWidth="1" min="14" max="14" width="21.14"/>
    <col customWidth="1" min="15" max="15" width="22.43"/>
    <col customWidth="1" min="16" max="16" width="25.0"/>
    <col customWidth="1" min="17" max="17" width="27.14"/>
    <col customWidth="1" min="18" max="18" width="27.71"/>
    <col customWidth="1" min="19" max="19" width="31.14"/>
    <col customWidth="1" min="20" max="20" width="29.86"/>
    <col customWidth="1" min="21" max="21" width="41.14"/>
    <col customWidth="1" min="22" max="22" width="42.57"/>
    <col customWidth="1" min="23" max="26" width="8.71"/>
  </cols>
  <sheetData>
    <row r="1" ht="15.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3" t="s">
        <v>16</v>
      </c>
      <c r="R1" s="3" t="s">
        <v>17</v>
      </c>
      <c r="S1" s="3" t="s">
        <v>18</v>
      </c>
      <c r="T1" s="3" t="s">
        <v>19</v>
      </c>
      <c r="U1" s="4" t="s">
        <v>20</v>
      </c>
      <c r="V1" s="3" t="s">
        <v>21</v>
      </c>
    </row>
    <row r="2" ht="15.0" customHeight="1">
      <c r="A2" s="5">
        <v>1.0</v>
      </c>
      <c r="B2" s="5">
        <v>2016.0</v>
      </c>
      <c r="C2" s="6" t="s">
        <v>22</v>
      </c>
      <c r="D2" s="6" t="s">
        <v>23</v>
      </c>
      <c r="E2" s="6" t="s">
        <v>24</v>
      </c>
      <c r="F2" s="6" t="s">
        <v>25</v>
      </c>
      <c r="G2" s="6" t="s">
        <v>26</v>
      </c>
      <c r="H2" s="6" t="s">
        <v>27</v>
      </c>
      <c r="I2" s="6" t="s">
        <v>28</v>
      </c>
      <c r="J2" s="6" t="s">
        <v>29</v>
      </c>
      <c r="K2" s="6" t="s">
        <v>30</v>
      </c>
      <c r="L2" s="6" t="s">
        <v>31</v>
      </c>
      <c r="M2" s="6" t="s">
        <v>32</v>
      </c>
      <c r="N2" s="6" t="s">
        <v>33</v>
      </c>
      <c r="O2" s="6" t="s">
        <v>34</v>
      </c>
      <c r="P2" s="7">
        <v>45390.0</v>
      </c>
      <c r="Q2" s="8" t="s">
        <v>35</v>
      </c>
      <c r="R2" s="8" t="s">
        <v>36</v>
      </c>
      <c r="S2" s="8" t="s">
        <v>37</v>
      </c>
      <c r="T2" s="9" t="s">
        <v>38</v>
      </c>
      <c r="U2" s="8" t="s">
        <v>34</v>
      </c>
      <c r="V2" s="8" t="s">
        <v>39</v>
      </c>
    </row>
    <row r="3" ht="15.0" customHeight="1">
      <c r="A3" s="5">
        <v>1.0</v>
      </c>
      <c r="B3" s="5">
        <v>2016.0</v>
      </c>
      <c r="C3" s="6" t="s">
        <v>40</v>
      </c>
      <c r="D3" s="6" t="s">
        <v>23</v>
      </c>
      <c r="E3" s="6" t="s">
        <v>41</v>
      </c>
      <c r="F3" s="6" t="s">
        <v>42</v>
      </c>
      <c r="G3" s="9" t="s">
        <v>43</v>
      </c>
      <c r="H3" s="6" t="s">
        <v>44</v>
      </c>
      <c r="I3" s="6" t="s">
        <v>45</v>
      </c>
      <c r="J3" s="6" t="s">
        <v>34</v>
      </c>
      <c r="K3" s="6" t="s">
        <v>46</v>
      </c>
      <c r="L3" s="6" t="s">
        <v>31</v>
      </c>
      <c r="M3" s="6" t="s">
        <v>47</v>
      </c>
      <c r="N3" s="6" t="s">
        <v>48</v>
      </c>
      <c r="O3" s="6" t="s">
        <v>49</v>
      </c>
      <c r="P3" s="7">
        <v>45390.0</v>
      </c>
      <c r="Q3" s="10" t="s">
        <v>50</v>
      </c>
      <c r="R3" s="8" t="s">
        <v>51</v>
      </c>
      <c r="S3" s="8" t="s">
        <v>52</v>
      </c>
      <c r="T3" s="9" t="s">
        <v>38</v>
      </c>
      <c r="U3" s="10" t="s">
        <v>53</v>
      </c>
      <c r="V3" s="11" t="s">
        <v>34</v>
      </c>
    </row>
    <row r="4" ht="15.0" customHeight="1">
      <c r="A4" s="5"/>
      <c r="B4" s="5"/>
      <c r="C4" s="6"/>
      <c r="D4" s="6"/>
      <c r="E4" s="6" t="s">
        <v>54</v>
      </c>
      <c r="F4" s="6" t="s">
        <v>55</v>
      </c>
      <c r="G4" s="9" t="s">
        <v>56</v>
      </c>
      <c r="H4" s="6" t="s">
        <v>57</v>
      </c>
      <c r="I4" s="6"/>
      <c r="J4" s="6"/>
      <c r="K4" s="6"/>
      <c r="L4" s="6"/>
      <c r="M4" s="6"/>
      <c r="N4" s="6"/>
      <c r="O4" s="6"/>
      <c r="P4" s="12"/>
    </row>
    <row r="5" ht="15.0" customHeight="1">
      <c r="A5" s="5"/>
      <c r="B5" s="5"/>
      <c r="C5" s="6"/>
      <c r="D5" s="6"/>
      <c r="E5" s="6" t="s">
        <v>58</v>
      </c>
      <c r="F5" s="6" t="s">
        <v>55</v>
      </c>
      <c r="G5" s="9" t="s">
        <v>56</v>
      </c>
      <c r="H5" s="6" t="s">
        <v>57</v>
      </c>
      <c r="I5" s="6"/>
      <c r="J5" s="6"/>
      <c r="K5" s="6"/>
      <c r="L5" s="6"/>
      <c r="M5" s="6"/>
      <c r="N5" s="6"/>
      <c r="O5" s="6"/>
      <c r="P5" s="12"/>
    </row>
    <row r="6" ht="15.0" customHeight="1">
      <c r="A6" s="5">
        <v>1.0</v>
      </c>
      <c r="B6" s="5">
        <v>2016.0</v>
      </c>
      <c r="C6" s="6" t="s">
        <v>59</v>
      </c>
      <c r="D6" s="6" t="s">
        <v>23</v>
      </c>
      <c r="E6" s="6" t="s">
        <v>60</v>
      </c>
      <c r="F6" s="6" t="s">
        <v>61</v>
      </c>
      <c r="G6" s="6" t="s">
        <v>62</v>
      </c>
      <c r="H6" s="6" t="s">
        <v>63</v>
      </c>
      <c r="I6" s="6" t="s">
        <v>64</v>
      </c>
      <c r="J6" s="6" t="s">
        <v>65</v>
      </c>
      <c r="K6" s="6" t="s">
        <v>66</v>
      </c>
      <c r="L6" s="6" t="s">
        <v>31</v>
      </c>
      <c r="M6" s="6" t="s">
        <v>67</v>
      </c>
      <c r="N6" s="6" t="s">
        <v>68</v>
      </c>
      <c r="O6" s="6" t="s">
        <v>34</v>
      </c>
      <c r="P6" s="7">
        <v>45390.0</v>
      </c>
      <c r="Q6" s="8" t="s">
        <v>35</v>
      </c>
      <c r="R6" s="8" t="s">
        <v>36</v>
      </c>
      <c r="S6" s="8" t="s">
        <v>52</v>
      </c>
      <c r="T6" s="8" t="s">
        <v>69</v>
      </c>
      <c r="U6" s="13" t="s">
        <v>34</v>
      </c>
      <c r="V6" s="14" t="s">
        <v>70</v>
      </c>
    </row>
    <row r="7" ht="15.0" customHeight="1">
      <c r="A7" s="5"/>
      <c r="B7" s="5"/>
      <c r="C7" s="6"/>
      <c r="D7" s="6"/>
      <c r="E7" s="6" t="s">
        <v>71</v>
      </c>
      <c r="F7" s="6" t="s">
        <v>61</v>
      </c>
      <c r="G7" s="6" t="s">
        <v>62</v>
      </c>
      <c r="H7" s="6" t="s">
        <v>63</v>
      </c>
      <c r="I7" s="6"/>
      <c r="J7" s="6"/>
      <c r="K7" s="6"/>
      <c r="L7" s="6"/>
      <c r="M7" s="6"/>
      <c r="N7" s="6"/>
      <c r="O7" s="6"/>
      <c r="P7" s="12"/>
    </row>
    <row r="8" ht="15.0" customHeight="1">
      <c r="A8" s="5"/>
      <c r="B8" s="5"/>
      <c r="C8" s="6"/>
      <c r="D8" s="6"/>
      <c r="E8" s="6" t="s">
        <v>72</v>
      </c>
      <c r="F8" s="6" t="s">
        <v>73</v>
      </c>
      <c r="G8" s="6" t="s">
        <v>74</v>
      </c>
      <c r="H8" s="6" t="s">
        <v>75</v>
      </c>
      <c r="I8" s="6"/>
      <c r="J8" s="6"/>
      <c r="K8" s="6"/>
      <c r="L8" s="6"/>
      <c r="M8" s="6"/>
      <c r="N8" s="6"/>
      <c r="O8" s="6"/>
      <c r="P8" s="12"/>
    </row>
    <row r="9" ht="15.0" customHeight="1">
      <c r="A9" s="5"/>
      <c r="B9" s="5"/>
      <c r="C9" s="6"/>
      <c r="D9" s="6"/>
      <c r="E9" s="6" t="s">
        <v>76</v>
      </c>
      <c r="F9" s="6" t="s">
        <v>73</v>
      </c>
      <c r="G9" s="6" t="s">
        <v>74</v>
      </c>
      <c r="H9" s="6" t="s">
        <v>75</v>
      </c>
      <c r="I9" s="6"/>
      <c r="J9" s="6"/>
      <c r="K9" s="6"/>
      <c r="L9" s="6"/>
      <c r="M9" s="6"/>
      <c r="N9" s="6"/>
      <c r="O9" s="6"/>
      <c r="P9" s="12"/>
    </row>
    <row r="10" ht="15.0" customHeight="1">
      <c r="A10" s="5">
        <v>1.0</v>
      </c>
      <c r="B10" s="5">
        <v>2016.0</v>
      </c>
      <c r="C10" s="6" t="s">
        <v>77</v>
      </c>
      <c r="D10" s="6" t="s">
        <v>23</v>
      </c>
      <c r="E10" s="6" t="s">
        <v>78</v>
      </c>
      <c r="F10" s="6" t="s">
        <v>79</v>
      </c>
      <c r="G10" s="6" t="s">
        <v>80</v>
      </c>
      <c r="H10" s="6" t="s">
        <v>81</v>
      </c>
      <c r="I10" s="6" t="s">
        <v>82</v>
      </c>
      <c r="J10" s="6" t="s">
        <v>83</v>
      </c>
      <c r="K10" s="6" t="s">
        <v>84</v>
      </c>
      <c r="L10" s="6" t="s">
        <v>31</v>
      </c>
      <c r="M10" s="6" t="s">
        <v>85</v>
      </c>
      <c r="N10" s="6" t="s">
        <v>86</v>
      </c>
      <c r="O10" s="6" t="s">
        <v>87</v>
      </c>
      <c r="P10" s="7">
        <v>45390.0</v>
      </c>
      <c r="Q10" s="14" t="s">
        <v>35</v>
      </c>
      <c r="R10" s="8" t="s">
        <v>36</v>
      </c>
      <c r="S10" s="14" t="s">
        <v>37</v>
      </c>
      <c r="T10" s="14" t="s">
        <v>88</v>
      </c>
      <c r="U10" s="11" t="s">
        <v>34</v>
      </c>
      <c r="V10" s="14" t="s">
        <v>70</v>
      </c>
    </row>
    <row r="11" ht="15.0" customHeight="1">
      <c r="A11" s="5"/>
      <c r="B11" s="5"/>
      <c r="C11" s="6"/>
      <c r="D11" s="6"/>
      <c r="E11" s="6" t="s">
        <v>89</v>
      </c>
      <c r="F11" s="6" t="s">
        <v>79</v>
      </c>
      <c r="G11" s="6" t="s">
        <v>80</v>
      </c>
      <c r="H11" s="6" t="s">
        <v>81</v>
      </c>
      <c r="I11" s="6"/>
      <c r="J11" s="6"/>
      <c r="K11" s="6"/>
      <c r="L11" s="6"/>
      <c r="M11" s="6"/>
      <c r="N11" s="6"/>
      <c r="O11" s="6"/>
      <c r="P11" s="12"/>
    </row>
    <row r="12" ht="15.0" customHeight="1">
      <c r="A12" s="5"/>
      <c r="B12" s="5"/>
      <c r="C12" s="6"/>
      <c r="D12" s="6"/>
      <c r="E12" s="6" t="s">
        <v>90</v>
      </c>
      <c r="F12" s="6" t="s">
        <v>91</v>
      </c>
      <c r="G12" s="6" t="s">
        <v>92</v>
      </c>
      <c r="H12" s="6" t="s">
        <v>93</v>
      </c>
      <c r="I12" s="6"/>
      <c r="J12" s="6"/>
      <c r="K12" s="6"/>
      <c r="L12" s="6"/>
      <c r="M12" s="6"/>
      <c r="N12" s="6"/>
      <c r="O12" s="6"/>
      <c r="P12" s="12"/>
    </row>
    <row r="13" ht="15.0" customHeight="1">
      <c r="A13" s="5"/>
      <c r="B13" s="5"/>
      <c r="C13" s="6"/>
      <c r="D13" s="6"/>
      <c r="E13" s="6" t="s">
        <v>94</v>
      </c>
      <c r="F13" s="6" t="s">
        <v>79</v>
      </c>
      <c r="G13" s="6" t="s">
        <v>80</v>
      </c>
      <c r="H13" s="6" t="s">
        <v>81</v>
      </c>
      <c r="I13" s="6"/>
      <c r="J13" s="6"/>
      <c r="K13" s="6"/>
      <c r="L13" s="6"/>
      <c r="M13" s="6"/>
      <c r="N13" s="6"/>
      <c r="O13" s="6"/>
      <c r="P13" s="12"/>
    </row>
    <row r="14" ht="15.0" customHeight="1">
      <c r="A14" s="5">
        <v>1.0</v>
      </c>
      <c r="B14" s="5">
        <v>2016.0</v>
      </c>
      <c r="C14" s="6" t="s">
        <v>95</v>
      </c>
      <c r="D14" s="6" t="s">
        <v>96</v>
      </c>
      <c r="E14" s="6" t="s">
        <v>97</v>
      </c>
      <c r="F14" s="6" t="s">
        <v>98</v>
      </c>
      <c r="G14" s="9" t="s">
        <v>99</v>
      </c>
      <c r="H14" s="6" t="s">
        <v>75</v>
      </c>
      <c r="I14" s="6" t="s">
        <v>100</v>
      </c>
      <c r="J14" s="6" t="s">
        <v>34</v>
      </c>
      <c r="K14" s="6" t="s">
        <v>101</v>
      </c>
      <c r="L14" s="6" t="s">
        <v>31</v>
      </c>
      <c r="M14" s="6" t="s">
        <v>102</v>
      </c>
      <c r="N14" s="6" t="s">
        <v>103</v>
      </c>
      <c r="O14" s="6" t="s">
        <v>104</v>
      </c>
      <c r="P14" s="7">
        <v>45390.0</v>
      </c>
      <c r="Q14" s="8" t="s">
        <v>35</v>
      </c>
      <c r="R14" s="8" t="s">
        <v>36</v>
      </c>
      <c r="S14" s="8" t="s">
        <v>37</v>
      </c>
      <c r="T14" s="9" t="s">
        <v>38</v>
      </c>
      <c r="U14" s="11" t="s">
        <v>34</v>
      </c>
      <c r="V14" s="8" t="s">
        <v>39</v>
      </c>
    </row>
    <row r="15" ht="15.0" customHeight="1">
      <c r="A15" s="5"/>
      <c r="B15" s="5"/>
      <c r="C15" s="6"/>
      <c r="D15" s="6"/>
      <c r="E15" s="6" t="s">
        <v>90</v>
      </c>
      <c r="F15" s="6" t="s">
        <v>105</v>
      </c>
      <c r="G15" s="6" t="s">
        <v>92</v>
      </c>
      <c r="H15" s="6" t="s">
        <v>93</v>
      </c>
      <c r="I15" s="6"/>
      <c r="J15" s="6"/>
      <c r="K15" s="6"/>
      <c r="L15" s="6"/>
      <c r="M15" s="6"/>
      <c r="N15" s="6"/>
      <c r="O15" s="6"/>
      <c r="P15" s="12"/>
    </row>
    <row r="16" ht="15.0" customHeight="1">
      <c r="A16" s="5"/>
      <c r="B16" s="5"/>
      <c r="C16" s="6"/>
      <c r="D16" s="6"/>
      <c r="E16" s="6" t="s">
        <v>106</v>
      </c>
      <c r="F16" s="6" t="s">
        <v>107</v>
      </c>
      <c r="G16" s="6" t="s">
        <v>108</v>
      </c>
      <c r="H16" s="6" t="s">
        <v>109</v>
      </c>
      <c r="I16" s="6"/>
      <c r="J16" s="6"/>
      <c r="K16" s="6"/>
      <c r="L16" s="6"/>
      <c r="M16" s="6"/>
      <c r="N16" s="6"/>
      <c r="O16" s="6"/>
      <c r="P16" s="12"/>
    </row>
    <row r="17" ht="15.0" customHeight="1">
      <c r="A17" s="5">
        <v>1.0</v>
      </c>
      <c r="B17" s="5">
        <v>2016.0</v>
      </c>
      <c r="C17" s="6" t="s">
        <v>110</v>
      </c>
      <c r="D17" s="6" t="s">
        <v>23</v>
      </c>
      <c r="E17" s="6" t="s">
        <v>111</v>
      </c>
      <c r="F17" s="6" t="s">
        <v>112</v>
      </c>
      <c r="G17" s="6" t="s">
        <v>113</v>
      </c>
      <c r="H17" s="6" t="s">
        <v>114</v>
      </c>
      <c r="I17" s="6" t="s">
        <v>115</v>
      </c>
      <c r="J17" s="6" t="s">
        <v>116</v>
      </c>
      <c r="K17" s="6" t="s">
        <v>117</v>
      </c>
      <c r="L17" s="6" t="s">
        <v>31</v>
      </c>
      <c r="M17" s="6" t="s">
        <v>118</v>
      </c>
      <c r="N17" s="6" t="s">
        <v>119</v>
      </c>
      <c r="O17" s="6" t="s">
        <v>34</v>
      </c>
      <c r="P17" s="7">
        <v>45390.0</v>
      </c>
      <c r="Q17" s="14" t="s">
        <v>120</v>
      </c>
      <c r="R17" s="8" t="s">
        <v>36</v>
      </c>
      <c r="S17" s="14" t="s">
        <v>121</v>
      </c>
      <c r="T17" s="10" t="s">
        <v>122</v>
      </c>
      <c r="U17" s="10" t="s">
        <v>53</v>
      </c>
      <c r="V17" s="8" t="s">
        <v>39</v>
      </c>
    </row>
    <row r="18" ht="15.0" customHeight="1">
      <c r="A18" s="5"/>
      <c r="B18" s="5"/>
      <c r="C18" s="6"/>
      <c r="D18" s="6"/>
      <c r="E18" s="6" t="s">
        <v>123</v>
      </c>
      <c r="F18" s="6" t="s">
        <v>112</v>
      </c>
      <c r="G18" s="6" t="s">
        <v>113</v>
      </c>
      <c r="H18" s="6" t="s">
        <v>114</v>
      </c>
      <c r="I18" s="6"/>
      <c r="J18" s="6"/>
      <c r="K18" s="6"/>
      <c r="L18" s="6"/>
      <c r="M18" s="6"/>
      <c r="N18" s="6"/>
      <c r="O18" s="6"/>
      <c r="P18" s="12"/>
    </row>
    <row r="19" ht="15.0" customHeight="1">
      <c r="A19" s="5"/>
      <c r="B19" s="5"/>
      <c r="C19" s="6"/>
      <c r="D19" s="6"/>
      <c r="E19" s="6" t="s">
        <v>124</v>
      </c>
      <c r="F19" s="6" t="s">
        <v>112</v>
      </c>
      <c r="G19" s="6" t="s">
        <v>113</v>
      </c>
      <c r="H19" s="6" t="s">
        <v>114</v>
      </c>
      <c r="I19" s="6"/>
      <c r="J19" s="6"/>
      <c r="K19" s="6"/>
      <c r="L19" s="6"/>
      <c r="M19" s="6"/>
      <c r="N19" s="6"/>
      <c r="O19" s="6"/>
      <c r="P19" s="12"/>
    </row>
    <row r="20" ht="15.0" customHeight="1">
      <c r="A20" s="5"/>
      <c r="B20" s="5"/>
      <c r="C20" s="6"/>
      <c r="D20" s="6"/>
      <c r="E20" s="6" t="s">
        <v>125</v>
      </c>
      <c r="F20" s="6" t="s">
        <v>112</v>
      </c>
      <c r="G20" s="6" t="s">
        <v>113</v>
      </c>
      <c r="H20" s="6" t="s">
        <v>114</v>
      </c>
      <c r="I20" s="6"/>
      <c r="J20" s="6"/>
      <c r="K20" s="6"/>
      <c r="L20" s="6"/>
      <c r="M20" s="6"/>
      <c r="N20" s="6"/>
      <c r="O20" s="6"/>
      <c r="P20" s="12"/>
    </row>
    <row r="21" ht="15.0" customHeight="1">
      <c r="A21" s="5"/>
      <c r="B21" s="5"/>
      <c r="C21" s="6"/>
      <c r="D21" s="6"/>
      <c r="E21" s="6" t="s">
        <v>126</v>
      </c>
      <c r="F21" s="6" t="s">
        <v>112</v>
      </c>
      <c r="G21" s="6" t="s">
        <v>113</v>
      </c>
      <c r="H21" s="6" t="s">
        <v>114</v>
      </c>
      <c r="I21" s="6"/>
      <c r="J21" s="6"/>
      <c r="K21" s="6"/>
      <c r="L21" s="6"/>
      <c r="M21" s="6"/>
      <c r="N21" s="6"/>
      <c r="O21" s="6"/>
      <c r="P21" s="12"/>
    </row>
    <row r="22" ht="15.0" customHeight="1">
      <c r="A22" s="5"/>
      <c r="B22" s="5"/>
      <c r="C22" s="6"/>
      <c r="D22" s="6"/>
      <c r="E22" s="6" t="s">
        <v>127</v>
      </c>
      <c r="F22" s="6" t="s">
        <v>112</v>
      </c>
      <c r="G22" s="6" t="s">
        <v>113</v>
      </c>
      <c r="H22" s="6" t="s">
        <v>114</v>
      </c>
      <c r="I22" s="6"/>
      <c r="J22" s="6"/>
      <c r="K22" s="6"/>
      <c r="L22" s="6"/>
      <c r="M22" s="6"/>
      <c r="N22" s="6"/>
      <c r="O22" s="6"/>
      <c r="P22" s="12"/>
    </row>
    <row r="23" ht="15.0" customHeight="1">
      <c r="A23" s="5"/>
      <c r="B23" s="5"/>
      <c r="C23" s="6"/>
      <c r="D23" s="6"/>
      <c r="E23" s="6" t="s">
        <v>128</v>
      </c>
      <c r="F23" s="6" t="s">
        <v>112</v>
      </c>
      <c r="G23" s="6" t="s">
        <v>113</v>
      </c>
      <c r="H23" s="6" t="s">
        <v>114</v>
      </c>
      <c r="I23" s="6"/>
      <c r="J23" s="6"/>
      <c r="K23" s="6"/>
      <c r="L23" s="6"/>
      <c r="M23" s="6"/>
      <c r="N23" s="6"/>
      <c r="O23" s="6"/>
      <c r="P23" s="12"/>
    </row>
    <row r="24" ht="15.0" customHeight="1">
      <c r="A24" s="5">
        <v>1.0</v>
      </c>
      <c r="B24" s="5">
        <v>2016.0</v>
      </c>
      <c r="C24" s="6" t="s">
        <v>129</v>
      </c>
      <c r="D24" s="6" t="s">
        <v>23</v>
      </c>
      <c r="E24" s="6" t="s">
        <v>130</v>
      </c>
      <c r="F24" s="6" t="s">
        <v>131</v>
      </c>
      <c r="G24" s="6" t="s">
        <v>132</v>
      </c>
      <c r="H24" s="6" t="s">
        <v>133</v>
      </c>
      <c r="I24" s="6" t="s">
        <v>134</v>
      </c>
      <c r="J24" s="6" t="s">
        <v>135</v>
      </c>
      <c r="K24" s="6" t="s">
        <v>136</v>
      </c>
      <c r="L24" s="6" t="s">
        <v>137</v>
      </c>
      <c r="M24" s="6" t="s">
        <v>138</v>
      </c>
      <c r="N24" s="6" t="s">
        <v>139</v>
      </c>
      <c r="O24" s="6" t="s">
        <v>140</v>
      </c>
      <c r="P24" s="7">
        <v>45390.0</v>
      </c>
      <c r="Q24" s="15" t="s">
        <v>35</v>
      </c>
      <c r="R24" s="15" t="s">
        <v>36</v>
      </c>
      <c r="S24" s="15" t="s">
        <v>37</v>
      </c>
      <c r="T24" s="9" t="s">
        <v>38</v>
      </c>
      <c r="U24" s="15" t="s">
        <v>34</v>
      </c>
      <c r="V24" s="14" t="s">
        <v>70</v>
      </c>
    </row>
    <row r="25" ht="15.0" customHeight="1">
      <c r="A25" s="5"/>
      <c r="B25" s="5"/>
      <c r="C25" s="6"/>
      <c r="D25" s="6"/>
      <c r="E25" s="6" t="s">
        <v>141</v>
      </c>
      <c r="F25" s="6" t="s">
        <v>131</v>
      </c>
      <c r="G25" s="6" t="s">
        <v>132</v>
      </c>
      <c r="H25" s="6" t="s">
        <v>133</v>
      </c>
      <c r="I25" s="6"/>
      <c r="J25" s="6"/>
      <c r="K25" s="6"/>
      <c r="L25" s="6"/>
      <c r="M25" s="6"/>
      <c r="N25" s="6"/>
      <c r="O25" s="6"/>
      <c r="P25" s="12"/>
    </row>
    <row r="26" ht="15.0" customHeight="1">
      <c r="A26" s="5"/>
      <c r="B26" s="5"/>
      <c r="C26" s="6"/>
      <c r="D26" s="6"/>
      <c r="E26" s="6" t="s">
        <v>142</v>
      </c>
      <c r="F26" s="6" t="s">
        <v>131</v>
      </c>
      <c r="G26" s="6" t="s">
        <v>132</v>
      </c>
      <c r="H26" s="6" t="s">
        <v>133</v>
      </c>
      <c r="I26" s="6"/>
      <c r="J26" s="6"/>
      <c r="K26" s="6"/>
      <c r="L26" s="6"/>
      <c r="M26" s="6"/>
      <c r="N26" s="6"/>
      <c r="O26" s="6"/>
      <c r="P26" s="12"/>
    </row>
    <row r="27" ht="15.0" customHeight="1">
      <c r="A27" s="5">
        <v>1.0</v>
      </c>
      <c r="B27" s="5">
        <v>2016.0</v>
      </c>
      <c r="C27" s="6" t="s">
        <v>143</v>
      </c>
      <c r="D27" s="6" t="s">
        <v>23</v>
      </c>
      <c r="E27" s="6" t="s">
        <v>144</v>
      </c>
      <c r="F27" s="6" t="s">
        <v>145</v>
      </c>
      <c r="G27" s="6" t="s">
        <v>146</v>
      </c>
      <c r="H27" s="6" t="s">
        <v>75</v>
      </c>
      <c r="I27" s="6" t="s">
        <v>34</v>
      </c>
      <c r="J27" s="6" t="s">
        <v>147</v>
      </c>
      <c r="K27" s="6" t="s">
        <v>148</v>
      </c>
      <c r="L27" s="6" t="s">
        <v>137</v>
      </c>
      <c r="M27" s="6" t="s">
        <v>149</v>
      </c>
      <c r="N27" s="6" t="s">
        <v>150</v>
      </c>
      <c r="O27" s="6" t="s">
        <v>34</v>
      </c>
      <c r="P27" s="7">
        <v>45390.0</v>
      </c>
      <c r="Q27" s="15" t="s">
        <v>35</v>
      </c>
      <c r="R27" s="15" t="s">
        <v>51</v>
      </c>
      <c r="S27" s="15" t="s">
        <v>37</v>
      </c>
      <c r="T27" s="15" t="s">
        <v>69</v>
      </c>
      <c r="U27" s="15" t="s">
        <v>34</v>
      </c>
      <c r="V27" s="15" t="s">
        <v>151</v>
      </c>
    </row>
    <row r="28" ht="15.0" customHeight="1">
      <c r="A28" s="5"/>
      <c r="B28" s="5"/>
      <c r="C28" s="6"/>
      <c r="D28" s="6"/>
      <c r="E28" s="6" t="s">
        <v>152</v>
      </c>
      <c r="F28" s="6" t="s">
        <v>145</v>
      </c>
      <c r="G28" s="6" t="s">
        <v>146</v>
      </c>
      <c r="H28" s="6" t="s">
        <v>75</v>
      </c>
      <c r="I28" s="6"/>
      <c r="J28" s="6"/>
      <c r="K28" s="6"/>
      <c r="L28" s="6"/>
      <c r="M28" s="6"/>
      <c r="N28" s="6"/>
      <c r="O28" s="6"/>
      <c r="P28" s="12"/>
    </row>
    <row r="29" ht="15.0" customHeight="1">
      <c r="A29" s="5"/>
      <c r="B29" s="5"/>
      <c r="C29" s="6"/>
      <c r="D29" s="6"/>
      <c r="E29" s="6" t="s">
        <v>153</v>
      </c>
      <c r="F29" s="6" t="s">
        <v>145</v>
      </c>
      <c r="G29" s="6" t="s">
        <v>146</v>
      </c>
      <c r="H29" s="6" t="s">
        <v>75</v>
      </c>
      <c r="I29" s="6"/>
      <c r="J29" s="6"/>
      <c r="K29" s="6"/>
      <c r="L29" s="6"/>
      <c r="M29" s="6"/>
      <c r="N29" s="6"/>
      <c r="O29" s="6"/>
      <c r="P29" s="12"/>
    </row>
    <row r="30" ht="15.0" customHeight="1">
      <c r="A30" s="5"/>
      <c r="B30" s="5"/>
      <c r="C30" s="6"/>
      <c r="D30" s="6"/>
      <c r="E30" s="6" t="s">
        <v>154</v>
      </c>
      <c r="F30" s="6" t="s">
        <v>155</v>
      </c>
      <c r="G30" s="6" t="s">
        <v>156</v>
      </c>
      <c r="H30" s="6" t="s">
        <v>75</v>
      </c>
      <c r="I30" s="6"/>
      <c r="J30" s="6"/>
      <c r="K30" s="6"/>
      <c r="L30" s="6"/>
      <c r="M30" s="6"/>
      <c r="N30" s="6"/>
      <c r="O30" s="6"/>
      <c r="P30" s="12"/>
    </row>
    <row r="31" ht="15.0" customHeight="1">
      <c r="A31" s="5"/>
      <c r="B31" s="5"/>
      <c r="C31" s="6"/>
      <c r="D31" s="6"/>
      <c r="E31" s="6" t="s">
        <v>157</v>
      </c>
      <c r="F31" s="6" t="s">
        <v>145</v>
      </c>
      <c r="G31" s="6" t="s">
        <v>146</v>
      </c>
      <c r="H31" s="6" t="s">
        <v>75</v>
      </c>
      <c r="I31" s="6"/>
      <c r="J31" s="6"/>
      <c r="K31" s="6"/>
      <c r="L31" s="6"/>
      <c r="M31" s="6"/>
      <c r="N31" s="6"/>
      <c r="O31" s="6"/>
      <c r="P31" s="12"/>
    </row>
    <row r="32" ht="15.0" customHeight="1">
      <c r="A32" s="5"/>
      <c r="B32" s="5"/>
      <c r="C32" s="6"/>
      <c r="D32" s="6"/>
      <c r="E32" s="6" t="s">
        <v>158</v>
      </c>
      <c r="F32" s="6" t="s">
        <v>145</v>
      </c>
      <c r="G32" s="6" t="s">
        <v>146</v>
      </c>
      <c r="H32" s="6" t="s">
        <v>75</v>
      </c>
      <c r="I32" s="6"/>
      <c r="J32" s="6"/>
      <c r="K32" s="6"/>
      <c r="L32" s="6"/>
      <c r="M32" s="6"/>
      <c r="N32" s="6"/>
      <c r="O32" s="6"/>
      <c r="P32" s="12"/>
    </row>
    <row r="33" ht="15.0" customHeight="1">
      <c r="A33" s="5">
        <v>1.0</v>
      </c>
      <c r="B33" s="5">
        <v>2016.0</v>
      </c>
      <c r="C33" s="6" t="s">
        <v>159</v>
      </c>
      <c r="D33" s="6" t="s">
        <v>23</v>
      </c>
      <c r="E33" s="6" t="s">
        <v>160</v>
      </c>
      <c r="F33" s="6" t="s">
        <v>79</v>
      </c>
      <c r="G33" s="6" t="s">
        <v>80</v>
      </c>
      <c r="H33" s="6" t="s">
        <v>81</v>
      </c>
      <c r="I33" s="6" t="s">
        <v>161</v>
      </c>
      <c r="J33" s="6" t="s">
        <v>162</v>
      </c>
      <c r="K33" s="6" t="s">
        <v>163</v>
      </c>
      <c r="L33" s="6" t="s">
        <v>137</v>
      </c>
      <c r="M33" s="6" t="s">
        <v>164</v>
      </c>
      <c r="N33" s="6" t="s">
        <v>165</v>
      </c>
      <c r="O33" s="6" t="s">
        <v>166</v>
      </c>
      <c r="P33" s="7">
        <v>45390.0</v>
      </c>
      <c r="Q33" s="15" t="s">
        <v>120</v>
      </c>
      <c r="R33" s="8" t="s">
        <v>36</v>
      </c>
      <c r="S33" s="15" t="s">
        <v>52</v>
      </c>
      <c r="T33" s="15" t="s">
        <v>69</v>
      </c>
      <c r="U33" s="15" t="s">
        <v>53</v>
      </c>
      <c r="V33" s="11" t="s">
        <v>70</v>
      </c>
    </row>
    <row r="34" ht="15.0" customHeight="1">
      <c r="A34" s="5"/>
      <c r="B34" s="5"/>
      <c r="C34" s="6"/>
      <c r="D34" s="6"/>
      <c r="E34" s="6" t="s">
        <v>167</v>
      </c>
      <c r="F34" s="6" t="s">
        <v>168</v>
      </c>
      <c r="G34" s="6" t="s">
        <v>169</v>
      </c>
      <c r="H34" s="6" t="s">
        <v>81</v>
      </c>
      <c r="I34" s="6"/>
      <c r="J34" s="6"/>
      <c r="K34" s="6"/>
      <c r="L34" s="6"/>
      <c r="M34" s="6"/>
      <c r="N34" s="6"/>
      <c r="O34" s="6"/>
      <c r="P34" s="12"/>
    </row>
    <row r="35" ht="15.0" customHeight="1">
      <c r="A35" s="5"/>
      <c r="B35" s="5"/>
      <c r="C35" s="6"/>
      <c r="D35" s="6"/>
      <c r="E35" s="6" t="s">
        <v>78</v>
      </c>
      <c r="F35" s="6" t="s">
        <v>79</v>
      </c>
      <c r="G35" s="6" t="s">
        <v>80</v>
      </c>
      <c r="H35" s="6" t="s">
        <v>81</v>
      </c>
      <c r="I35" s="6"/>
      <c r="J35" s="6"/>
      <c r="K35" s="6"/>
      <c r="L35" s="6"/>
      <c r="M35" s="6"/>
      <c r="N35" s="6"/>
      <c r="O35" s="6"/>
      <c r="P35" s="12"/>
    </row>
    <row r="36" ht="15.0" customHeight="1">
      <c r="A36" s="5"/>
      <c r="B36" s="5"/>
      <c r="C36" s="6"/>
      <c r="D36" s="6"/>
      <c r="E36" s="6" t="s">
        <v>94</v>
      </c>
      <c r="F36" s="6" t="s">
        <v>79</v>
      </c>
      <c r="G36" s="6" t="s">
        <v>80</v>
      </c>
      <c r="H36" s="6" t="s">
        <v>81</v>
      </c>
      <c r="I36" s="6"/>
      <c r="J36" s="6"/>
      <c r="K36" s="6"/>
      <c r="L36" s="6"/>
      <c r="M36" s="6"/>
      <c r="N36" s="6"/>
      <c r="O36" s="6"/>
      <c r="P36" s="12"/>
    </row>
    <row r="37" ht="15.0" customHeight="1">
      <c r="A37" s="5">
        <v>1.0</v>
      </c>
      <c r="B37" s="5">
        <v>2016.0</v>
      </c>
      <c r="C37" s="6" t="s">
        <v>170</v>
      </c>
      <c r="D37" s="6" t="s">
        <v>23</v>
      </c>
      <c r="E37" s="6" t="s">
        <v>171</v>
      </c>
      <c r="F37" s="6" t="s">
        <v>172</v>
      </c>
      <c r="G37" s="6" t="s">
        <v>80</v>
      </c>
      <c r="H37" s="6" t="s">
        <v>81</v>
      </c>
      <c r="I37" s="6" t="s">
        <v>173</v>
      </c>
      <c r="J37" s="6" t="s">
        <v>174</v>
      </c>
      <c r="K37" s="6" t="s">
        <v>175</v>
      </c>
      <c r="L37" s="6" t="s">
        <v>176</v>
      </c>
      <c r="M37" s="6" t="s">
        <v>177</v>
      </c>
      <c r="N37" s="6" t="s">
        <v>178</v>
      </c>
      <c r="O37" s="6" t="s">
        <v>179</v>
      </c>
      <c r="P37" s="7">
        <v>45390.0</v>
      </c>
      <c r="Q37" s="8" t="s">
        <v>120</v>
      </c>
      <c r="R37" s="8" t="s">
        <v>36</v>
      </c>
      <c r="S37" s="11" t="s">
        <v>37</v>
      </c>
      <c r="T37" s="11" t="s">
        <v>69</v>
      </c>
      <c r="U37" s="10" t="s">
        <v>53</v>
      </c>
      <c r="V37" s="11" t="s">
        <v>70</v>
      </c>
    </row>
    <row r="38" ht="15.0" customHeight="1">
      <c r="A38" s="5"/>
      <c r="B38" s="5"/>
      <c r="C38" s="6"/>
      <c r="D38" s="6"/>
      <c r="E38" s="6" t="s">
        <v>180</v>
      </c>
      <c r="F38" s="6" t="s">
        <v>172</v>
      </c>
      <c r="G38" s="6" t="s">
        <v>80</v>
      </c>
      <c r="H38" s="6" t="s">
        <v>81</v>
      </c>
      <c r="I38" s="6"/>
      <c r="J38" s="6"/>
      <c r="K38" s="6"/>
      <c r="L38" s="6"/>
      <c r="M38" s="6"/>
      <c r="N38" s="6"/>
      <c r="O38" s="6"/>
      <c r="P38" s="12"/>
    </row>
    <row r="39" ht="15.0" customHeight="1">
      <c r="A39" s="5"/>
      <c r="B39" s="5"/>
      <c r="C39" s="6"/>
      <c r="D39" s="6"/>
      <c r="E39" s="6" t="s">
        <v>181</v>
      </c>
      <c r="F39" s="6" t="s">
        <v>172</v>
      </c>
      <c r="G39" s="6" t="s">
        <v>80</v>
      </c>
      <c r="H39" s="6" t="s">
        <v>81</v>
      </c>
      <c r="I39" s="6"/>
      <c r="J39" s="6"/>
      <c r="K39" s="6"/>
      <c r="L39" s="6"/>
      <c r="M39" s="6"/>
      <c r="N39" s="6"/>
      <c r="O39" s="6"/>
      <c r="P39" s="12"/>
    </row>
    <row r="40" ht="15.0" customHeight="1">
      <c r="A40" s="5">
        <v>1.0</v>
      </c>
      <c r="B40" s="5">
        <v>2016.0</v>
      </c>
      <c r="C40" s="6" t="s">
        <v>182</v>
      </c>
      <c r="D40" s="6" t="s">
        <v>96</v>
      </c>
      <c r="E40" s="6" t="s">
        <v>183</v>
      </c>
      <c r="F40" s="6" t="s">
        <v>184</v>
      </c>
      <c r="G40" s="6" t="s">
        <v>184</v>
      </c>
      <c r="H40" s="6" t="s">
        <v>114</v>
      </c>
      <c r="I40" s="6" t="s">
        <v>185</v>
      </c>
      <c r="J40" s="6" t="s">
        <v>34</v>
      </c>
      <c r="K40" s="6" t="s">
        <v>186</v>
      </c>
      <c r="L40" s="6" t="s">
        <v>176</v>
      </c>
      <c r="M40" s="6" t="s">
        <v>187</v>
      </c>
      <c r="N40" s="6" t="s">
        <v>188</v>
      </c>
      <c r="O40" s="6" t="s">
        <v>189</v>
      </c>
      <c r="P40" s="7">
        <v>45390.0</v>
      </c>
      <c r="Q40" s="8" t="s">
        <v>120</v>
      </c>
      <c r="R40" s="8" t="s">
        <v>36</v>
      </c>
      <c r="S40" s="8" t="s">
        <v>52</v>
      </c>
      <c r="T40" s="8" t="s">
        <v>69</v>
      </c>
      <c r="U40" s="8" t="s">
        <v>53</v>
      </c>
      <c r="V40" s="15" t="s">
        <v>190</v>
      </c>
    </row>
    <row r="41" ht="15.0" customHeight="1">
      <c r="A41" s="5"/>
      <c r="B41" s="5"/>
      <c r="C41" s="6"/>
      <c r="D41" s="6"/>
      <c r="E41" s="6" t="s">
        <v>191</v>
      </c>
      <c r="F41" s="6" t="s">
        <v>184</v>
      </c>
      <c r="G41" s="6" t="s">
        <v>184</v>
      </c>
      <c r="H41" s="6" t="s">
        <v>114</v>
      </c>
      <c r="I41" s="6"/>
      <c r="J41" s="6"/>
      <c r="K41" s="6"/>
      <c r="L41" s="6"/>
      <c r="M41" s="6"/>
      <c r="N41" s="6"/>
      <c r="O41" s="6"/>
      <c r="P41" s="12"/>
    </row>
    <row r="42" ht="15.0" customHeight="1">
      <c r="A42" s="5">
        <v>1.0</v>
      </c>
      <c r="B42" s="5">
        <v>2016.0</v>
      </c>
      <c r="C42" s="6" t="s">
        <v>192</v>
      </c>
      <c r="D42" s="6" t="s">
        <v>23</v>
      </c>
      <c r="E42" s="6" t="s">
        <v>193</v>
      </c>
      <c r="F42" s="6" t="s">
        <v>194</v>
      </c>
      <c r="G42" s="6" t="s">
        <v>195</v>
      </c>
      <c r="H42" s="6" t="s">
        <v>81</v>
      </c>
      <c r="I42" s="6" t="s">
        <v>196</v>
      </c>
      <c r="J42" s="6" t="s">
        <v>197</v>
      </c>
      <c r="K42" s="6" t="s">
        <v>198</v>
      </c>
      <c r="L42" s="6" t="s">
        <v>176</v>
      </c>
      <c r="M42" s="6" t="s">
        <v>199</v>
      </c>
      <c r="N42" s="6" t="s">
        <v>200</v>
      </c>
      <c r="O42" s="6" t="s">
        <v>34</v>
      </c>
      <c r="P42" s="7">
        <v>45390.0</v>
      </c>
      <c r="Q42" s="8" t="s">
        <v>50</v>
      </c>
      <c r="R42" s="8" t="s">
        <v>36</v>
      </c>
      <c r="S42" s="8" t="s">
        <v>201</v>
      </c>
      <c r="T42" s="15" t="s">
        <v>202</v>
      </c>
      <c r="U42" s="10" t="s">
        <v>53</v>
      </c>
      <c r="V42" s="11" t="s">
        <v>34</v>
      </c>
    </row>
    <row r="43" ht="15.0" customHeight="1">
      <c r="A43" s="5"/>
      <c r="B43" s="5"/>
      <c r="C43" s="6"/>
      <c r="D43" s="6"/>
      <c r="E43" s="6" t="s">
        <v>203</v>
      </c>
      <c r="F43" s="6" t="s">
        <v>194</v>
      </c>
      <c r="G43" s="6" t="s">
        <v>195</v>
      </c>
      <c r="H43" s="6" t="s">
        <v>81</v>
      </c>
      <c r="I43" s="6"/>
      <c r="J43" s="6"/>
      <c r="K43" s="6"/>
      <c r="L43" s="6"/>
      <c r="M43" s="6"/>
      <c r="N43" s="6"/>
      <c r="O43" s="6"/>
      <c r="P43" s="12"/>
    </row>
    <row r="44" ht="15.0" customHeight="1">
      <c r="A44" s="5"/>
      <c r="B44" s="5"/>
      <c r="C44" s="6"/>
      <c r="D44" s="6"/>
      <c r="E44" s="6" t="s">
        <v>204</v>
      </c>
      <c r="F44" s="6" t="s">
        <v>194</v>
      </c>
      <c r="G44" s="6" t="s">
        <v>195</v>
      </c>
      <c r="H44" s="6" t="s">
        <v>81</v>
      </c>
      <c r="I44" s="6"/>
      <c r="J44" s="6"/>
      <c r="K44" s="6"/>
      <c r="L44" s="6"/>
      <c r="M44" s="6"/>
      <c r="N44" s="6"/>
      <c r="O44" s="6"/>
      <c r="P44" s="12"/>
    </row>
    <row r="45" ht="15.0" customHeight="1">
      <c r="A45" s="5"/>
      <c r="B45" s="5"/>
      <c r="C45" s="6"/>
      <c r="D45" s="6"/>
      <c r="E45" s="6" t="s">
        <v>205</v>
      </c>
      <c r="F45" s="6" t="s">
        <v>194</v>
      </c>
      <c r="G45" s="6" t="s">
        <v>195</v>
      </c>
      <c r="H45" s="6" t="s">
        <v>81</v>
      </c>
      <c r="I45" s="6"/>
      <c r="J45" s="6"/>
      <c r="K45" s="6"/>
      <c r="L45" s="6"/>
      <c r="M45" s="6"/>
      <c r="N45" s="6"/>
      <c r="O45" s="6"/>
      <c r="P45" s="12"/>
    </row>
    <row r="46" ht="15.0" customHeight="1">
      <c r="A46" s="5">
        <v>1.0</v>
      </c>
      <c r="B46" s="5">
        <v>2016.0</v>
      </c>
      <c r="C46" s="6" t="s">
        <v>206</v>
      </c>
      <c r="D46" s="6" t="s">
        <v>23</v>
      </c>
      <c r="E46" s="6" t="s">
        <v>207</v>
      </c>
      <c r="F46" s="6" t="s">
        <v>208</v>
      </c>
      <c r="G46" s="6" t="s">
        <v>209</v>
      </c>
      <c r="H46" s="6" t="s">
        <v>57</v>
      </c>
      <c r="I46" s="6" t="s">
        <v>210</v>
      </c>
      <c r="J46" s="6" t="s">
        <v>211</v>
      </c>
      <c r="K46" s="6" t="s">
        <v>212</v>
      </c>
      <c r="L46" s="6" t="s">
        <v>176</v>
      </c>
      <c r="M46" s="6" t="s">
        <v>213</v>
      </c>
      <c r="N46" s="6" t="s">
        <v>214</v>
      </c>
      <c r="O46" s="6" t="s">
        <v>34</v>
      </c>
      <c r="P46" s="7">
        <v>45390.0</v>
      </c>
      <c r="Q46" s="8" t="s">
        <v>50</v>
      </c>
      <c r="R46" s="8" t="s">
        <v>36</v>
      </c>
      <c r="S46" s="8" t="s">
        <v>121</v>
      </c>
      <c r="T46" s="8" t="s">
        <v>215</v>
      </c>
      <c r="U46" s="10" t="s">
        <v>53</v>
      </c>
      <c r="V46" s="11" t="s">
        <v>70</v>
      </c>
    </row>
    <row r="47" ht="15.0" customHeight="1">
      <c r="A47" s="5"/>
      <c r="B47" s="5"/>
      <c r="C47" s="6"/>
      <c r="D47" s="6"/>
      <c r="E47" s="6" t="s">
        <v>216</v>
      </c>
      <c r="F47" s="6" t="s">
        <v>208</v>
      </c>
      <c r="G47" s="6" t="s">
        <v>209</v>
      </c>
      <c r="H47" s="6" t="s">
        <v>57</v>
      </c>
      <c r="I47" s="6"/>
      <c r="J47" s="6"/>
      <c r="K47" s="6"/>
      <c r="L47" s="6"/>
      <c r="M47" s="6"/>
      <c r="N47" s="6"/>
      <c r="O47" s="6"/>
      <c r="P47" s="12"/>
    </row>
    <row r="48" ht="15.0" customHeight="1">
      <c r="A48" s="5"/>
      <c r="B48" s="5"/>
      <c r="C48" s="6"/>
      <c r="D48" s="6"/>
      <c r="E48" s="6" t="s">
        <v>217</v>
      </c>
      <c r="F48" s="6" t="s">
        <v>208</v>
      </c>
      <c r="G48" s="6" t="s">
        <v>209</v>
      </c>
      <c r="H48" s="6" t="s">
        <v>57</v>
      </c>
      <c r="I48" s="6"/>
      <c r="J48" s="6"/>
      <c r="K48" s="6"/>
      <c r="L48" s="6"/>
      <c r="M48" s="6"/>
      <c r="N48" s="6"/>
      <c r="O48" s="6"/>
      <c r="P48" s="12"/>
    </row>
    <row r="49" ht="15.0" customHeight="1">
      <c r="A49" s="5">
        <v>1.0</v>
      </c>
      <c r="B49" s="5">
        <v>2016.0</v>
      </c>
      <c r="C49" s="6" t="s">
        <v>218</v>
      </c>
      <c r="D49" s="6" t="s">
        <v>23</v>
      </c>
      <c r="E49" s="6" t="s">
        <v>219</v>
      </c>
      <c r="F49" s="6" t="s">
        <v>91</v>
      </c>
      <c r="G49" s="6" t="s">
        <v>92</v>
      </c>
      <c r="H49" s="6" t="s">
        <v>93</v>
      </c>
      <c r="I49" s="6" t="s">
        <v>220</v>
      </c>
      <c r="J49" s="6" t="s">
        <v>221</v>
      </c>
      <c r="K49" s="6" t="s">
        <v>222</v>
      </c>
      <c r="L49" s="6" t="s">
        <v>176</v>
      </c>
      <c r="M49" s="6" t="s">
        <v>223</v>
      </c>
      <c r="N49" s="6" t="s">
        <v>224</v>
      </c>
      <c r="O49" s="6" t="s">
        <v>225</v>
      </c>
      <c r="P49" s="7">
        <v>45390.0</v>
      </c>
      <c r="Q49" s="8" t="s">
        <v>35</v>
      </c>
      <c r="R49" s="8" t="s">
        <v>36</v>
      </c>
      <c r="S49" s="11" t="s">
        <v>52</v>
      </c>
      <c r="T49" s="9" t="s">
        <v>38</v>
      </c>
      <c r="U49" s="8" t="s">
        <v>226</v>
      </c>
      <c r="V49" s="11" t="s">
        <v>70</v>
      </c>
    </row>
    <row r="50" ht="15.0" customHeight="1">
      <c r="A50" s="5"/>
      <c r="B50" s="5"/>
      <c r="C50" s="6"/>
      <c r="D50" s="6"/>
      <c r="E50" s="6" t="s">
        <v>227</v>
      </c>
      <c r="F50" s="6" t="s">
        <v>91</v>
      </c>
      <c r="G50" s="6" t="s">
        <v>92</v>
      </c>
      <c r="H50" s="6" t="s">
        <v>93</v>
      </c>
      <c r="I50" s="6"/>
      <c r="J50" s="6"/>
      <c r="K50" s="6"/>
      <c r="L50" s="6"/>
      <c r="M50" s="6"/>
      <c r="N50" s="6"/>
      <c r="O50" s="6"/>
      <c r="P50" s="12"/>
    </row>
    <row r="51" ht="15.0" customHeight="1">
      <c r="A51" s="5"/>
      <c r="B51" s="5"/>
      <c r="C51" s="6"/>
      <c r="D51" s="6"/>
      <c r="E51" s="6" t="s">
        <v>228</v>
      </c>
      <c r="F51" s="6" t="s">
        <v>91</v>
      </c>
      <c r="G51" s="6" t="s">
        <v>92</v>
      </c>
      <c r="H51" s="6" t="s">
        <v>93</v>
      </c>
      <c r="I51" s="6"/>
      <c r="J51" s="6"/>
      <c r="K51" s="6"/>
      <c r="L51" s="6"/>
      <c r="M51" s="6"/>
      <c r="N51" s="6"/>
      <c r="O51" s="6"/>
      <c r="P51" s="12"/>
    </row>
    <row r="52" ht="15.0" customHeight="1">
      <c r="A52" s="5">
        <v>1.0</v>
      </c>
      <c r="B52" s="5">
        <v>2016.0</v>
      </c>
      <c r="C52" s="6" t="s">
        <v>229</v>
      </c>
      <c r="D52" s="6" t="s">
        <v>23</v>
      </c>
      <c r="E52" s="6" t="s">
        <v>230</v>
      </c>
      <c r="F52" s="6" t="s">
        <v>231</v>
      </c>
      <c r="G52" s="6" t="s">
        <v>232</v>
      </c>
      <c r="H52" s="6" t="s">
        <v>233</v>
      </c>
      <c r="I52" s="6" t="s">
        <v>234</v>
      </c>
      <c r="J52" s="6" t="s">
        <v>235</v>
      </c>
      <c r="K52" s="6" t="s">
        <v>236</v>
      </c>
      <c r="L52" s="6" t="s">
        <v>176</v>
      </c>
      <c r="M52" s="6" t="s">
        <v>237</v>
      </c>
      <c r="N52" s="6" t="s">
        <v>238</v>
      </c>
      <c r="O52" s="6" t="s">
        <v>239</v>
      </c>
      <c r="P52" s="7">
        <v>45392.0</v>
      </c>
      <c r="Q52" s="8" t="s">
        <v>35</v>
      </c>
      <c r="R52" s="8" t="s">
        <v>36</v>
      </c>
      <c r="S52" s="11" t="s">
        <v>52</v>
      </c>
      <c r="T52" s="8" t="s">
        <v>215</v>
      </c>
      <c r="U52" s="8" t="s">
        <v>226</v>
      </c>
      <c r="V52" s="8" t="s">
        <v>39</v>
      </c>
    </row>
    <row r="53" ht="15.0" customHeight="1">
      <c r="A53" s="5"/>
      <c r="B53" s="5"/>
      <c r="C53" s="6"/>
      <c r="D53" s="6"/>
      <c r="E53" s="6" t="s">
        <v>240</v>
      </c>
      <c r="F53" s="6" t="s">
        <v>231</v>
      </c>
      <c r="G53" s="6" t="s">
        <v>232</v>
      </c>
      <c r="H53" s="6" t="s">
        <v>233</v>
      </c>
      <c r="I53" s="6"/>
      <c r="J53" s="6"/>
      <c r="K53" s="6"/>
      <c r="L53" s="6"/>
      <c r="M53" s="6"/>
      <c r="N53" s="6"/>
      <c r="O53" s="6"/>
      <c r="P53" s="12"/>
    </row>
    <row r="54" ht="15.0" customHeight="1">
      <c r="A54" s="5"/>
      <c r="B54" s="5"/>
      <c r="C54" s="6"/>
      <c r="D54" s="6"/>
      <c r="E54" s="6" t="s">
        <v>241</v>
      </c>
      <c r="F54" s="6" t="s">
        <v>231</v>
      </c>
      <c r="G54" s="6" t="s">
        <v>232</v>
      </c>
      <c r="H54" s="6" t="s">
        <v>233</v>
      </c>
      <c r="I54" s="6"/>
      <c r="J54" s="6"/>
      <c r="K54" s="6"/>
      <c r="L54" s="6"/>
      <c r="M54" s="6"/>
      <c r="N54" s="6"/>
      <c r="O54" s="6"/>
      <c r="P54" s="12"/>
    </row>
    <row r="55" ht="15.0" customHeight="1">
      <c r="A55" s="5"/>
      <c r="B55" s="5"/>
      <c r="C55" s="6"/>
      <c r="D55" s="6"/>
      <c r="E55" s="6" t="s">
        <v>242</v>
      </c>
      <c r="F55" s="6" t="s">
        <v>231</v>
      </c>
      <c r="G55" s="6" t="s">
        <v>232</v>
      </c>
      <c r="H55" s="6" t="s">
        <v>233</v>
      </c>
      <c r="I55" s="6"/>
      <c r="J55" s="6"/>
      <c r="K55" s="6"/>
      <c r="L55" s="6"/>
      <c r="M55" s="6"/>
      <c r="N55" s="6"/>
      <c r="O55" s="6"/>
      <c r="P55" s="12"/>
    </row>
    <row r="56" ht="15.0" customHeight="1">
      <c r="A56" s="5"/>
      <c r="B56" s="5"/>
      <c r="C56" s="6"/>
      <c r="D56" s="6"/>
      <c r="E56" s="6" t="s">
        <v>243</v>
      </c>
      <c r="F56" s="6" t="s">
        <v>231</v>
      </c>
      <c r="G56" s="6" t="s">
        <v>232</v>
      </c>
      <c r="H56" s="6" t="s">
        <v>233</v>
      </c>
      <c r="I56" s="6"/>
      <c r="J56" s="6"/>
      <c r="K56" s="6"/>
      <c r="L56" s="6"/>
      <c r="M56" s="6"/>
      <c r="N56" s="6"/>
      <c r="O56" s="6"/>
      <c r="P56" s="12"/>
    </row>
    <row r="57" ht="15.0" customHeight="1">
      <c r="A57" s="5">
        <v>2.0</v>
      </c>
      <c r="B57" s="5">
        <v>2017.0</v>
      </c>
      <c r="C57" s="6" t="s">
        <v>244</v>
      </c>
      <c r="D57" s="9" t="s">
        <v>96</v>
      </c>
      <c r="E57" s="6" t="s">
        <v>245</v>
      </c>
      <c r="F57" s="6" t="s">
        <v>231</v>
      </c>
      <c r="G57" s="6" t="s">
        <v>232</v>
      </c>
      <c r="H57" s="6" t="s">
        <v>233</v>
      </c>
      <c r="I57" s="6" t="s">
        <v>246</v>
      </c>
      <c r="J57" s="6" t="s">
        <v>34</v>
      </c>
      <c r="K57" s="6" t="s">
        <v>247</v>
      </c>
      <c r="L57" s="6" t="s">
        <v>176</v>
      </c>
      <c r="M57" s="6" t="s">
        <v>248</v>
      </c>
      <c r="N57" s="6" t="s">
        <v>249</v>
      </c>
      <c r="O57" s="6" t="s">
        <v>250</v>
      </c>
      <c r="P57" s="7">
        <v>45392.0</v>
      </c>
      <c r="Q57" s="15" t="s">
        <v>50</v>
      </c>
      <c r="R57" s="15" t="s">
        <v>51</v>
      </c>
      <c r="S57" s="15" t="s">
        <v>121</v>
      </c>
      <c r="T57" s="15" t="s">
        <v>215</v>
      </c>
      <c r="U57" s="10" t="s">
        <v>53</v>
      </c>
      <c r="V57" s="15" t="s">
        <v>34</v>
      </c>
    </row>
    <row r="58" ht="15.0" customHeight="1">
      <c r="A58" s="5"/>
      <c r="B58" s="5"/>
      <c r="C58" s="6"/>
      <c r="D58" s="6"/>
      <c r="E58" s="6" t="s">
        <v>251</v>
      </c>
      <c r="F58" s="6" t="s">
        <v>231</v>
      </c>
      <c r="G58" s="6" t="s">
        <v>232</v>
      </c>
      <c r="H58" s="6" t="s">
        <v>233</v>
      </c>
      <c r="I58" s="6"/>
      <c r="J58" s="6"/>
      <c r="K58" s="6"/>
      <c r="L58" s="6"/>
      <c r="M58" s="6"/>
      <c r="N58" s="6"/>
      <c r="O58" s="6"/>
      <c r="P58" s="12"/>
    </row>
    <row r="59" ht="15.0" customHeight="1">
      <c r="A59" s="5"/>
      <c r="B59" s="5"/>
      <c r="C59" s="6"/>
      <c r="D59" s="6"/>
      <c r="E59" s="6" t="s">
        <v>252</v>
      </c>
      <c r="F59" s="6" t="s">
        <v>91</v>
      </c>
      <c r="G59" s="6" t="s">
        <v>92</v>
      </c>
      <c r="H59" s="6" t="s">
        <v>93</v>
      </c>
      <c r="I59" s="6"/>
      <c r="J59" s="6"/>
      <c r="K59" s="6"/>
      <c r="L59" s="6"/>
      <c r="M59" s="6"/>
      <c r="N59" s="6"/>
      <c r="O59" s="6"/>
      <c r="P59" s="12"/>
    </row>
    <row r="60" ht="15.0" customHeight="1">
      <c r="A60" s="5"/>
      <c r="B60" s="5"/>
      <c r="C60" s="6"/>
      <c r="D60" s="6"/>
      <c r="E60" s="6" t="s">
        <v>243</v>
      </c>
      <c r="F60" s="6" t="s">
        <v>231</v>
      </c>
      <c r="G60" s="6" t="s">
        <v>232</v>
      </c>
      <c r="H60" s="6" t="s">
        <v>233</v>
      </c>
      <c r="I60" s="6"/>
      <c r="J60" s="6"/>
      <c r="K60" s="6"/>
      <c r="L60" s="6"/>
      <c r="M60" s="6"/>
      <c r="N60" s="6"/>
      <c r="O60" s="6"/>
      <c r="P60" s="12"/>
    </row>
    <row r="61" ht="15.0" customHeight="1">
      <c r="A61" s="5">
        <v>2.0</v>
      </c>
      <c r="B61" s="5">
        <v>2017.0</v>
      </c>
      <c r="C61" s="6" t="s">
        <v>253</v>
      </c>
      <c r="D61" s="9" t="s">
        <v>96</v>
      </c>
      <c r="E61" s="6" t="s">
        <v>254</v>
      </c>
      <c r="F61" s="6" t="s">
        <v>255</v>
      </c>
      <c r="G61" s="6" t="s">
        <v>74</v>
      </c>
      <c r="H61" s="6" t="s">
        <v>75</v>
      </c>
      <c r="I61" s="6" t="s">
        <v>256</v>
      </c>
      <c r="J61" s="6" t="s">
        <v>34</v>
      </c>
      <c r="K61" s="6" t="s">
        <v>257</v>
      </c>
      <c r="L61" s="6" t="s">
        <v>176</v>
      </c>
      <c r="M61" s="6" t="s">
        <v>258</v>
      </c>
      <c r="N61" s="6" t="s">
        <v>259</v>
      </c>
      <c r="O61" s="6" t="s">
        <v>260</v>
      </c>
      <c r="P61" s="7">
        <v>45392.0</v>
      </c>
      <c r="Q61" s="15" t="s">
        <v>35</v>
      </c>
      <c r="R61" s="8" t="s">
        <v>36</v>
      </c>
      <c r="S61" s="15" t="s">
        <v>121</v>
      </c>
      <c r="T61" s="15" t="s">
        <v>88</v>
      </c>
      <c r="U61" s="15" t="s">
        <v>34</v>
      </c>
      <c r="V61" s="16" t="s">
        <v>70</v>
      </c>
    </row>
    <row r="62" ht="15.0" customHeight="1">
      <c r="A62" s="5"/>
      <c r="B62" s="5"/>
      <c r="C62" s="6"/>
      <c r="D62" s="6"/>
      <c r="E62" s="6" t="s">
        <v>261</v>
      </c>
      <c r="F62" s="6" t="s">
        <v>255</v>
      </c>
      <c r="G62" s="6" t="s">
        <v>74</v>
      </c>
      <c r="H62" s="6" t="s">
        <v>75</v>
      </c>
      <c r="I62" s="6"/>
      <c r="J62" s="6"/>
      <c r="K62" s="6"/>
      <c r="L62" s="6"/>
      <c r="M62" s="6"/>
      <c r="N62" s="6"/>
      <c r="O62" s="6"/>
      <c r="P62" s="12"/>
    </row>
    <row r="63" ht="15.0" customHeight="1">
      <c r="A63" s="5"/>
      <c r="B63" s="5"/>
      <c r="C63" s="6"/>
      <c r="D63" s="6"/>
      <c r="E63" s="6" t="s">
        <v>262</v>
      </c>
      <c r="F63" s="6" t="s">
        <v>263</v>
      </c>
      <c r="G63" s="6" t="s">
        <v>264</v>
      </c>
      <c r="H63" s="6" t="s">
        <v>265</v>
      </c>
      <c r="I63" s="6"/>
      <c r="J63" s="6"/>
      <c r="K63" s="6"/>
      <c r="L63" s="6"/>
      <c r="M63" s="6"/>
      <c r="N63" s="6"/>
      <c r="O63" s="6"/>
      <c r="P63" s="12"/>
    </row>
    <row r="64" ht="15.0" customHeight="1">
      <c r="A64" s="5"/>
      <c r="B64" s="5"/>
      <c r="C64" s="6"/>
      <c r="D64" s="6"/>
      <c r="E64" s="6" t="s">
        <v>252</v>
      </c>
      <c r="F64" s="6" t="s">
        <v>91</v>
      </c>
      <c r="G64" s="6" t="s">
        <v>92</v>
      </c>
      <c r="H64" s="6" t="s">
        <v>93</v>
      </c>
      <c r="I64" s="6"/>
      <c r="J64" s="6"/>
      <c r="K64" s="6"/>
      <c r="L64" s="6"/>
      <c r="M64" s="6"/>
      <c r="N64" s="6"/>
      <c r="O64" s="6"/>
      <c r="P64" s="12"/>
    </row>
    <row r="65" ht="15.0" customHeight="1">
      <c r="A65" s="5"/>
      <c r="B65" s="5"/>
      <c r="C65" s="6"/>
      <c r="D65" s="6"/>
      <c r="E65" s="6" t="s">
        <v>266</v>
      </c>
      <c r="F65" s="6" t="s">
        <v>267</v>
      </c>
      <c r="G65" s="6" t="s">
        <v>268</v>
      </c>
      <c r="H65" s="6" t="s">
        <v>75</v>
      </c>
      <c r="I65" s="6"/>
      <c r="J65" s="6"/>
      <c r="K65" s="6"/>
      <c r="L65" s="6"/>
      <c r="M65" s="6"/>
      <c r="N65" s="6"/>
      <c r="O65" s="6"/>
      <c r="P65" s="12"/>
    </row>
    <row r="66" ht="15.0" customHeight="1">
      <c r="A66" s="5"/>
      <c r="B66" s="5"/>
      <c r="C66" s="6"/>
      <c r="D66" s="6"/>
      <c r="E66" s="6" t="s">
        <v>269</v>
      </c>
      <c r="F66" s="6" t="s">
        <v>255</v>
      </c>
      <c r="G66" s="6" t="s">
        <v>74</v>
      </c>
      <c r="H66" s="6" t="s">
        <v>75</v>
      </c>
      <c r="I66" s="6"/>
      <c r="J66" s="6"/>
      <c r="K66" s="6"/>
      <c r="L66" s="6"/>
      <c r="M66" s="6"/>
      <c r="N66" s="6"/>
      <c r="O66" s="6"/>
      <c r="P66" s="12"/>
    </row>
    <row r="67" ht="15.0" customHeight="1">
      <c r="A67" s="5">
        <v>2.0</v>
      </c>
      <c r="B67" s="5">
        <v>2017.0</v>
      </c>
      <c r="C67" s="6" t="s">
        <v>270</v>
      </c>
      <c r="D67" s="9" t="s">
        <v>96</v>
      </c>
      <c r="E67" s="6" t="s">
        <v>271</v>
      </c>
      <c r="F67" s="6" t="s">
        <v>272</v>
      </c>
      <c r="G67" s="6" t="s">
        <v>272</v>
      </c>
      <c r="H67" s="6" t="s">
        <v>273</v>
      </c>
      <c r="I67" s="6" t="s">
        <v>274</v>
      </c>
      <c r="J67" s="6" t="s">
        <v>34</v>
      </c>
      <c r="K67" s="6" t="s">
        <v>275</v>
      </c>
      <c r="L67" s="6" t="s">
        <v>176</v>
      </c>
      <c r="M67" s="6" t="s">
        <v>276</v>
      </c>
      <c r="N67" s="6" t="s">
        <v>277</v>
      </c>
      <c r="O67" s="6" t="s">
        <v>278</v>
      </c>
      <c r="P67" s="7">
        <v>45392.0</v>
      </c>
      <c r="Q67" s="15" t="s">
        <v>35</v>
      </c>
      <c r="R67" s="15" t="s">
        <v>51</v>
      </c>
      <c r="S67" s="11" t="s">
        <v>52</v>
      </c>
      <c r="T67" s="15" t="s">
        <v>279</v>
      </c>
      <c r="U67" s="15" t="s">
        <v>34</v>
      </c>
      <c r="V67" s="16" t="s">
        <v>70</v>
      </c>
    </row>
    <row r="68" ht="15.0" customHeight="1">
      <c r="A68" s="5"/>
      <c r="B68" s="5"/>
      <c r="C68" s="6"/>
      <c r="D68" s="6"/>
      <c r="E68" s="6" t="s">
        <v>280</v>
      </c>
      <c r="F68" s="6" t="s">
        <v>272</v>
      </c>
      <c r="G68" s="6" t="s">
        <v>272</v>
      </c>
      <c r="H68" s="6" t="s">
        <v>273</v>
      </c>
      <c r="I68" s="6"/>
      <c r="J68" s="6"/>
      <c r="K68" s="6"/>
      <c r="L68" s="6"/>
      <c r="M68" s="6"/>
      <c r="N68" s="6"/>
      <c r="O68" s="6"/>
      <c r="P68" s="12"/>
    </row>
    <row r="69" ht="15.0" customHeight="1">
      <c r="A69" s="5"/>
      <c r="B69" s="5"/>
      <c r="C69" s="6"/>
      <c r="D69" s="6"/>
      <c r="E69" s="6" t="s">
        <v>281</v>
      </c>
      <c r="F69" s="6" t="s">
        <v>272</v>
      </c>
      <c r="G69" s="6" t="s">
        <v>272</v>
      </c>
      <c r="H69" s="6" t="s">
        <v>273</v>
      </c>
      <c r="I69" s="6"/>
      <c r="J69" s="6"/>
      <c r="K69" s="6"/>
      <c r="L69" s="6"/>
      <c r="M69" s="6"/>
      <c r="N69" s="6"/>
      <c r="O69" s="6"/>
      <c r="P69" s="12"/>
    </row>
    <row r="70" ht="15.0" customHeight="1">
      <c r="A70" s="5"/>
      <c r="B70" s="5"/>
      <c r="C70" s="6"/>
      <c r="D70" s="6"/>
      <c r="E70" s="6" t="s">
        <v>282</v>
      </c>
      <c r="F70" s="6" t="s">
        <v>272</v>
      </c>
      <c r="G70" s="6" t="s">
        <v>272</v>
      </c>
      <c r="H70" s="6" t="s">
        <v>273</v>
      </c>
      <c r="I70" s="6"/>
      <c r="J70" s="6"/>
      <c r="K70" s="6"/>
      <c r="L70" s="6"/>
      <c r="M70" s="6"/>
      <c r="N70" s="6"/>
      <c r="O70" s="6"/>
      <c r="P70" s="12"/>
    </row>
    <row r="71" ht="15.0" customHeight="1">
      <c r="A71" s="5">
        <v>2.0</v>
      </c>
      <c r="B71" s="5">
        <v>2017.0</v>
      </c>
      <c r="C71" s="6" t="s">
        <v>283</v>
      </c>
      <c r="D71" s="9" t="s">
        <v>96</v>
      </c>
      <c r="E71" s="6" t="s">
        <v>284</v>
      </c>
      <c r="F71" s="6" t="s">
        <v>285</v>
      </c>
      <c r="G71" s="6" t="s">
        <v>286</v>
      </c>
      <c r="H71" s="6" t="s">
        <v>287</v>
      </c>
      <c r="I71" s="6" t="s">
        <v>288</v>
      </c>
      <c r="J71" s="6" t="s">
        <v>34</v>
      </c>
      <c r="K71" s="6" t="s">
        <v>289</v>
      </c>
      <c r="L71" s="6" t="s">
        <v>31</v>
      </c>
      <c r="M71" s="6" t="s">
        <v>290</v>
      </c>
      <c r="N71" s="6" t="s">
        <v>291</v>
      </c>
      <c r="O71" s="6" t="s">
        <v>283</v>
      </c>
      <c r="P71" s="7">
        <v>45392.0</v>
      </c>
      <c r="Q71" s="15" t="s">
        <v>35</v>
      </c>
      <c r="R71" s="15" t="s">
        <v>292</v>
      </c>
      <c r="S71" s="15" t="s">
        <v>293</v>
      </c>
      <c r="T71" s="15" t="s">
        <v>38</v>
      </c>
      <c r="U71" s="15" t="s">
        <v>34</v>
      </c>
      <c r="V71" s="16" t="s">
        <v>70</v>
      </c>
    </row>
    <row r="72" ht="15.0" customHeight="1">
      <c r="A72" s="5"/>
      <c r="B72" s="5"/>
      <c r="C72" s="6"/>
      <c r="D72" s="6"/>
      <c r="E72" s="6" t="s">
        <v>281</v>
      </c>
      <c r="F72" s="6" t="s">
        <v>272</v>
      </c>
      <c r="G72" s="6" t="s">
        <v>272</v>
      </c>
      <c r="H72" s="6" t="s">
        <v>273</v>
      </c>
      <c r="I72" s="6"/>
      <c r="J72" s="6"/>
      <c r="K72" s="6"/>
      <c r="L72" s="6"/>
      <c r="M72" s="6"/>
      <c r="N72" s="6"/>
      <c r="O72" s="6"/>
      <c r="P72" s="12"/>
    </row>
    <row r="73" ht="15.0" customHeight="1">
      <c r="A73" s="5"/>
      <c r="B73" s="5"/>
      <c r="C73" s="6"/>
      <c r="D73" s="6"/>
      <c r="E73" s="6" t="s">
        <v>294</v>
      </c>
      <c r="F73" s="6" t="s">
        <v>295</v>
      </c>
      <c r="G73" s="6" t="s">
        <v>296</v>
      </c>
      <c r="H73" s="6" t="s">
        <v>287</v>
      </c>
      <c r="I73" s="6"/>
      <c r="J73" s="6"/>
      <c r="K73" s="6"/>
      <c r="L73" s="6"/>
      <c r="M73" s="6"/>
      <c r="N73" s="6"/>
      <c r="O73" s="6"/>
      <c r="P73" s="12"/>
    </row>
    <row r="74" ht="15.0" customHeight="1">
      <c r="A74" s="5"/>
      <c r="B74" s="5"/>
      <c r="C74" s="6"/>
      <c r="D74" s="6"/>
      <c r="E74" s="6" t="s">
        <v>297</v>
      </c>
      <c r="F74" s="6" t="s">
        <v>295</v>
      </c>
      <c r="G74" s="6" t="s">
        <v>296</v>
      </c>
      <c r="H74" s="6" t="s">
        <v>287</v>
      </c>
      <c r="I74" s="6"/>
      <c r="J74" s="6"/>
      <c r="K74" s="6"/>
      <c r="L74" s="6"/>
      <c r="M74" s="6"/>
      <c r="N74" s="6"/>
      <c r="O74" s="6"/>
      <c r="P74" s="12"/>
    </row>
    <row r="75" ht="15.0" customHeight="1">
      <c r="A75" s="5">
        <v>3.0</v>
      </c>
      <c r="B75" s="5">
        <v>2018.0</v>
      </c>
      <c r="C75" s="6" t="s">
        <v>298</v>
      </c>
      <c r="D75" s="9" t="s">
        <v>23</v>
      </c>
      <c r="E75" s="6" t="s">
        <v>299</v>
      </c>
      <c r="F75" s="6" t="s">
        <v>300</v>
      </c>
      <c r="G75" s="6" t="s">
        <v>301</v>
      </c>
      <c r="H75" s="6" t="s">
        <v>302</v>
      </c>
      <c r="I75" s="6" t="s">
        <v>303</v>
      </c>
      <c r="J75" s="6" t="s">
        <v>304</v>
      </c>
      <c r="K75" s="6" t="s">
        <v>34</v>
      </c>
      <c r="L75" s="6" t="s">
        <v>176</v>
      </c>
      <c r="M75" s="6" t="s">
        <v>305</v>
      </c>
      <c r="N75" s="6" t="s">
        <v>306</v>
      </c>
      <c r="O75" s="6" t="s">
        <v>34</v>
      </c>
      <c r="P75" s="7">
        <v>45390.0</v>
      </c>
      <c r="Q75" s="14" t="s">
        <v>35</v>
      </c>
      <c r="R75" s="8" t="s">
        <v>36</v>
      </c>
      <c r="S75" s="14" t="s">
        <v>37</v>
      </c>
      <c r="T75" s="15" t="s">
        <v>38</v>
      </c>
      <c r="U75" s="10" t="s">
        <v>53</v>
      </c>
      <c r="V75" s="15" t="s">
        <v>34</v>
      </c>
    </row>
    <row r="76" ht="15.0" customHeight="1">
      <c r="A76" s="5"/>
      <c r="B76" s="5"/>
      <c r="C76" s="6"/>
      <c r="D76" s="6"/>
      <c r="E76" s="6" t="s">
        <v>307</v>
      </c>
      <c r="F76" s="6" t="s">
        <v>308</v>
      </c>
      <c r="G76" s="6" t="s">
        <v>309</v>
      </c>
      <c r="H76" s="6" t="s">
        <v>310</v>
      </c>
      <c r="I76" s="6"/>
      <c r="J76" s="6"/>
      <c r="K76" s="6"/>
      <c r="L76" s="6"/>
      <c r="M76" s="6"/>
      <c r="N76" s="6"/>
      <c r="O76" s="6"/>
      <c r="P76" s="12"/>
    </row>
    <row r="77" ht="15.0" customHeight="1">
      <c r="A77" s="5"/>
      <c r="B77" s="5"/>
      <c r="C77" s="6"/>
      <c r="D77" s="6"/>
      <c r="E77" s="6" t="s">
        <v>311</v>
      </c>
      <c r="F77" s="6" t="s">
        <v>308</v>
      </c>
      <c r="G77" s="6" t="s">
        <v>309</v>
      </c>
      <c r="H77" s="6" t="s">
        <v>310</v>
      </c>
      <c r="I77" s="6"/>
      <c r="J77" s="6"/>
      <c r="K77" s="6"/>
      <c r="L77" s="6"/>
      <c r="M77" s="6"/>
      <c r="N77" s="6"/>
      <c r="O77" s="6"/>
      <c r="P77" s="12"/>
    </row>
    <row r="78" ht="15.0" customHeight="1">
      <c r="A78" s="5"/>
      <c r="B78" s="5"/>
      <c r="C78" s="6"/>
      <c r="D78" s="6"/>
      <c r="E78" s="6" t="s">
        <v>312</v>
      </c>
      <c r="F78" s="6" t="s">
        <v>308</v>
      </c>
      <c r="G78" s="6" t="s">
        <v>309</v>
      </c>
      <c r="H78" s="6" t="s">
        <v>310</v>
      </c>
      <c r="I78" s="6"/>
      <c r="J78" s="6"/>
      <c r="K78" s="6"/>
      <c r="L78" s="6"/>
      <c r="M78" s="6"/>
      <c r="N78" s="6"/>
      <c r="O78" s="6"/>
      <c r="P78" s="12"/>
    </row>
    <row r="79" ht="15.0" customHeight="1">
      <c r="A79" s="5"/>
      <c r="B79" s="5"/>
      <c r="C79" s="6"/>
      <c r="D79" s="6"/>
      <c r="E79" s="6" t="s">
        <v>313</v>
      </c>
      <c r="F79" s="6" t="s">
        <v>314</v>
      </c>
      <c r="G79" s="6" t="s">
        <v>43</v>
      </c>
      <c r="H79" s="6" t="s">
        <v>44</v>
      </c>
      <c r="I79" s="6"/>
      <c r="J79" s="6"/>
      <c r="K79" s="6"/>
      <c r="L79" s="6"/>
      <c r="M79" s="6"/>
      <c r="N79" s="6"/>
      <c r="O79" s="6"/>
      <c r="P79" s="12"/>
    </row>
    <row r="80" ht="15.0" customHeight="1">
      <c r="A80" s="5">
        <v>3.0</v>
      </c>
      <c r="B80" s="5">
        <v>2018.0</v>
      </c>
      <c r="C80" s="6" t="s">
        <v>315</v>
      </c>
      <c r="D80" s="6" t="s">
        <v>23</v>
      </c>
      <c r="E80" s="6" t="s">
        <v>130</v>
      </c>
      <c r="F80" s="6" t="s">
        <v>131</v>
      </c>
      <c r="G80" s="6" t="s">
        <v>132</v>
      </c>
      <c r="H80" s="6" t="s">
        <v>133</v>
      </c>
      <c r="I80" s="6" t="s">
        <v>34</v>
      </c>
      <c r="J80" s="6" t="s">
        <v>316</v>
      </c>
      <c r="K80" s="6" t="s">
        <v>34</v>
      </c>
      <c r="L80" s="6" t="s">
        <v>176</v>
      </c>
      <c r="M80" s="6" t="s">
        <v>317</v>
      </c>
      <c r="N80" s="6" t="s">
        <v>318</v>
      </c>
      <c r="O80" s="6" t="s">
        <v>34</v>
      </c>
      <c r="P80" s="7">
        <v>45390.0</v>
      </c>
      <c r="Q80" s="8" t="s">
        <v>120</v>
      </c>
      <c r="R80" s="8" t="s">
        <v>36</v>
      </c>
      <c r="S80" s="15" t="s">
        <v>293</v>
      </c>
      <c r="T80" s="15" t="s">
        <v>38</v>
      </c>
      <c r="U80" s="11" t="s">
        <v>53</v>
      </c>
      <c r="V80" s="16" t="s">
        <v>70</v>
      </c>
    </row>
    <row r="81" ht="15.0" customHeight="1">
      <c r="A81" s="5"/>
      <c r="B81" s="5"/>
      <c r="C81" s="6"/>
      <c r="D81" s="6"/>
      <c r="E81" s="6" t="s">
        <v>319</v>
      </c>
      <c r="F81" s="6" t="s">
        <v>320</v>
      </c>
      <c r="G81" s="9" t="s">
        <v>321</v>
      </c>
      <c r="H81" s="6" t="s">
        <v>114</v>
      </c>
      <c r="I81" s="6"/>
      <c r="J81" s="6"/>
      <c r="K81" s="6"/>
      <c r="L81" s="6"/>
      <c r="M81" s="6"/>
      <c r="N81" s="6"/>
      <c r="O81" s="6"/>
      <c r="P81" s="12"/>
    </row>
    <row r="82" ht="15.0" customHeight="1">
      <c r="A82" s="5"/>
      <c r="B82" s="5"/>
      <c r="C82" s="6"/>
      <c r="D82" s="6"/>
      <c r="E82" s="6" t="s">
        <v>322</v>
      </c>
      <c r="F82" s="6" t="s">
        <v>131</v>
      </c>
      <c r="G82" s="6" t="s">
        <v>132</v>
      </c>
      <c r="H82" s="6" t="s">
        <v>133</v>
      </c>
      <c r="I82" s="6"/>
      <c r="J82" s="6"/>
      <c r="K82" s="6"/>
      <c r="L82" s="6"/>
      <c r="M82" s="6"/>
      <c r="N82" s="6"/>
      <c r="O82" s="6"/>
      <c r="P82" s="12"/>
    </row>
    <row r="83" ht="15.0" customHeight="1">
      <c r="A83" s="5">
        <v>3.0</v>
      </c>
      <c r="B83" s="5">
        <v>2018.0</v>
      </c>
      <c r="C83" s="6" t="s">
        <v>323</v>
      </c>
      <c r="D83" s="6" t="s">
        <v>23</v>
      </c>
      <c r="E83" s="6" t="s">
        <v>324</v>
      </c>
      <c r="F83" s="6" t="s">
        <v>172</v>
      </c>
      <c r="G83" s="6" t="s">
        <v>80</v>
      </c>
      <c r="H83" s="6" t="s">
        <v>81</v>
      </c>
      <c r="I83" s="6" t="s">
        <v>325</v>
      </c>
      <c r="J83" s="6" t="s">
        <v>34</v>
      </c>
      <c r="K83" s="6" t="s">
        <v>34</v>
      </c>
      <c r="L83" s="6" t="s">
        <v>176</v>
      </c>
      <c r="M83" s="6" t="s">
        <v>326</v>
      </c>
      <c r="N83" s="6" t="s">
        <v>327</v>
      </c>
      <c r="O83" s="6" t="s">
        <v>34</v>
      </c>
      <c r="P83" s="7">
        <v>45390.0</v>
      </c>
      <c r="Q83" s="16" t="s">
        <v>35</v>
      </c>
      <c r="R83" s="8" t="s">
        <v>36</v>
      </c>
      <c r="S83" s="17" t="s">
        <v>328</v>
      </c>
      <c r="T83" s="16" t="s">
        <v>279</v>
      </c>
      <c r="U83" s="11" t="s">
        <v>34</v>
      </c>
      <c r="V83" s="16" t="s">
        <v>70</v>
      </c>
    </row>
    <row r="84" ht="15.0" customHeight="1">
      <c r="A84" s="5"/>
      <c r="B84" s="5"/>
      <c r="C84" s="6"/>
      <c r="D84" s="6"/>
      <c r="E84" s="6" t="s">
        <v>329</v>
      </c>
      <c r="F84" s="6" t="s">
        <v>172</v>
      </c>
      <c r="G84" s="6" t="s">
        <v>80</v>
      </c>
      <c r="H84" s="6" t="s">
        <v>81</v>
      </c>
      <c r="I84" s="6"/>
      <c r="J84" s="6"/>
      <c r="K84" s="6"/>
      <c r="L84" s="6"/>
      <c r="M84" s="6"/>
      <c r="N84" s="6"/>
      <c r="O84" s="6"/>
      <c r="P84" s="12"/>
      <c r="Q84" s="18"/>
      <c r="R84" s="18"/>
      <c r="S84" s="18"/>
      <c r="T84" s="18"/>
      <c r="U84" s="18"/>
      <c r="V84" s="18"/>
    </row>
    <row r="85" ht="15.0" customHeight="1">
      <c r="A85" s="5">
        <v>3.0</v>
      </c>
      <c r="B85" s="5">
        <v>2018.0</v>
      </c>
      <c r="C85" s="6" t="s">
        <v>330</v>
      </c>
      <c r="D85" s="6" t="s">
        <v>23</v>
      </c>
      <c r="E85" s="6" t="s">
        <v>130</v>
      </c>
      <c r="F85" s="6" t="s">
        <v>131</v>
      </c>
      <c r="G85" s="6" t="s">
        <v>132</v>
      </c>
      <c r="H85" s="6" t="s">
        <v>133</v>
      </c>
      <c r="I85" s="6" t="s">
        <v>34</v>
      </c>
      <c r="J85" s="6" t="s">
        <v>331</v>
      </c>
      <c r="K85" s="6" t="s">
        <v>34</v>
      </c>
      <c r="L85" s="6" t="s">
        <v>176</v>
      </c>
      <c r="M85" s="6" t="s">
        <v>332</v>
      </c>
      <c r="N85" s="6" t="s">
        <v>333</v>
      </c>
      <c r="O85" s="6" t="s">
        <v>34</v>
      </c>
      <c r="P85" s="7">
        <v>45390.0</v>
      </c>
      <c r="Q85" s="8" t="s">
        <v>35</v>
      </c>
      <c r="R85" s="8" t="s">
        <v>36</v>
      </c>
      <c r="S85" s="8" t="s">
        <v>201</v>
      </c>
      <c r="T85" s="8" t="s">
        <v>69</v>
      </c>
      <c r="U85" s="11" t="s">
        <v>34</v>
      </c>
      <c r="V85" s="16" t="s">
        <v>70</v>
      </c>
    </row>
    <row r="86" ht="15.0" customHeight="1">
      <c r="A86" s="5"/>
      <c r="B86" s="5"/>
      <c r="C86" s="6"/>
      <c r="D86" s="6"/>
      <c r="E86" s="6" t="s">
        <v>334</v>
      </c>
      <c r="F86" s="6" t="s">
        <v>131</v>
      </c>
      <c r="G86" s="6" t="s">
        <v>132</v>
      </c>
      <c r="H86" s="6" t="s">
        <v>133</v>
      </c>
      <c r="I86" s="6"/>
      <c r="J86" s="6"/>
      <c r="K86" s="6"/>
      <c r="L86" s="6"/>
      <c r="M86" s="6"/>
      <c r="N86" s="6"/>
      <c r="O86" s="6"/>
      <c r="P86" s="12"/>
    </row>
    <row r="87" ht="15.0" customHeight="1">
      <c r="A87" s="5"/>
      <c r="B87" s="5"/>
      <c r="C87" s="6"/>
      <c r="D87" s="6"/>
      <c r="E87" s="6" t="s">
        <v>335</v>
      </c>
      <c r="F87" s="6" t="s">
        <v>131</v>
      </c>
      <c r="G87" s="6" t="s">
        <v>132</v>
      </c>
      <c r="H87" s="6" t="s">
        <v>133</v>
      </c>
      <c r="I87" s="6"/>
      <c r="J87" s="6"/>
      <c r="K87" s="6"/>
      <c r="L87" s="6"/>
      <c r="M87" s="6"/>
      <c r="N87" s="6"/>
      <c r="O87" s="6"/>
      <c r="P87" s="12"/>
    </row>
    <row r="88" ht="15.0" customHeight="1">
      <c r="A88" s="5">
        <v>3.0</v>
      </c>
      <c r="B88" s="5">
        <v>2018.0</v>
      </c>
      <c r="C88" s="6" t="s">
        <v>336</v>
      </c>
      <c r="D88" s="6" t="s">
        <v>23</v>
      </c>
      <c r="E88" s="6" t="s">
        <v>337</v>
      </c>
      <c r="F88" s="6" t="s">
        <v>338</v>
      </c>
      <c r="G88" s="6" t="s">
        <v>26</v>
      </c>
      <c r="H88" s="6" t="s">
        <v>81</v>
      </c>
      <c r="I88" s="6" t="s">
        <v>339</v>
      </c>
      <c r="J88" s="6" t="s">
        <v>340</v>
      </c>
      <c r="K88" s="6" t="s">
        <v>34</v>
      </c>
      <c r="L88" s="6" t="s">
        <v>176</v>
      </c>
      <c r="M88" s="6" t="s">
        <v>341</v>
      </c>
      <c r="N88" s="6" t="s">
        <v>342</v>
      </c>
      <c r="O88" s="6" t="s">
        <v>343</v>
      </c>
      <c r="P88" s="7">
        <v>45390.0</v>
      </c>
      <c r="Q88" s="8" t="s">
        <v>35</v>
      </c>
      <c r="R88" s="8" t="s">
        <v>36</v>
      </c>
      <c r="S88" s="8" t="s">
        <v>37</v>
      </c>
      <c r="T88" s="15" t="s">
        <v>38</v>
      </c>
      <c r="U88" s="11" t="s">
        <v>34</v>
      </c>
      <c r="V88" s="16" t="s">
        <v>70</v>
      </c>
    </row>
    <row r="89" ht="15.0" customHeight="1">
      <c r="A89" s="5"/>
      <c r="B89" s="5"/>
      <c r="C89" s="6"/>
      <c r="D89" s="6"/>
      <c r="E89" s="6" t="s">
        <v>344</v>
      </c>
      <c r="F89" s="6" t="s">
        <v>338</v>
      </c>
      <c r="G89" s="6" t="s">
        <v>26</v>
      </c>
      <c r="H89" s="6" t="s">
        <v>81</v>
      </c>
      <c r="I89" s="6"/>
      <c r="J89" s="6"/>
      <c r="K89" s="6"/>
      <c r="L89" s="6"/>
      <c r="M89" s="6"/>
      <c r="N89" s="6"/>
      <c r="O89" s="6"/>
      <c r="P89" s="12"/>
      <c r="Q89" s="18"/>
      <c r="R89" s="18"/>
      <c r="S89" s="18"/>
      <c r="T89" s="18"/>
      <c r="U89" s="18"/>
      <c r="V89" s="18"/>
    </row>
    <row r="90" ht="15.0" customHeight="1">
      <c r="A90" s="5">
        <v>3.0</v>
      </c>
      <c r="B90" s="5">
        <v>2018.0</v>
      </c>
      <c r="C90" s="6" t="s">
        <v>345</v>
      </c>
      <c r="D90" s="6" t="s">
        <v>23</v>
      </c>
      <c r="E90" s="6" t="s">
        <v>346</v>
      </c>
      <c r="F90" s="6" t="s">
        <v>131</v>
      </c>
      <c r="G90" s="6" t="s">
        <v>132</v>
      </c>
      <c r="H90" s="6" t="s">
        <v>133</v>
      </c>
      <c r="I90" s="6" t="s">
        <v>34</v>
      </c>
      <c r="J90" s="6" t="s">
        <v>347</v>
      </c>
      <c r="K90" s="6" t="s">
        <v>34</v>
      </c>
      <c r="L90" s="6" t="s">
        <v>176</v>
      </c>
      <c r="M90" s="6" t="s">
        <v>348</v>
      </c>
      <c r="N90" s="6" t="s">
        <v>349</v>
      </c>
      <c r="O90" s="6" t="s">
        <v>350</v>
      </c>
      <c r="P90" s="7">
        <v>45390.0</v>
      </c>
      <c r="Q90" s="8" t="s">
        <v>35</v>
      </c>
      <c r="R90" s="8" t="s">
        <v>36</v>
      </c>
      <c r="S90" s="8" t="s">
        <v>37</v>
      </c>
      <c r="T90" s="15" t="s">
        <v>38</v>
      </c>
      <c r="U90" s="11" t="s">
        <v>34</v>
      </c>
      <c r="V90" s="16" t="s">
        <v>70</v>
      </c>
    </row>
    <row r="91" ht="15.0" customHeight="1">
      <c r="A91" s="5"/>
      <c r="B91" s="5"/>
      <c r="C91" s="6"/>
      <c r="D91" s="6"/>
      <c r="E91" s="6" t="s">
        <v>130</v>
      </c>
      <c r="F91" s="6" t="s">
        <v>131</v>
      </c>
      <c r="G91" s="6" t="s">
        <v>132</v>
      </c>
      <c r="H91" s="6" t="s">
        <v>133</v>
      </c>
      <c r="I91" s="6"/>
      <c r="J91" s="6"/>
      <c r="K91" s="6"/>
      <c r="L91" s="6"/>
      <c r="M91" s="6"/>
      <c r="N91" s="6"/>
      <c r="O91" s="6"/>
      <c r="P91" s="12"/>
    </row>
    <row r="92" ht="15.0" customHeight="1">
      <c r="A92" s="5">
        <v>3.0</v>
      </c>
      <c r="B92" s="5">
        <v>2018.0</v>
      </c>
      <c r="C92" s="6" t="s">
        <v>351</v>
      </c>
      <c r="D92" s="9" t="s">
        <v>96</v>
      </c>
      <c r="E92" s="6" t="s">
        <v>352</v>
      </c>
      <c r="F92" s="6" t="s">
        <v>353</v>
      </c>
      <c r="G92" s="6" t="s">
        <v>354</v>
      </c>
      <c r="H92" s="6" t="s">
        <v>355</v>
      </c>
      <c r="I92" s="6" t="s">
        <v>356</v>
      </c>
      <c r="J92" s="6" t="s">
        <v>34</v>
      </c>
      <c r="K92" s="6" t="s">
        <v>34</v>
      </c>
      <c r="L92" s="6" t="s">
        <v>176</v>
      </c>
      <c r="M92" s="6" t="s">
        <v>357</v>
      </c>
      <c r="N92" s="6" t="s">
        <v>358</v>
      </c>
      <c r="O92" s="6" t="s">
        <v>34</v>
      </c>
      <c r="P92" s="7">
        <v>45390.0</v>
      </c>
      <c r="Q92" s="8" t="s">
        <v>120</v>
      </c>
      <c r="R92" s="8" t="s">
        <v>36</v>
      </c>
      <c r="S92" s="8" t="s">
        <v>201</v>
      </c>
      <c r="T92" s="15" t="s">
        <v>38</v>
      </c>
      <c r="U92" s="8" t="s">
        <v>53</v>
      </c>
      <c r="V92" s="16" t="s">
        <v>70</v>
      </c>
    </row>
    <row r="93" ht="15.0" customHeight="1">
      <c r="A93" s="5"/>
      <c r="B93" s="5"/>
      <c r="C93" s="6"/>
      <c r="D93" s="6"/>
      <c r="E93" s="6" t="s">
        <v>359</v>
      </c>
      <c r="F93" s="6" t="s">
        <v>360</v>
      </c>
      <c r="G93" s="6" t="s">
        <v>361</v>
      </c>
      <c r="H93" s="6" t="s">
        <v>355</v>
      </c>
      <c r="I93" s="6"/>
      <c r="J93" s="6"/>
      <c r="K93" s="6"/>
      <c r="L93" s="6"/>
      <c r="M93" s="6"/>
      <c r="N93" s="6"/>
      <c r="O93" s="6"/>
      <c r="P93" s="12"/>
      <c r="Q93" s="18"/>
      <c r="R93" s="18"/>
      <c r="S93" s="18"/>
      <c r="T93" s="18"/>
      <c r="U93" s="18"/>
      <c r="V93" s="18"/>
    </row>
    <row r="94" ht="15.0" customHeight="1">
      <c r="A94" s="5"/>
      <c r="B94" s="5"/>
      <c r="C94" s="6"/>
      <c r="D94" s="6"/>
      <c r="E94" s="6" t="s">
        <v>362</v>
      </c>
      <c r="F94" s="6" t="s">
        <v>363</v>
      </c>
      <c r="G94" s="6" t="s">
        <v>364</v>
      </c>
      <c r="H94" s="6" t="s">
        <v>355</v>
      </c>
      <c r="I94" s="6"/>
      <c r="J94" s="6"/>
      <c r="K94" s="6"/>
      <c r="L94" s="6"/>
      <c r="M94" s="6"/>
      <c r="N94" s="6"/>
      <c r="O94" s="6"/>
      <c r="P94" s="12"/>
      <c r="Q94" s="18"/>
      <c r="R94" s="18"/>
      <c r="S94" s="18"/>
      <c r="T94" s="18"/>
      <c r="U94" s="18"/>
      <c r="V94" s="18"/>
    </row>
    <row r="95" ht="15.0" customHeight="1">
      <c r="A95" s="5"/>
      <c r="B95" s="5"/>
      <c r="C95" s="6"/>
      <c r="D95" s="6"/>
      <c r="E95" s="6" t="s">
        <v>365</v>
      </c>
      <c r="F95" s="6" t="s">
        <v>366</v>
      </c>
      <c r="G95" s="6" t="s">
        <v>366</v>
      </c>
      <c r="H95" s="6" t="s">
        <v>367</v>
      </c>
      <c r="I95" s="6"/>
      <c r="J95" s="6"/>
      <c r="K95" s="6"/>
      <c r="L95" s="6"/>
      <c r="M95" s="6"/>
      <c r="N95" s="6"/>
      <c r="O95" s="6"/>
      <c r="P95" s="12"/>
      <c r="Q95" s="18"/>
      <c r="R95" s="18"/>
      <c r="S95" s="18"/>
      <c r="T95" s="18"/>
      <c r="U95" s="18"/>
      <c r="V95" s="18"/>
    </row>
    <row r="96" ht="15.0" customHeight="1">
      <c r="A96" s="5">
        <v>3.0</v>
      </c>
      <c r="B96" s="5">
        <v>2018.0</v>
      </c>
      <c r="C96" s="6" t="s">
        <v>368</v>
      </c>
      <c r="D96" s="9" t="s">
        <v>96</v>
      </c>
      <c r="E96" s="6" t="s">
        <v>369</v>
      </c>
      <c r="F96" s="6" t="s">
        <v>314</v>
      </c>
      <c r="G96" s="6" t="s">
        <v>43</v>
      </c>
      <c r="H96" s="6" t="s">
        <v>44</v>
      </c>
      <c r="I96" s="6" t="s">
        <v>370</v>
      </c>
      <c r="J96" s="6" t="s">
        <v>34</v>
      </c>
      <c r="K96" s="6" t="s">
        <v>34</v>
      </c>
      <c r="L96" s="6" t="s">
        <v>176</v>
      </c>
      <c r="M96" s="6" t="s">
        <v>371</v>
      </c>
      <c r="N96" s="6" t="s">
        <v>372</v>
      </c>
      <c r="O96" s="6" t="s">
        <v>34</v>
      </c>
      <c r="P96" s="7">
        <v>45390.0</v>
      </c>
      <c r="Q96" s="8" t="s">
        <v>120</v>
      </c>
      <c r="R96" s="8" t="s">
        <v>36</v>
      </c>
      <c r="S96" s="8" t="s">
        <v>52</v>
      </c>
      <c r="T96" s="17" t="s">
        <v>279</v>
      </c>
      <c r="U96" s="8" t="s">
        <v>53</v>
      </c>
      <c r="V96" s="15" t="s">
        <v>373</v>
      </c>
    </row>
    <row r="97" ht="15.0" customHeight="1">
      <c r="A97" s="5"/>
      <c r="B97" s="5"/>
      <c r="C97" s="6"/>
      <c r="D97" s="6"/>
      <c r="E97" s="6" t="s">
        <v>374</v>
      </c>
      <c r="F97" s="6" t="s">
        <v>375</v>
      </c>
      <c r="G97" s="6" t="s">
        <v>113</v>
      </c>
      <c r="H97" s="6" t="s">
        <v>114</v>
      </c>
      <c r="I97" s="6"/>
      <c r="J97" s="6"/>
      <c r="K97" s="6"/>
      <c r="L97" s="6"/>
      <c r="M97" s="6"/>
      <c r="N97" s="6"/>
      <c r="O97" s="6"/>
      <c r="P97" s="12"/>
    </row>
    <row r="98" ht="15.0" customHeight="1">
      <c r="A98" s="5"/>
      <c r="B98" s="5"/>
      <c r="C98" s="6"/>
      <c r="D98" s="6"/>
      <c r="E98" s="6" t="s">
        <v>376</v>
      </c>
      <c r="F98" s="6" t="s">
        <v>91</v>
      </c>
      <c r="G98" s="6" t="s">
        <v>92</v>
      </c>
      <c r="H98" s="6" t="s">
        <v>93</v>
      </c>
      <c r="I98" s="6"/>
      <c r="J98" s="6"/>
      <c r="K98" s="6"/>
      <c r="L98" s="6"/>
      <c r="M98" s="6"/>
      <c r="N98" s="6"/>
      <c r="O98" s="6"/>
      <c r="P98" s="12"/>
    </row>
    <row r="99" ht="15.0" customHeight="1">
      <c r="A99" s="5"/>
      <c r="B99" s="5"/>
      <c r="C99" s="6"/>
      <c r="D99" s="6"/>
      <c r="E99" s="6" t="s">
        <v>106</v>
      </c>
      <c r="F99" s="6" t="s">
        <v>377</v>
      </c>
      <c r="G99" s="6" t="s">
        <v>108</v>
      </c>
      <c r="H99" s="6" t="s">
        <v>109</v>
      </c>
      <c r="I99" s="6"/>
      <c r="J99" s="6"/>
      <c r="K99" s="6"/>
      <c r="L99" s="6"/>
      <c r="M99" s="6"/>
      <c r="N99" s="6"/>
      <c r="O99" s="6"/>
      <c r="P99" s="12"/>
    </row>
    <row r="100" ht="15.0" customHeight="1">
      <c r="A100" s="5"/>
      <c r="B100" s="5"/>
      <c r="C100" s="6"/>
      <c r="D100" s="6"/>
      <c r="E100" s="6" t="s">
        <v>378</v>
      </c>
      <c r="F100" s="6" t="s">
        <v>379</v>
      </c>
      <c r="G100" s="6" t="s">
        <v>379</v>
      </c>
      <c r="H100" s="6" t="s">
        <v>273</v>
      </c>
      <c r="I100" s="6"/>
      <c r="J100" s="6"/>
      <c r="K100" s="6"/>
      <c r="L100" s="6"/>
      <c r="M100" s="6"/>
      <c r="N100" s="6"/>
      <c r="O100" s="6"/>
      <c r="P100" s="12"/>
    </row>
    <row r="101" ht="15.0" customHeight="1">
      <c r="A101" s="5">
        <v>3.0</v>
      </c>
      <c r="B101" s="5">
        <v>2018.0</v>
      </c>
      <c r="C101" s="6" t="s">
        <v>380</v>
      </c>
      <c r="D101" s="9" t="s">
        <v>23</v>
      </c>
      <c r="E101" s="6" t="s">
        <v>381</v>
      </c>
      <c r="F101" s="6" t="s">
        <v>382</v>
      </c>
      <c r="G101" s="6" t="s">
        <v>74</v>
      </c>
      <c r="H101" s="6" t="s">
        <v>75</v>
      </c>
      <c r="I101" s="6" t="s">
        <v>383</v>
      </c>
      <c r="J101" s="6" t="s">
        <v>384</v>
      </c>
      <c r="K101" s="6" t="s">
        <v>34</v>
      </c>
      <c r="L101" s="6" t="s">
        <v>176</v>
      </c>
      <c r="M101" s="6" t="s">
        <v>385</v>
      </c>
      <c r="N101" s="6" t="s">
        <v>386</v>
      </c>
      <c r="O101" s="6" t="s">
        <v>387</v>
      </c>
      <c r="P101" s="7">
        <v>45390.0</v>
      </c>
      <c r="Q101" s="8" t="s">
        <v>120</v>
      </c>
      <c r="R101" s="8" t="s">
        <v>51</v>
      </c>
      <c r="S101" s="8" t="s">
        <v>52</v>
      </c>
      <c r="T101" s="8" t="s">
        <v>215</v>
      </c>
      <c r="U101" s="8" t="s">
        <v>53</v>
      </c>
      <c r="V101" s="16" t="s">
        <v>70</v>
      </c>
    </row>
    <row r="102" ht="15.0" customHeight="1">
      <c r="A102" s="5"/>
      <c r="B102" s="5"/>
      <c r="C102" s="6"/>
      <c r="D102" s="6"/>
      <c r="E102" s="6" t="s">
        <v>388</v>
      </c>
      <c r="F102" s="6" t="s">
        <v>389</v>
      </c>
      <c r="G102" s="6" t="s">
        <v>390</v>
      </c>
      <c r="H102" s="6" t="s">
        <v>75</v>
      </c>
      <c r="I102" s="6"/>
      <c r="J102" s="6"/>
      <c r="K102" s="6"/>
      <c r="L102" s="6"/>
      <c r="M102" s="6"/>
      <c r="N102" s="6"/>
      <c r="O102" s="6"/>
      <c r="P102" s="12"/>
    </row>
    <row r="103" ht="15.0" customHeight="1">
      <c r="A103" s="5">
        <v>3.0</v>
      </c>
      <c r="B103" s="5">
        <v>2018.0</v>
      </c>
      <c r="C103" s="6" t="s">
        <v>391</v>
      </c>
      <c r="D103" s="9" t="s">
        <v>96</v>
      </c>
      <c r="E103" s="6" t="s">
        <v>392</v>
      </c>
      <c r="F103" s="6" t="s">
        <v>393</v>
      </c>
      <c r="G103" s="6" t="s">
        <v>394</v>
      </c>
      <c r="H103" s="6" t="s">
        <v>114</v>
      </c>
      <c r="I103" s="6" t="s">
        <v>395</v>
      </c>
      <c r="J103" s="6" t="s">
        <v>34</v>
      </c>
      <c r="K103" s="6" t="s">
        <v>34</v>
      </c>
      <c r="L103" s="6" t="s">
        <v>176</v>
      </c>
      <c r="M103" s="6" t="s">
        <v>396</v>
      </c>
      <c r="N103" s="6" t="s">
        <v>397</v>
      </c>
      <c r="O103" s="6" t="s">
        <v>398</v>
      </c>
      <c r="P103" s="7">
        <v>45390.0</v>
      </c>
      <c r="Q103" s="8" t="s">
        <v>35</v>
      </c>
      <c r="R103" s="8" t="s">
        <v>36</v>
      </c>
      <c r="S103" s="8" t="s">
        <v>37</v>
      </c>
      <c r="T103" s="15" t="s">
        <v>38</v>
      </c>
      <c r="U103" s="11" t="s">
        <v>34</v>
      </c>
      <c r="V103" s="16" t="s">
        <v>70</v>
      </c>
    </row>
    <row r="104" ht="15.0" customHeight="1">
      <c r="A104" s="5"/>
      <c r="B104" s="5"/>
      <c r="C104" s="6"/>
      <c r="D104" s="6"/>
      <c r="E104" s="6" t="s">
        <v>399</v>
      </c>
      <c r="F104" s="6" t="s">
        <v>393</v>
      </c>
      <c r="G104" s="6" t="s">
        <v>394</v>
      </c>
      <c r="H104" s="6" t="s">
        <v>114</v>
      </c>
      <c r="I104" s="6"/>
      <c r="J104" s="6"/>
      <c r="K104" s="6"/>
      <c r="L104" s="6"/>
      <c r="M104" s="6"/>
      <c r="N104" s="6"/>
      <c r="O104" s="6"/>
      <c r="P104" s="12"/>
    </row>
    <row r="105" ht="15.0" customHeight="1">
      <c r="A105" s="5">
        <v>4.0</v>
      </c>
      <c r="B105" s="5">
        <v>2019.0</v>
      </c>
      <c r="C105" s="6" t="s">
        <v>400</v>
      </c>
      <c r="D105" s="6" t="s">
        <v>23</v>
      </c>
      <c r="E105" s="6" t="s">
        <v>401</v>
      </c>
      <c r="F105" s="6" t="s">
        <v>131</v>
      </c>
      <c r="G105" s="6" t="s">
        <v>132</v>
      </c>
      <c r="H105" s="6" t="s">
        <v>133</v>
      </c>
      <c r="I105" s="6" t="s">
        <v>402</v>
      </c>
      <c r="J105" s="6" t="s">
        <v>403</v>
      </c>
      <c r="K105" s="6" t="s">
        <v>404</v>
      </c>
      <c r="L105" s="6" t="s">
        <v>176</v>
      </c>
      <c r="M105" s="6" t="s">
        <v>405</v>
      </c>
      <c r="N105" s="6" t="s">
        <v>406</v>
      </c>
      <c r="O105" s="6" t="s">
        <v>407</v>
      </c>
      <c r="P105" s="7">
        <v>45390.0</v>
      </c>
      <c r="Q105" s="8" t="s">
        <v>35</v>
      </c>
      <c r="R105" s="8" t="s">
        <v>51</v>
      </c>
      <c r="S105" s="15" t="s">
        <v>121</v>
      </c>
      <c r="T105" s="8" t="s">
        <v>215</v>
      </c>
      <c r="U105" s="11" t="s">
        <v>34</v>
      </c>
      <c r="V105" s="16" t="s">
        <v>70</v>
      </c>
    </row>
    <row r="106" ht="15.0" customHeight="1">
      <c r="A106" s="5"/>
      <c r="B106" s="5"/>
      <c r="C106" s="6"/>
      <c r="D106" s="6"/>
      <c r="E106" s="6" t="s">
        <v>408</v>
      </c>
      <c r="F106" s="6" t="s">
        <v>131</v>
      </c>
      <c r="G106" s="6" t="s">
        <v>132</v>
      </c>
      <c r="H106" s="6" t="s">
        <v>133</v>
      </c>
      <c r="I106" s="6"/>
      <c r="J106" s="6"/>
      <c r="K106" s="6"/>
      <c r="L106" s="6"/>
      <c r="M106" s="6"/>
      <c r="N106" s="6"/>
      <c r="O106" s="6"/>
      <c r="P106" s="12"/>
    </row>
    <row r="107" ht="15.0" customHeight="1">
      <c r="A107" s="5"/>
      <c r="B107" s="5"/>
      <c r="C107" s="6"/>
      <c r="D107" s="6"/>
      <c r="E107" s="6" t="s">
        <v>409</v>
      </c>
      <c r="F107" s="6" t="s">
        <v>131</v>
      </c>
      <c r="G107" s="6" t="s">
        <v>132</v>
      </c>
      <c r="H107" s="6" t="s">
        <v>133</v>
      </c>
      <c r="I107" s="6"/>
      <c r="J107" s="6"/>
      <c r="K107" s="6"/>
      <c r="L107" s="6"/>
      <c r="M107" s="6"/>
      <c r="N107" s="6"/>
      <c r="O107" s="6"/>
      <c r="P107" s="12"/>
    </row>
    <row r="108" ht="15.0" customHeight="1">
      <c r="A108" s="5">
        <v>4.0</v>
      </c>
      <c r="B108" s="5">
        <v>2019.0</v>
      </c>
      <c r="C108" s="6" t="s">
        <v>410</v>
      </c>
      <c r="D108" s="9" t="s">
        <v>96</v>
      </c>
      <c r="E108" s="6" t="s">
        <v>411</v>
      </c>
      <c r="F108" s="6" t="s">
        <v>412</v>
      </c>
      <c r="G108" s="6" t="s">
        <v>62</v>
      </c>
      <c r="H108" s="6" t="s">
        <v>63</v>
      </c>
      <c r="I108" s="6" t="s">
        <v>413</v>
      </c>
      <c r="J108" s="6" t="s">
        <v>34</v>
      </c>
      <c r="K108" s="6" t="s">
        <v>414</v>
      </c>
      <c r="L108" s="6" t="s">
        <v>176</v>
      </c>
      <c r="M108" s="6" t="s">
        <v>415</v>
      </c>
      <c r="N108" s="6" t="s">
        <v>416</v>
      </c>
      <c r="O108" s="6" t="s">
        <v>34</v>
      </c>
      <c r="P108" s="7">
        <v>45390.0</v>
      </c>
      <c r="Q108" s="8" t="s">
        <v>120</v>
      </c>
      <c r="R108" s="8" t="s">
        <v>36</v>
      </c>
      <c r="S108" s="8" t="s">
        <v>121</v>
      </c>
      <c r="T108" s="8" t="s">
        <v>215</v>
      </c>
      <c r="U108" s="8" t="s">
        <v>53</v>
      </c>
      <c r="V108" s="11" t="s">
        <v>34</v>
      </c>
    </row>
    <row r="109" ht="15.0" customHeight="1">
      <c r="A109" s="5"/>
      <c r="B109" s="5"/>
      <c r="C109" s="6"/>
      <c r="D109" s="6"/>
      <c r="E109" s="6" t="s">
        <v>417</v>
      </c>
      <c r="F109" s="6" t="s">
        <v>412</v>
      </c>
      <c r="G109" s="6" t="s">
        <v>62</v>
      </c>
      <c r="H109" s="6" t="s">
        <v>63</v>
      </c>
      <c r="I109" s="6"/>
      <c r="J109" s="6"/>
      <c r="K109" s="6"/>
      <c r="L109" s="6"/>
      <c r="M109" s="6"/>
      <c r="N109" s="6"/>
      <c r="O109" s="6"/>
      <c r="P109" s="12"/>
    </row>
    <row r="110" ht="15.0" customHeight="1">
      <c r="A110" s="5"/>
      <c r="B110" s="5"/>
      <c r="C110" s="6"/>
      <c r="D110" s="6"/>
      <c r="E110" s="6" t="s">
        <v>418</v>
      </c>
      <c r="F110" s="6" t="s">
        <v>412</v>
      </c>
      <c r="G110" s="6" t="s">
        <v>62</v>
      </c>
      <c r="H110" s="6" t="s">
        <v>63</v>
      </c>
      <c r="I110" s="6"/>
      <c r="J110" s="6"/>
      <c r="K110" s="6"/>
      <c r="L110" s="6"/>
      <c r="M110" s="6"/>
      <c r="N110" s="6"/>
      <c r="O110" s="6"/>
      <c r="P110" s="12"/>
    </row>
    <row r="111" ht="15.0" customHeight="1">
      <c r="A111" s="5"/>
      <c r="B111" s="5"/>
      <c r="C111" s="6"/>
      <c r="D111" s="6"/>
      <c r="E111" s="6" t="s">
        <v>419</v>
      </c>
      <c r="F111" s="6" t="s">
        <v>412</v>
      </c>
      <c r="G111" s="6" t="s">
        <v>62</v>
      </c>
      <c r="H111" s="6" t="s">
        <v>63</v>
      </c>
      <c r="I111" s="6"/>
      <c r="J111" s="6"/>
      <c r="K111" s="6"/>
      <c r="L111" s="6"/>
      <c r="M111" s="6"/>
      <c r="N111" s="6"/>
      <c r="O111" s="6"/>
      <c r="P111" s="12"/>
    </row>
    <row r="112" ht="15.0" customHeight="1">
      <c r="A112" s="5"/>
      <c r="B112" s="5"/>
      <c r="C112" s="6"/>
      <c r="D112" s="6"/>
      <c r="E112" s="6" t="s">
        <v>420</v>
      </c>
      <c r="F112" s="6" t="s">
        <v>412</v>
      </c>
      <c r="G112" s="6" t="s">
        <v>62</v>
      </c>
      <c r="H112" s="6" t="s">
        <v>63</v>
      </c>
      <c r="I112" s="6"/>
      <c r="J112" s="6"/>
      <c r="K112" s="6"/>
      <c r="L112" s="6"/>
      <c r="M112" s="6"/>
      <c r="N112" s="6"/>
      <c r="O112" s="6"/>
      <c r="P112" s="12"/>
    </row>
    <row r="113" ht="15.0" customHeight="1">
      <c r="A113" s="5">
        <v>4.0</v>
      </c>
      <c r="B113" s="5">
        <v>2019.0</v>
      </c>
      <c r="C113" s="6" t="s">
        <v>421</v>
      </c>
      <c r="D113" s="6" t="s">
        <v>23</v>
      </c>
      <c r="E113" s="6" t="s">
        <v>422</v>
      </c>
      <c r="F113" s="6" t="s">
        <v>423</v>
      </c>
      <c r="G113" s="6" t="s">
        <v>26</v>
      </c>
      <c r="H113" s="6" t="s">
        <v>27</v>
      </c>
      <c r="I113" s="6" t="s">
        <v>424</v>
      </c>
      <c r="J113" s="6" t="s">
        <v>425</v>
      </c>
      <c r="K113" s="6" t="s">
        <v>426</v>
      </c>
      <c r="L113" s="6" t="s">
        <v>176</v>
      </c>
      <c r="M113" s="6" t="s">
        <v>427</v>
      </c>
      <c r="N113" s="6" t="s">
        <v>428</v>
      </c>
      <c r="O113" s="6" t="s">
        <v>429</v>
      </c>
      <c r="P113" s="7">
        <v>45390.0</v>
      </c>
      <c r="Q113" s="8" t="s">
        <v>120</v>
      </c>
      <c r="R113" s="8" t="s">
        <v>51</v>
      </c>
      <c r="S113" s="8" t="s">
        <v>121</v>
      </c>
      <c r="T113" s="8" t="s">
        <v>215</v>
      </c>
      <c r="U113" s="8" t="s">
        <v>53</v>
      </c>
      <c r="V113" s="16" t="s">
        <v>70</v>
      </c>
    </row>
    <row r="114" ht="15.0" customHeight="1">
      <c r="A114" s="5"/>
      <c r="B114" s="5"/>
      <c r="C114" s="6"/>
      <c r="D114" s="6"/>
      <c r="E114" s="6" t="s">
        <v>430</v>
      </c>
      <c r="F114" s="6" t="s">
        <v>423</v>
      </c>
      <c r="G114" s="6" t="s">
        <v>26</v>
      </c>
      <c r="H114" s="6" t="s">
        <v>27</v>
      </c>
      <c r="I114" s="6"/>
      <c r="J114" s="6"/>
      <c r="K114" s="6"/>
      <c r="L114" s="6"/>
      <c r="M114" s="6"/>
      <c r="N114" s="6"/>
      <c r="O114" s="6"/>
      <c r="P114" s="12"/>
    </row>
    <row r="115" ht="15.0" customHeight="1">
      <c r="A115" s="5"/>
      <c r="B115" s="5"/>
      <c r="C115" s="6"/>
      <c r="D115" s="6"/>
      <c r="E115" s="6" t="s">
        <v>431</v>
      </c>
      <c r="F115" s="6" t="s">
        <v>423</v>
      </c>
      <c r="G115" s="6" t="s">
        <v>26</v>
      </c>
      <c r="H115" s="6" t="s">
        <v>27</v>
      </c>
      <c r="I115" s="6"/>
      <c r="J115" s="6"/>
      <c r="K115" s="6"/>
      <c r="L115" s="6"/>
      <c r="M115" s="6"/>
      <c r="N115" s="6"/>
      <c r="O115" s="6"/>
      <c r="P115" s="12"/>
    </row>
    <row r="116" ht="15.0" customHeight="1">
      <c r="A116" s="5">
        <v>4.0</v>
      </c>
      <c r="B116" s="5">
        <v>2019.0</v>
      </c>
      <c r="C116" s="6" t="s">
        <v>432</v>
      </c>
      <c r="D116" s="6" t="s">
        <v>23</v>
      </c>
      <c r="E116" s="6" t="s">
        <v>433</v>
      </c>
      <c r="F116" s="6" t="s">
        <v>434</v>
      </c>
      <c r="G116" s="6" t="s">
        <v>435</v>
      </c>
      <c r="H116" s="6" t="s">
        <v>265</v>
      </c>
      <c r="I116" s="6" t="s">
        <v>436</v>
      </c>
      <c r="J116" s="6" t="s">
        <v>437</v>
      </c>
      <c r="K116" s="6" t="s">
        <v>438</v>
      </c>
      <c r="L116" s="6" t="s">
        <v>176</v>
      </c>
      <c r="M116" s="6" t="s">
        <v>439</v>
      </c>
      <c r="N116" s="6" t="s">
        <v>440</v>
      </c>
      <c r="O116" s="6" t="s">
        <v>34</v>
      </c>
      <c r="P116" s="7">
        <v>45390.0</v>
      </c>
      <c r="Q116" s="8" t="s">
        <v>35</v>
      </c>
      <c r="R116" s="8" t="s">
        <v>36</v>
      </c>
      <c r="S116" s="8" t="s">
        <v>121</v>
      </c>
      <c r="T116" s="8" t="s">
        <v>215</v>
      </c>
      <c r="U116" s="8" t="s">
        <v>53</v>
      </c>
      <c r="V116" s="11" t="s">
        <v>34</v>
      </c>
    </row>
    <row r="117" ht="15.0" customHeight="1">
      <c r="A117" s="5"/>
      <c r="B117" s="5"/>
      <c r="C117" s="6"/>
      <c r="D117" s="6"/>
      <c r="E117" s="6" t="s">
        <v>441</v>
      </c>
      <c r="F117" s="6" t="s">
        <v>434</v>
      </c>
      <c r="G117" s="6" t="s">
        <v>435</v>
      </c>
      <c r="H117" s="6" t="s">
        <v>265</v>
      </c>
      <c r="I117" s="6"/>
      <c r="J117" s="6"/>
      <c r="K117" s="6"/>
      <c r="L117" s="6"/>
      <c r="M117" s="6"/>
      <c r="N117" s="6"/>
      <c r="O117" s="6"/>
      <c r="P117" s="12"/>
      <c r="Q117" s="18"/>
      <c r="R117" s="18"/>
      <c r="S117" s="18"/>
      <c r="T117" s="18"/>
      <c r="U117" s="18"/>
      <c r="V117" s="18"/>
    </row>
    <row r="118" ht="15.0" customHeight="1">
      <c r="A118" s="5">
        <v>4.0</v>
      </c>
      <c r="B118" s="5">
        <v>2019.0</v>
      </c>
      <c r="C118" s="6" t="s">
        <v>442</v>
      </c>
      <c r="D118" s="9" t="s">
        <v>23</v>
      </c>
      <c r="E118" s="6" t="s">
        <v>443</v>
      </c>
      <c r="F118" s="6" t="s">
        <v>155</v>
      </c>
      <c r="G118" s="6" t="s">
        <v>156</v>
      </c>
      <c r="H118" s="6" t="s">
        <v>75</v>
      </c>
      <c r="I118" s="6" t="s">
        <v>444</v>
      </c>
      <c r="J118" s="6" t="s">
        <v>445</v>
      </c>
      <c r="K118" s="6" t="s">
        <v>446</v>
      </c>
      <c r="L118" s="6" t="s">
        <v>176</v>
      </c>
      <c r="M118" s="6" t="s">
        <v>447</v>
      </c>
      <c r="N118" s="6" t="s">
        <v>448</v>
      </c>
      <c r="O118" s="6" t="s">
        <v>34</v>
      </c>
      <c r="P118" s="7">
        <v>45390.0</v>
      </c>
      <c r="Q118" s="8" t="s">
        <v>35</v>
      </c>
      <c r="R118" s="8" t="s">
        <v>51</v>
      </c>
      <c r="S118" s="17" t="s">
        <v>37</v>
      </c>
      <c r="T118" s="15" t="s">
        <v>38</v>
      </c>
      <c r="U118" s="11" t="s">
        <v>34</v>
      </c>
      <c r="V118" s="16" t="s">
        <v>70</v>
      </c>
    </row>
    <row r="119" ht="15.0" customHeight="1">
      <c r="A119" s="5"/>
      <c r="B119" s="5"/>
      <c r="C119" s="6"/>
      <c r="D119" s="6"/>
      <c r="E119" s="6" t="s">
        <v>449</v>
      </c>
      <c r="F119" s="6" t="s">
        <v>155</v>
      </c>
      <c r="G119" s="6" t="s">
        <v>156</v>
      </c>
      <c r="H119" s="6" t="s">
        <v>75</v>
      </c>
      <c r="I119" s="6"/>
      <c r="J119" s="6"/>
      <c r="K119" s="6"/>
      <c r="L119" s="6"/>
      <c r="M119" s="6"/>
      <c r="N119" s="6"/>
      <c r="O119" s="6"/>
      <c r="P119" s="12"/>
      <c r="Q119" s="18"/>
      <c r="R119" s="18"/>
      <c r="S119" s="18"/>
      <c r="T119" s="18"/>
      <c r="U119" s="18"/>
      <c r="V119" s="18"/>
    </row>
    <row r="120" ht="15.0" customHeight="1">
      <c r="A120" s="5">
        <v>4.0</v>
      </c>
      <c r="B120" s="5">
        <v>2019.0</v>
      </c>
      <c r="C120" s="6" t="s">
        <v>450</v>
      </c>
      <c r="D120" s="6" t="s">
        <v>23</v>
      </c>
      <c r="E120" s="6" t="s">
        <v>451</v>
      </c>
      <c r="F120" s="6" t="s">
        <v>377</v>
      </c>
      <c r="G120" s="6" t="s">
        <v>108</v>
      </c>
      <c r="H120" s="6" t="s">
        <v>109</v>
      </c>
      <c r="I120" s="6" t="s">
        <v>452</v>
      </c>
      <c r="J120" s="6" t="s">
        <v>453</v>
      </c>
      <c r="K120" s="6" t="s">
        <v>454</v>
      </c>
      <c r="L120" s="6" t="s">
        <v>176</v>
      </c>
      <c r="M120" s="6" t="s">
        <v>455</v>
      </c>
      <c r="N120" s="6" t="s">
        <v>456</v>
      </c>
      <c r="O120" s="6" t="s">
        <v>457</v>
      </c>
      <c r="P120" s="7">
        <v>45390.0</v>
      </c>
      <c r="Q120" s="8" t="s">
        <v>120</v>
      </c>
      <c r="R120" s="8" t="s">
        <v>51</v>
      </c>
      <c r="S120" s="8" t="s">
        <v>52</v>
      </c>
      <c r="T120" s="8" t="s">
        <v>215</v>
      </c>
      <c r="U120" s="10" t="s">
        <v>53</v>
      </c>
      <c r="V120" s="16" t="s">
        <v>70</v>
      </c>
    </row>
    <row r="121" ht="15.0" customHeight="1">
      <c r="A121" s="5"/>
      <c r="B121" s="5"/>
      <c r="C121" s="6"/>
      <c r="D121" s="6"/>
      <c r="E121" s="6" t="s">
        <v>458</v>
      </c>
      <c r="F121" s="6" t="s">
        <v>377</v>
      </c>
      <c r="G121" s="6" t="s">
        <v>108</v>
      </c>
      <c r="H121" s="6" t="s">
        <v>109</v>
      </c>
      <c r="I121" s="6"/>
      <c r="J121" s="6"/>
      <c r="K121" s="6"/>
      <c r="L121" s="6"/>
      <c r="M121" s="6"/>
      <c r="N121" s="6"/>
      <c r="O121" s="6"/>
      <c r="P121" s="12"/>
    </row>
    <row r="122" ht="15.0" customHeight="1">
      <c r="A122" s="5"/>
      <c r="B122" s="5"/>
      <c r="C122" s="6"/>
      <c r="D122" s="6"/>
      <c r="E122" s="6" t="s">
        <v>106</v>
      </c>
      <c r="F122" s="6" t="s">
        <v>377</v>
      </c>
      <c r="G122" s="6" t="s">
        <v>108</v>
      </c>
      <c r="H122" s="6" t="s">
        <v>109</v>
      </c>
      <c r="I122" s="6"/>
      <c r="J122" s="6"/>
      <c r="K122" s="6"/>
      <c r="L122" s="6"/>
      <c r="M122" s="6"/>
      <c r="N122" s="6"/>
      <c r="O122" s="6"/>
      <c r="P122" s="12"/>
    </row>
    <row r="123" ht="15.0" customHeight="1">
      <c r="A123" s="5"/>
      <c r="B123" s="5"/>
      <c r="C123" s="6"/>
      <c r="D123" s="6"/>
      <c r="E123" s="6" t="s">
        <v>459</v>
      </c>
      <c r="F123" s="6" t="s">
        <v>377</v>
      </c>
      <c r="G123" s="6" t="s">
        <v>108</v>
      </c>
      <c r="H123" s="6" t="s">
        <v>109</v>
      </c>
      <c r="I123" s="6"/>
      <c r="J123" s="6"/>
      <c r="K123" s="6"/>
      <c r="L123" s="6"/>
      <c r="M123" s="6"/>
      <c r="N123" s="6"/>
      <c r="O123" s="6"/>
      <c r="P123" s="12"/>
    </row>
    <row r="124" ht="15.0" customHeight="1">
      <c r="A124" s="5"/>
      <c r="B124" s="5"/>
      <c r="C124" s="6"/>
      <c r="D124" s="6"/>
      <c r="E124" s="6" t="s">
        <v>460</v>
      </c>
      <c r="F124" s="6" t="s">
        <v>377</v>
      </c>
      <c r="G124" s="6" t="s">
        <v>108</v>
      </c>
      <c r="H124" s="6" t="s">
        <v>109</v>
      </c>
      <c r="I124" s="6"/>
      <c r="J124" s="6"/>
      <c r="K124" s="6"/>
      <c r="L124" s="6"/>
      <c r="M124" s="6"/>
      <c r="N124" s="6"/>
      <c r="O124" s="6"/>
      <c r="P124" s="12"/>
    </row>
    <row r="125" ht="15.0" customHeight="1">
      <c r="A125" s="5"/>
      <c r="B125" s="5"/>
      <c r="C125" s="6"/>
      <c r="D125" s="6"/>
      <c r="E125" s="6" t="s">
        <v>461</v>
      </c>
      <c r="F125" s="6" t="s">
        <v>377</v>
      </c>
      <c r="G125" s="6" t="s">
        <v>108</v>
      </c>
      <c r="H125" s="6" t="s">
        <v>109</v>
      </c>
      <c r="I125" s="6"/>
      <c r="J125" s="6"/>
      <c r="K125" s="6"/>
      <c r="L125" s="6"/>
      <c r="M125" s="6"/>
      <c r="N125" s="6"/>
      <c r="O125" s="6"/>
      <c r="P125" s="12"/>
    </row>
    <row r="126" ht="15.0" customHeight="1">
      <c r="A126" s="5"/>
      <c r="B126" s="5"/>
      <c r="C126" s="6"/>
      <c r="D126" s="6"/>
      <c r="E126" s="6" t="s">
        <v>462</v>
      </c>
      <c r="F126" s="6" t="s">
        <v>463</v>
      </c>
      <c r="G126" s="6" t="s">
        <v>464</v>
      </c>
      <c r="H126" s="6" t="s">
        <v>109</v>
      </c>
      <c r="I126" s="6"/>
      <c r="J126" s="6"/>
      <c r="K126" s="6"/>
      <c r="L126" s="6"/>
      <c r="M126" s="6"/>
      <c r="N126" s="6"/>
      <c r="O126" s="6"/>
      <c r="P126" s="12"/>
    </row>
    <row r="127" ht="15.0" customHeight="1">
      <c r="A127" s="5"/>
      <c r="B127" s="5"/>
      <c r="C127" s="6"/>
      <c r="D127" s="6"/>
      <c r="E127" s="6" t="s">
        <v>465</v>
      </c>
      <c r="F127" s="6" t="s">
        <v>466</v>
      </c>
      <c r="G127" s="6" t="s">
        <v>467</v>
      </c>
      <c r="H127" s="6" t="s">
        <v>114</v>
      </c>
      <c r="I127" s="6"/>
      <c r="J127" s="6"/>
      <c r="K127" s="6"/>
      <c r="L127" s="6"/>
      <c r="M127" s="6"/>
      <c r="N127" s="6"/>
      <c r="O127" s="6"/>
      <c r="P127" s="12"/>
    </row>
    <row r="128" ht="15.0" customHeight="1">
      <c r="A128" s="5"/>
      <c r="B128" s="5"/>
      <c r="C128" s="6"/>
      <c r="D128" s="6"/>
      <c r="E128" s="6" t="s">
        <v>468</v>
      </c>
      <c r="F128" s="6" t="s">
        <v>469</v>
      </c>
      <c r="G128" s="6" t="s">
        <v>470</v>
      </c>
      <c r="H128" s="6" t="s">
        <v>114</v>
      </c>
      <c r="I128" s="6"/>
      <c r="J128" s="6"/>
      <c r="K128" s="6"/>
      <c r="L128" s="6"/>
      <c r="M128" s="6"/>
      <c r="N128" s="6"/>
      <c r="O128" s="6"/>
      <c r="P128" s="12"/>
    </row>
    <row r="129" ht="15.0" customHeight="1">
      <c r="A129" s="5">
        <v>4.0</v>
      </c>
      <c r="B129" s="5">
        <v>2019.0</v>
      </c>
      <c r="C129" s="6" t="s">
        <v>471</v>
      </c>
      <c r="D129" s="9" t="s">
        <v>23</v>
      </c>
      <c r="E129" s="6" t="s">
        <v>472</v>
      </c>
      <c r="F129" s="6" t="s">
        <v>255</v>
      </c>
      <c r="G129" s="6" t="s">
        <v>74</v>
      </c>
      <c r="H129" s="6" t="s">
        <v>75</v>
      </c>
      <c r="I129" s="6" t="s">
        <v>473</v>
      </c>
      <c r="J129" s="6" t="s">
        <v>474</v>
      </c>
      <c r="K129" s="6" t="s">
        <v>475</v>
      </c>
      <c r="L129" s="6" t="s">
        <v>176</v>
      </c>
      <c r="M129" s="6" t="s">
        <v>476</v>
      </c>
      <c r="N129" s="6" t="s">
        <v>477</v>
      </c>
      <c r="O129" s="6" t="s">
        <v>478</v>
      </c>
      <c r="P129" s="7">
        <v>45390.0</v>
      </c>
      <c r="Q129" s="8" t="s">
        <v>35</v>
      </c>
      <c r="R129" s="8" t="s">
        <v>36</v>
      </c>
      <c r="S129" s="8" t="s">
        <v>52</v>
      </c>
      <c r="T129" s="8" t="s">
        <v>88</v>
      </c>
      <c r="U129" s="10" t="s">
        <v>53</v>
      </c>
      <c r="V129" s="19" t="s">
        <v>39</v>
      </c>
    </row>
    <row r="130" ht="15.0" customHeight="1">
      <c r="A130" s="5"/>
      <c r="B130" s="5"/>
      <c r="C130" s="6"/>
      <c r="D130" s="6"/>
      <c r="E130" s="6" t="s">
        <v>479</v>
      </c>
      <c r="F130" s="6" t="s">
        <v>255</v>
      </c>
      <c r="G130" s="6" t="s">
        <v>74</v>
      </c>
      <c r="H130" s="6" t="s">
        <v>75</v>
      </c>
      <c r="I130" s="6"/>
      <c r="J130" s="6"/>
      <c r="K130" s="6"/>
      <c r="L130" s="6"/>
      <c r="M130" s="6"/>
      <c r="N130" s="6"/>
      <c r="O130" s="6"/>
      <c r="P130" s="12"/>
      <c r="Q130" s="18"/>
      <c r="R130" s="18"/>
      <c r="S130" s="18"/>
      <c r="T130" s="18"/>
      <c r="U130" s="18"/>
      <c r="V130" s="18"/>
    </row>
    <row r="131" ht="15.0" customHeight="1">
      <c r="A131" s="5"/>
      <c r="B131" s="5"/>
      <c r="C131" s="6"/>
      <c r="D131" s="6"/>
      <c r="E131" s="6" t="s">
        <v>480</v>
      </c>
      <c r="F131" s="6" t="s">
        <v>255</v>
      </c>
      <c r="G131" s="6" t="s">
        <v>74</v>
      </c>
      <c r="H131" s="6" t="s">
        <v>75</v>
      </c>
      <c r="I131" s="6"/>
      <c r="J131" s="6"/>
      <c r="K131" s="6"/>
      <c r="L131" s="6"/>
      <c r="M131" s="6"/>
      <c r="N131" s="6"/>
      <c r="O131" s="6"/>
      <c r="P131" s="12"/>
      <c r="Q131" s="18"/>
      <c r="R131" s="18"/>
      <c r="S131" s="18"/>
      <c r="T131" s="18"/>
      <c r="U131" s="18"/>
      <c r="V131" s="18"/>
    </row>
    <row r="132" ht="15.0" customHeight="1">
      <c r="A132" s="5"/>
      <c r="B132" s="5"/>
      <c r="C132" s="6"/>
      <c r="D132" s="6"/>
      <c r="E132" s="6" t="s">
        <v>481</v>
      </c>
      <c r="F132" s="6" t="s">
        <v>255</v>
      </c>
      <c r="G132" s="6" t="s">
        <v>74</v>
      </c>
      <c r="H132" s="6" t="s">
        <v>75</v>
      </c>
      <c r="I132" s="6"/>
      <c r="J132" s="6"/>
      <c r="K132" s="6"/>
      <c r="L132" s="6"/>
      <c r="M132" s="6"/>
      <c r="N132" s="6"/>
      <c r="O132" s="6"/>
      <c r="P132" s="12"/>
      <c r="Q132" s="18"/>
      <c r="R132" s="18"/>
      <c r="S132" s="18"/>
      <c r="T132" s="18"/>
      <c r="U132" s="18"/>
      <c r="V132" s="18"/>
    </row>
    <row r="133" ht="15.0" customHeight="1">
      <c r="A133" s="5"/>
      <c r="B133" s="5"/>
      <c r="C133" s="6"/>
      <c r="D133" s="6"/>
      <c r="E133" s="6" t="s">
        <v>482</v>
      </c>
      <c r="F133" s="6" t="s">
        <v>255</v>
      </c>
      <c r="G133" s="6" t="s">
        <v>74</v>
      </c>
      <c r="H133" s="6" t="s">
        <v>75</v>
      </c>
      <c r="I133" s="6"/>
      <c r="J133" s="6"/>
      <c r="K133" s="6"/>
      <c r="L133" s="6"/>
      <c r="M133" s="6"/>
      <c r="N133" s="6"/>
      <c r="O133" s="6"/>
      <c r="P133" s="12"/>
      <c r="Q133" s="18"/>
      <c r="R133" s="18"/>
      <c r="S133" s="18"/>
      <c r="T133" s="18"/>
      <c r="U133" s="18"/>
      <c r="V133" s="18"/>
    </row>
    <row r="134" ht="15.0" customHeight="1">
      <c r="A134" s="5">
        <v>4.0</v>
      </c>
      <c r="B134" s="5">
        <v>2019.0</v>
      </c>
      <c r="C134" s="6" t="s">
        <v>483</v>
      </c>
      <c r="D134" s="9" t="s">
        <v>23</v>
      </c>
      <c r="E134" s="6" t="s">
        <v>484</v>
      </c>
      <c r="F134" s="6" t="s">
        <v>485</v>
      </c>
      <c r="G134" s="6" t="s">
        <v>485</v>
      </c>
      <c r="H134" s="6" t="s">
        <v>75</v>
      </c>
      <c r="I134" s="6" t="s">
        <v>34</v>
      </c>
      <c r="J134" s="6" t="s">
        <v>486</v>
      </c>
      <c r="K134" s="6" t="s">
        <v>487</v>
      </c>
      <c r="L134" s="6" t="s">
        <v>176</v>
      </c>
      <c r="M134" s="6" t="s">
        <v>488</v>
      </c>
      <c r="N134" s="6" t="s">
        <v>489</v>
      </c>
      <c r="O134" s="6" t="s">
        <v>490</v>
      </c>
      <c r="P134" s="7">
        <v>45390.0</v>
      </c>
      <c r="Q134" s="8" t="s">
        <v>120</v>
      </c>
      <c r="R134" s="8" t="s">
        <v>36</v>
      </c>
      <c r="S134" s="8" t="s">
        <v>37</v>
      </c>
      <c r="T134" s="8" t="s">
        <v>215</v>
      </c>
      <c r="U134" s="10" t="s">
        <v>53</v>
      </c>
      <c r="V134" s="16" t="s">
        <v>70</v>
      </c>
    </row>
    <row r="135" ht="15.0" customHeight="1">
      <c r="A135" s="5"/>
      <c r="B135" s="5"/>
      <c r="C135" s="6"/>
      <c r="D135" s="6"/>
      <c r="E135" s="6" t="s">
        <v>491</v>
      </c>
      <c r="F135" s="6" t="s">
        <v>145</v>
      </c>
      <c r="G135" s="6" t="s">
        <v>146</v>
      </c>
      <c r="H135" s="6" t="s">
        <v>75</v>
      </c>
      <c r="I135" s="6"/>
      <c r="J135" s="6"/>
      <c r="K135" s="6"/>
      <c r="L135" s="6"/>
      <c r="M135" s="6"/>
      <c r="N135" s="6"/>
      <c r="O135" s="6"/>
      <c r="P135" s="12"/>
      <c r="Q135" s="18"/>
      <c r="R135" s="18"/>
      <c r="S135" s="18"/>
      <c r="T135" s="18"/>
      <c r="U135" s="18"/>
      <c r="V135" s="18"/>
    </row>
    <row r="136" ht="15.0" customHeight="1">
      <c r="A136" s="5">
        <v>4.0</v>
      </c>
      <c r="B136" s="5">
        <v>2019.0</v>
      </c>
      <c r="C136" s="6" t="s">
        <v>492</v>
      </c>
      <c r="D136" s="6" t="s">
        <v>23</v>
      </c>
      <c r="E136" s="6" t="s">
        <v>493</v>
      </c>
      <c r="F136" s="6" t="s">
        <v>494</v>
      </c>
      <c r="G136" s="6" t="s">
        <v>495</v>
      </c>
      <c r="H136" s="6" t="s">
        <v>93</v>
      </c>
      <c r="I136" s="6" t="s">
        <v>496</v>
      </c>
      <c r="J136" s="6" t="s">
        <v>497</v>
      </c>
      <c r="K136" s="6" t="s">
        <v>34</v>
      </c>
      <c r="L136" s="6" t="s">
        <v>498</v>
      </c>
      <c r="M136" s="6" t="s">
        <v>499</v>
      </c>
      <c r="N136" s="6" t="s">
        <v>500</v>
      </c>
      <c r="O136" s="6" t="s">
        <v>34</v>
      </c>
      <c r="P136" s="7">
        <v>45390.0</v>
      </c>
      <c r="Q136" s="8" t="s">
        <v>35</v>
      </c>
      <c r="R136" s="8" t="s">
        <v>36</v>
      </c>
      <c r="S136" s="15" t="s">
        <v>52</v>
      </c>
      <c r="T136" s="15" t="s">
        <v>38</v>
      </c>
      <c r="U136" s="11" t="s">
        <v>34</v>
      </c>
      <c r="V136" s="16" t="s">
        <v>70</v>
      </c>
    </row>
    <row r="137" ht="15.0" customHeight="1">
      <c r="A137" s="5"/>
      <c r="B137" s="5"/>
      <c r="C137" s="6"/>
      <c r="D137" s="6"/>
      <c r="E137" s="6" t="s">
        <v>501</v>
      </c>
      <c r="F137" s="6" t="s">
        <v>502</v>
      </c>
      <c r="G137" s="6" t="s">
        <v>503</v>
      </c>
      <c r="H137" s="6" t="s">
        <v>93</v>
      </c>
      <c r="I137" s="6"/>
      <c r="J137" s="6"/>
      <c r="K137" s="6"/>
      <c r="L137" s="6"/>
      <c r="M137" s="6"/>
      <c r="N137" s="6"/>
      <c r="O137" s="6"/>
      <c r="P137" s="12"/>
      <c r="Q137" s="18"/>
      <c r="R137" s="18"/>
      <c r="S137" s="18"/>
      <c r="T137" s="18"/>
      <c r="U137" s="18"/>
      <c r="V137" s="18"/>
    </row>
    <row r="138" ht="15.0" customHeight="1">
      <c r="A138" s="5"/>
      <c r="B138" s="5"/>
      <c r="C138" s="6"/>
      <c r="D138" s="6"/>
      <c r="E138" s="6" t="s">
        <v>504</v>
      </c>
      <c r="F138" s="6" t="s">
        <v>502</v>
      </c>
      <c r="G138" s="6" t="s">
        <v>503</v>
      </c>
      <c r="H138" s="6" t="s">
        <v>93</v>
      </c>
      <c r="I138" s="6"/>
      <c r="J138" s="6"/>
      <c r="K138" s="6"/>
      <c r="L138" s="6"/>
      <c r="M138" s="6"/>
      <c r="N138" s="6"/>
      <c r="O138" s="6"/>
      <c r="P138" s="12"/>
      <c r="Q138" s="18"/>
      <c r="R138" s="18"/>
      <c r="S138" s="18"/>
      <c r="T138" s="18"/>
      <c r="U138" s="18"/>
      <c r="V138" s="18"/>
    </row>
    <row r="139" ht="15.0" customHeight="1">
      <c r="A139" s="5">
        <v>4.0</v>
      </c>
      <c r="B139" s="5">
        <v>2019.0</v>
      </c>
      <c r="C139" s="6" t="s">
        <v>505</v>
      </c>
      <c r="D139" s="6" t="s">
        <v>23</v>
      </c>
      <c r="E139" s="6" t="s">
        <v>506</v>
      </c>
      <c r="F139" s="6" t="s">
        <v>507</v>
      </c>
      <c r="G139" s="6" t="s">
        <v>508</v>
      </c>
      <c r="H139" s="6" t="s">
        <v>509</v>
      </c>
      <c r="I139" s="6" t="s">
        <v>510</v>
      </c>
      <c r="J139" s="6" t="s">
        <v>511</v>
      </c>
      <c r="K139" s="6" t="s">
        <v>512</v>
      </c>
      <c r="L139" s="6" t="s">
        <v>31</v>
      </c>
      <c r="M139" s="6" t="s">
        <v>513</v>
      </c>
      <c r="N139" s="6" t="s">
        <v>514</v>
      </c>
      <c r="O139" s="6" t="s">
        <v>515</v>
      </c>
      <c r="P139" s="7">
        <v>45390.0</v>
      </c>
      <c r="Q139" s="8" t="s">
        <v>35</v>
      </c>
      <c r="R139" s="8" t="s">
        <v>36</v>
      </c>
      <c r="S139" s="11" t="s">
        <v>121</v>
      </c>
      <c r="T139" s="8" t="s">
        <v>122</v>
      </c>
      <c r="U139" s="10" t="s">
        <v>53</v>
      </c>
      <c r="V139" s="11" t="s">
        <v>34</v>
      </c>
    </row>
    <row r="140" ht="15.0" customHeight="1">
      <c r="A140" s="5"/>
      <c r="B140" s="5"/>
      <c r="C140" s="6"/>
      <c r="D140" s="6"/>
      <c r="E140" s="6" t="s">
        <v>516</v>
      </c>
      <c r="F140" s="6" t="s">
        <v>507</v>
      </c>
      <c r="G140" s="6" t="s">
        <v>508</v>
      </c>
      <c r="H140" s="6" t="s">
        <v>509</v>
      </c>
      <c r="I140" s="6"/>
      <c r="J140" s="6"/>
      <c r="K140" s="6"/>
      <c r="L140" s="6"/>
      <c r="M140" s="6"/>
      <c r="N140" s="6"/>
      <c r="O140" s="6"/>
      <c r="P140" s="12"/>
    </row>
    <row r="141" ht="15.0" customHeight="1">
      <c r="A141" s="5">
        <v>5.0</v>
      </c>
      <c r="B141" s="5">
        <v>2020.0</v>
      </c>
      <c r="C141" s="6" t="s">
        <v>517</v>
      </c>
      <c r="D141" s="6" t="s">
        <v>23</v>
      </c>
      <c r="E141" s="6" t="s">
        <v>518</v>
      </c>
      <c r="F141" s="6" t="s">
        <v>519</v>
      </c>
      <c r="G141" s="9" t="s">
        <v>132</v>
      </c>
      <c r="H141" s="6" t="s">
        <v>133</v>
      </c>
      <c r="I141" s="6" t="s">
        <v>520</v>
      </c>
      <c r="J141" s="6" t="s">
        <v>521</v>
      </c>
      <c r="K141" s="6" t="s">
        <v>34</v>
      </c>
      <c r="L141" s="6" t="s">
        <v>176</v>
      </c>
      <c r="M141" s="6" t="s">
        <v>522</v>
      </c>
      <c r="N141" s="6" t="s">
        <v>523</v>
      </c>
      <c r="O141" s="6" t="s">
        <v>524</v>
      </c>
      <c r="P141" s="7">
        <v>45390.0</v>
      </c>
      <c r="Q141" s="8" t="s">
        <v>35</v>
      </c>
      <c r="R141" s="8" t="s">
        <v>36</v>
      </c>
      <c r="S141" s="15" t="s">
        <v>525</v>
      </c>
      <c r="T141" s="8" t="s">
        <v>215</v>
      </c>
      <c r="U141" s="10" t="s">
        <v>34</v>
      </c>
      <c r="V141" s="16" t="s">
        <v>70</v>
      </c>
    </row>
    <row r="142" ht="15.0" customHeight="1">
      <c r="A142" s="5"/>
      <c r="B142" s="5"/>
      <c r="C142" s="6"/>
      <c r="D142" s="6"/>
      <c r="E142" s="6" t="s">
        <v>526</v>
      </c>
      <c r="F142" s="6" t="s">
        <v>519</v>
      </c>
      <c r="G142" s="9" t="s">
        <v>132</v>
      </c>
      <c r="H142" s="6" t="s">
        <v>133</v>
      </c>
      <c r="I142" s="6"/>
      <c r="J142" s="6"/>
      <c r="K142" s="6"/>
      <c r="L142" s="6"/>
      <c r="M142" s="6"/>
      <c r="N142" s="6"/>
      <c r="O142" s="6"/>
      <c r="P142" s="12"/>
      <c r="Q142" s="18"/>
      <c r="R142" s="18"/>
      <c r="S142" s="18"/>
      <c r="T142" s="18"/>
      <c r="U142" s="18"/>
      <c r="V142" s="18"/>
    </row>
    <row r="143" ht="15.0" customHeight="1">
      <c r="A143" s="5">
        <v>5.0</v>
      </c>
      <c r="B143" s="5">
        <v>2020.0</v>
      </c>
      <c r="C143" s="6" t="s">
        <v>527</v>
      </c>
      <c r="D143" s="6" t="s">
        <v>96</v>
      </c>
      <c r="E143" s="6" t="s">
        <v>528</v>
      </c>
      <c r="F143" s="6" t="s">
        <v>529</v>
      </c>
      <c r="G143" s="6" t="s">
        <v>530</v>
      </c>
      <c r="H143" s="6" t="s">
        <v>81</v>
      </c>
      <c r="I143" s="6" t="s">
        <v>531</v>
      </c>
      <c r="J143" s="6" t="s">
        <v>34</v>
      </c>
      <c r="K143" s="6" t="s">
        <v>34</v>
      </c>
      <c r="L143" s="6" t="s">
        <v>176</v>
      </c>
      <c r="M143" s="6" t="s">
        <v>532</v>
      </c>
      <c r="N143" s="6" t="s">
        <v>533</v>
      </c>
      <c r="O143" s="6" t="s">
        <v>534</v>
      </c>
      <c r="P143" s="7">
        <v>45390.0</v>
      </c>
      <c r="Q143" s="8" t="s">
        <v>35</v>
      </c>
      <c r="R143" s="8" t="s">
        <v>36</v>
      </c>
      <c r="S143" s="8" t="s">
        <v>52</v>
      </c>
      <c r="T143" s="8" t="s">
        <v>69</v>
      </c>
      <c r="U143" s="11" t="s">
        <v>34</v>
      </c>
      <c r="V143" s="16" t="s">
        <v>70</v>
      </c>
    </row>
    <row r="144" ht="15.0" customHeight="1">
      <c r="A144" s="5"/>
      <c r="B144" s="5"/>
      <c r="C144" s="6"/>
      <c r="D144" s="6"/>
      <c r="E144" s="6" t="s">
        <v>535</v>
      </c>
      <c r="F144" s="6" t="s">
        <v>529</v>
      </c>
      <c r="G144" s="6" t="s">
        <v>530</v>
      </c>
      <c r="H144" s="6" t="s">
        <v>81</v>
      </c>
      <c r="I144" s="6"/>
      <c r="J144" s="6"/>
      <c r="K144" s="6"/>
      <c r="L144" s="6"/>
      <c r="M144" s="6"/>
      <c r="N144" s="6"/>
      <c r="O144" s="6"/>
      <c r="P144" s="12"/>
      <c r="Q144" s="18"/>
      <c r="R144" s="18"/>
      <c r="S144" s="18"/>
      <c r="T144" s="18"/>
      <c r="U144" s="18"/>
      <c r="V144" s="18"/>
    </row>
    <row r="145" ht="15.0" customHeight="1">
      <c r="A145" s="5">
        <v>5.0</v>
      </c>
      <c r="B145" s="5">
        <v>2020.0</v>
      </c>
      <c r="C145" s="6" t="s">
        <v>536</v>
      </c>
      <c r="D145" s="6" t="s">
        <v>23</v>
      </c>
      <c r="E145" s="6" t="s">
        <v>537</v>
      </c>
      <c r="F145" s="9" t="s">
        <v>538</v>
      </c>
      <c r="G145" s="6" t="s">
        <v>530</v>
      </c>
      <c r="H145" s="6" t="s">
        <v>81</v>
      </c>
      <c r="I145" s="6" t="s">
        <v>539</v>
      </c>
      <c r="J145" s="6" t="s">
        <v>540</v>
      </c>
      <c r="K145" s="6" t="s">
        <v>34</v>
      </c>
      <c r="L145" s="6" t="s">
        <v>176</v>
      </c>
      <c r="M145" s="6" t="s">
        <v>541</v>
      </c>
      <c r="N145" s="6" t="s">
        <v>542</v>
      </c>
      <c r="O145" s="6" t="s">
        <v>543</v>
      </c>
      <c r="P145" s="7">
        <v>45390.0</v>
      </c>
      <c r="Q145" s="8" t="s">
        <v>120</v>
      </c>
      <c r="R145" s="8" t="s">
        <v>36</v>
      </c>
      <c r="S145" s="8" t="s">
        <v>121</v>
      </c>
      <c r="T145" s="8" t="s">
        <v>215</v>
      </c>
      <c r="U145" s="8" t="s">
        <v>53</v>
      </c>
      <c r="V145" s="15" t="s">
        <v>544</v>
      </c>
    </row>
    <row r="146" ht="15.0" customHeight="1">
      <c r="A146" s="5"/>
      <c r="B146" s="5"/>
      <c r="C146" s="6"/>
      <c r="D146" s="6"/>
      <c r="E146" s="6" t="s">
        <v>545</v>
      </c>
      <c r="F146" s="9" t="s">
        <v>538</v>
      </c>
      <c r="G146" s="6" t="s">
        <v>530</v>
      </c>
      <c r="H146" s="6" t="s">
        <v>81</v>
      </c>
      <c r="I146" s="6"/>
      <c r="J146" s="6"/>
      <c r="K146" s="6"/>
      <c r="L146" s="6"/>
      <c r="M146" s="6"/>
      <c r="N146" s="6"/>
      <c r="O146" s="6"/>
      <c r="P146" s="12"/>
      <c r="Q146" s="18"/>
      <c r="R146" s="18"/>
      <c r="S146" s="18"/>
      <c r="T146" s="18"/>
      <c r="U146" s="18"/>
      <c r="V146" s="18"/>
    </row>
    <row r="147" ht="15.0" customHeight="1">
      <c r="A147" s="5">
        <v>5.0</v>
      </c>
      <c r="B147" s="5">
        <v>2020.0</v>
      </c>
      <c r="C147" s="6" t="s">
        <v>546</v>
      </c>
      <c r="D147" s="6" t="s">
        <v>23</v>
      </c>
      <c r="E147" s="6" t="s">
        <v>547</v>
      </c>
      <c r="F147" s="6" t="s">
        <v>548</v>
      </c>
      <c r="G147" s="9" t="s">
        <v>92</v>
      </c>
      <c r="H147" s="6" t="s">
        <v>93</v>
      </c>
      <c r="I147" s="6" t="s">
        <v>549</v>
      </c>
      <c r="J147" s="6" t="s">
        <v>550</v>
      </c>
      <c r="K147" s="6" t="s">
        <v>34</v>
      </c>
      <c r="L147" s="6" t="s">
        <v>176</v>
      </c>
      <c r="M147" s="6" t="s">
        <v>551</v>
      </c>
      <c r="N147" s="6" t="s">
        <v>552</v>
      </c>
      <c r="O147" s="6" t="s">
        <v>553</v>
      </c>
      <c r="P147" s="7">
        <v>45390.0</v>
      </c>
      <c r="Q147" s="8" t="s">
        <v>120</v>
      </c>
      <c r="R147" s="8" t="s">
        <v>36</v>
      </c>
      <c r="S147" s="8" t="s">
        <v>201</v>
      </c>
      <c r="T147" s="8" t="s">
        <v>215</v>
      </c>
      <c r="U147" s="8" t="s">
        <v>53</v>
      </c>
      <c r="V147" s="15" t="s">
        <v>544</v>
      </c>
    </row>
    <row r="148" ht="15.0" customHeight="1">
      <c r="A148" s="5"/>
      <c r="B148" s="5"/>
      <c r="C148" s="6"/>
      <c r="D148" s="6"/>
      <c r="E148" s="6" t="s">
        <v>554</v>
      </c>
      <c r="F148" s="6" t="s">
        <v>548</v>
      </c>
      <c r="G148" s="9" t="s">
        <v>92</v>
      </c>
      <c r="H148" s="6" t="s">
        <v>93</v>
      </c>
      <c r="I148" s="6"/>
      <c r="J148" s="6"/>
      <c r="K148" s="6"/>
      <c r="L148" s="6"/>
      <c r="M148" s="6"/>
      <c r="N148" s="6"/>
      <c r="O148" s="6"/>
      <c r="P148" s="12"/>
    </row>
    <row r="149" ht="15.0" customHeight="1">
      <c r="A149" s="5"/>
      <c r="B149" s="5"/>
      <c r="C149" s="6"/>
      <c r="D149" s="6"/>
      <c r="E149" s="6" t="s">
        <v>555</v>
      </c>
      <c r="F149" s="6" t="s">
        <v>548</v>
      </c>
      <c r="G149" s="9" t="s">
        <v>92</v>
      </c>
      <c r="H149" s="6" t="s">
        <v>93</v>
      </c>
      <c r="I149" s="6"/>
      <c r="J149" s="6"/>
      <c r="K149" s="6"/>
      <c r="L149" s="6"/>
      <c r="M149" s="6"/>
      <c r="N149" s="6"/>
      <c r="O149" s="6"/>
      <c r="P149" s="12"/>
    </row>
    <row r="150" ht="15.0" customHeight="1">
      <c r="A150" s="5"/>
      <c r="B150" s="5"/>
      <c r="C150" s="6"/>
      <c r="D150" s="6"/>
      <c r="E150" s="6" t="s">
        <v>556</v>
      </c>
      <c r="F150" s="6" t="s">
        <v>548</v>
      </c>
      <c r="G150" s="9" t="s">
        <v>92</v>
      </c>
      <c r="H150" s="6" t="s">
        <v>93</v>
      </c>
      <c r="I150" s="6"/>
      <c r="J150" s="6"/>
      <c r="K150" s="6"/>
      <c r="L150" s="6"/>
      <c r="M150" s="6"/>
      <c r="N150" s="6"/>
      <c r="O150" s="6"/>
      <c r="P150" s="12"/>
    </row>
    <row r="151" ht="15.0" customHeight="1">
      <c r="A151" s="5"/>
      <c r="B151" s="5"/>
      <c r="C151" s="6"/>
      <c r="D151" s="6"/>
      <c r="E151" s="6" t="s">
        <v>245</v>
      </c>
      <c r="F151" s="6" t="s">
        <v>557</v>
      </c>
      <c r="G151" s="9" t="s">
        <v>558</v>
      </c>
      <c r="H151" s="6" t="s">
        <v>559</v>
      </c>
      <c r="I151" s="6"/>
      <c r="J151" s="6"/>
      <c r="K151" s="6"/>
      <c r="L151" s="6"/>
      <c r="M151" s="6"/>
      <c r="N151" s="6"/>
      <c r="O151" s="6"/>
      <c r="P151" s="12"/>
    </row>
    <row r="152" ht="15.0" customHeight="1">
      <c r="A152" s="5"/>
      <c r="B152" s="5"/>
      <c r="C152" s="6"/>
      <c r="D152" s="6"/>
      <c r="E152" s="6" t="s">
        <v>90</v>
      </c>
      <c r="F152" s="6" t="s">
        <v>548</v>
      </c>
      <c r="G152" s="9" t="s">
        <v>92</v>
      </c>
      <c r="H152" s="6" t="s">
        <v>93</v>
      </c>
      <c r="I152" s="6"/>
      <c r="J152" s="6"/>
      <c r="K152" s="6"/>
      <c r="L152" s="6"/>
      <c r="M152" s="6"/>
      <c r="N152" s="6"/>
      <c r="O152" s="6"/>
      <c r="P152" s="12"/>
    </row>
    <row r="153" ht="15.0" customHeight="1">
      <c r="A153" s="5">
        <v>5.0</v>
      </c>
      <c r="B153" s="5">
        <v>2020.0</v>
      </c>
      <c r="C153" s="6" t="s">
        <v>560</v>
      </c>
      <c r="D153" s="6" t="s">
        <v>23</v>
      </c>
      <c r="E153" s="6" t="s">
        <v>561</v>
      </c>
      <c r="F153" s="6" t="s">
        <v>562</v>
      </c>
      <c r="G153" s="6" t="s">
        <v>26</v>
      </c>
      <c r="H153" s="6" t="s">
        <v>27</v>
      </c>
      <c r="I153" s="6" t="s">
        <v>563</v>
      </c>
      <c r="J153" s="6" t="s">
        <v>564</v>
      </c>
      <c r="K153" s="6" t="s">
        <v>34</v>
      </c>
      <c r="L153" s="6" t="s">
        <v>176</v>
      </c>
      <c r="M153" s="6" t="s">
        <v>565</v>
      </c>
      <c r="N153" s="6" t="s">
        <v>566</v>
      </c>
      <c r="O153" s="6" t="s">
        <v>567</v>
      </c>
      <c r="P153" s="7">
        <v>45390.0</v>
      </c>
      <c r="Q153" s="16" t="s">
        <v>35</v>
      </c>
      <c r="R153" s="16" t="s">
        <v>51</v>
      </c>
      <c r="S153" s="8" t="s">
        <v>37</v>
      </c>
      <c r="T153" s="15" t="s">
        <v>38</v>
      </c>
      <c r="U153" s="11" t="s">
        <v>34</v>
      </c>
      <c r="V153" s="19" t="s">
        <v>39</v>
      </c>
    </row>
    <row r="154" ht="15.0" customHeight="1">
      <c r="A154" s="5"/>
      <c r="B154" s="5"/>
      <c r="C154" s="6"/>
      <c r="D154" s="6"/>
      <c r="E154" s="6" t="s">
        <v>568</v>
      </c>
      <c r="F154" s="6" t="s">
        <v>562</v>
      </c>
      <c r="G154" s="6" t="s">
        <v>26</v>
      </c>
      <c r="H154" s="6" t="s">
        <v>27</v>
      </c>
      <c r="I154" s="6"/>
      <c r="J154" s="6"/>
      <c r="K154" s="6"/>
      <c r="L154" s="6"/>
      <c r="M154" s="6"/>
      <c r="N154" s="6"/>
      <c r="O154" s="6"/>
      <c r="P154" s="12"/>
      <c r="Q154" s="18"/>
      <c r="R154" s="18"/>
      <c r="S154" s="18"/>
      <c r="T154" s="18"/>
      <c r="U154" s="18"/>
      <c r="V154" s="18"/>
    </row>
    <row r="155" ht="15.0" customHeight="1">
      <c r="A155" s="5"/>
      <c r="B155" s="5"/>
      <c r="C155" s="6"/>
      <c r="D155" s="6"/>
      <c r="E155" s="6" t="s">
        <v>569</v>
      </c>
      <c r="F155" s="6" t="s">
        <v>562</v>
      </c>
      <c r="G155" s="6" t="s">
        <v>26</v>
      </c>
      <c r="H155" s="6" t="s">
        <v>27</v>
      </c>
      <c r="I155" s="6"/>
      <c r="J155" s="6"/>
      <c r="K155" s="6"/>
      <c r="L155" s="6"/>
      <c r="M155" s="6"/>
      <c r="N155" s="6"/>
      <c r="O155" s="6"/>
      <c r="P155" s="12"/>
      <c r="Q155" s="18"/>
      <c r="R155" s="18"/>
      <c r="S155" s="18"/>
      <c r="T155" s="18"/>
      <c r="U155" s="18"/>
      <c r="V155" s="18"/>
    </row>
    <row r="156" ht="15.0" customHeight="1">
      <c r="A156" s="5"/>
      <c r="B156" s="5"/>
      <c r="C156" s="6"/>
      <c r="D156" s="6"/>
      <c r="E156" s="6" t="s">
        <v>570</v>
      </c>
      <c r="F156" s="6" t="s">
        <v>562</v>
      </c>
      <c r="G156" s="6" t="s">
        <v>26</v>
      </c>
      <c r="H156" s="6" t="s">
        <v>27</v>
      </c>
      <c r="I156" s="6"/>
      <c r="J156" s="6"/>
      <c r="K156" s="6"/>
      <c r="L156" s="6"/>
      <c r="M156" s="6"/>
      <c r="N156" s="6"/>
      <c r="O156" s="6"/>
      <c r="P156" s="12"/>
      <c r="Q156" s="18"/>
      <c r="R156" s="18"/>
      <c r="S156" s="18"/>
      <c r="T156" s="18"/>
      <c r="U156" s="18"/>
      <c r="V156" s="18"/>
    </row>
    <row r="157" ht="15.0" customHeight="1">
      <c r="A157" s="5">
        <v>5.0</v>
      </c>
      <c r="B157" s="5">
        <v>2020.0</v>
      </c>
      <c r="C157" s="6" t="s">
        <v>571</v>
      </c>
      <c r="D157" s="9" t="s">
        <v>23</v>
      </c>
      <c r="E157" s="6" t="s">
        <v>572</v>
      </c>
      <c r="F157" s="6" t="s">
        <v>573</v>
      </c>
      <c r="G157" s="6" t="s">
        <v>156</v>
      </c>
      <c r="H157" s="6" t="s">
        <v>75</v>
      </c>
      <c r="I157" s="6" t="s">
        <v>574</v>
      </c>
      <c r="J157" s="6" t="s">
        <v>575</v>
      </c>
      <c r="K157" s="6" t="s">
        <v>34</v>
      </c>
      <c r="L157" s="6" t="s">
        <v>176</v>
      </c>
      <c r="M157" s="6" t="s">
        <v>576</v>
      </c>
      <c r="N157" s="6" t="s">
        <v>577</v>
      </c>
      <c r="O157" s="6" t="s">
        <v>34</v>
      </c>
      <c r="P157" s="7">
        <v>45390.0</v>
      </c>
      <c r="Q157" s="16" t="s">
        <v>35</v>
      </c>
      <c r="R157" s="16" t="s">
        <v>51</v>
      </c>
      <c r="S157" s="8" t="s">
        <v>37</v>
      </c>
      <c r="T157" s="15" t="s">
        <v>38</v>
      </c>
      <c r="U157" s="11" t="s">
        <v>34</v>
      </c>
      <c r="V157" s="16" t="s">
        <v>39</v>
      </c>
    </row>
    <row r="158" ht="15.0" customHeight="1">
      <c r="A158" s="5"/>
      <c r="B158" s="5"/>
      <c r="C158" s="6"/>
      <c r="D158" s="6"/>
      <c r="E158" s="6" t="s">
        <v>578</v>
      </c>
      <c r="F158" s="6" t="s">
        <v>573</v>
      </c>
      <c r="G158" s="6" t="s">
        <v>156</v>
      </c>
      <c r="H158" s="6" t="s">
        <v>75</v>
      </c>
      <c r="I158" s="6"/>
      <c r="J158" s="6"/>
      <c r="K158" s="6"/>
      <c r="L158" s="6"/>
      <c r="M158" s="6"/>
      <c r="N158" s="6"/>
      <c r="O158" s="6"/>
      <c r="P158" s="12"/>
      <c r="Q158" s="18"/>
      <c r="R158" s="18"/>
      <c r="S158" s="18"/>
      <c r="T158" s="18"/>
      <c r="U158" s="18"/>
      <c r="V158" s="18"/>
    </row>
    <row r="159" ht="15.0" customHeight="1">
      <c r="A159" s="5">
        <v>5.0</v>
      </c>
      <c r="B159" s="5">
        <v>2020.0</v>
      </c>
      <c r="C159" s="6" t="s">
        <v>579</v>
      </c>
      <c r="D159" s="9" t="s">
        <v>96</v>
      </c>
      <c r="E159" s="6" t="s">
        <v>580</v>
      </c>
      <c r="F159" s="6" t="s">
        <v>581</v>
      </c>
      <c r="G159" s="6" t="s">
        <v>495</v>
      </c>
      <c r="H159" s="6" t="s">
        <v>93</v>
      </c>
      <c r="I159" s="6" t="s">
        <v>582</v>
      </c>
      <c r="J159" s="6" t="s">
        <v>34</v>
      </c>
      <c r="K159" s="6" t="s">
        <v>34</v>
      </c>
      <c r="L159" s="6" t="s">
        <v>176</v>
      </c>
      <c r="M159" s="6" t="s">
        <v>583</v>
      </c>
      <c r="N159" s="6" t="s">
        <v>584</v>
      </c>
      <c r="O159" s="6" t="s">
        <v>585</v>
      </c>
      <c r="P159" s="7">
        <v>45390.0</v>
      </c>
      <c r="Q159" s="8" t="s">
        <v>35</v>
      </c>
      <c r="R159" s="8" t="s">
        <v>36</v>
      </c>
      <c r="S159" s="8" t="s">
        <v>52</v>
      </c>
      <c r="T159" s="15" t="s">
        <v>38</v>
      </c>
      <c r="U159" s="11" t="s">
        <v>34</v>
      </c>
      <c r="V159" s="16" t="s">
        <v>70</v>
      </c>
    </row>
    <row r="160" ht="15.0" customHeight="1">
      <c r="A160" s="5"/>
      <c r="B160" s="5"/>
      <c r="C160" s="6"/>
      <c r="D160" s="6"/>
      <c r="E160" s="6" t="s">
        <v>586</v>
      </c>
      <c r="F160" s="6" t="s">
        <v>581</v>
      </c>
      <c r="G160" s="6" t="s">
        <v>495</v>
      </c>
      <c r="H160" s="6" t="s">
        <v>93</v>
      </c>
      <c r="I160" s="6"/>
      <c r="J160" s="6"/>
      <c r="K160" s="6"/>
      <c r="L160" s="6"/>
      <c r="M160" s="6"/>
      <c r="N160" s="6"/>
      <c r="O160" s="6"/>
      <c r="P160" s="12"/>
      <c r="Q160" s="18"/>
      <c r="R160" s="18"/>
      <c r="S160" s="18"/>
      <c r="T160" s="18"/>
      <c r="U160" s="18"/>
      <c r="V160" s="18"/>
    </row>
    <row r="161" ht="15.0" customHeight="1">
      <c r="A161" s="5">
        <v>5.0</v>
      </c>
      <c r="B161" s="5">
        <v>2020.0</v>
      </c>
      <c r="C161" s="6" t="s">
        <v>587</v>
      </c>
      <c r="D161" s="6" t="s">
        <v>23</v>
      </c>
      <c r="E161" s="6" t="s">
        <v>588</v>
      </c>
      <c r="F161" s="6" t="s">
        <v>589</v>
      </c>
      <c r="G161" s="9" t="s">
        <v>590</v>
      </c>
      <c r="H161" s="6" t="s">
        <v>114</v>
      </c>
      <c r="I161" s="6" t="s">
        <v>591</v>
      </c>
      <c r="J161" s="6" t="s">
        <v>592</v>
      </c>
      <c r="K161" s="6" t="s">
        <v>34</v>
      </c>
      <c r="L161" s="6" t="s">
        <v>176</v>
      </c>
      <c r="M161" s="6" t="s">
        <v>593</v>
      </c>
      <c r="N161" s="6" t="s">
        <v>594</v>
      </c>
      <c r="O161" s="6" t="s">
        <v>595</v>
      </c>
      <c r="P161" s="7">
        <v>45390.0</v>
      </c>
      <c r="Q161" s="16" t="s">
        <v>35</v>
      </c>
      <c r="R161" s="16" t="s">
        <v>36</v>
      </c>
      <c r="S161" s="16" t="s">
        <v>37</v>
      </c>
      <c r="T161" s="15" t="s">
        <v>38</v>
      </c>
      <c r="U161" s="11" t="s">
        <v>34</v>
      </c>
      <c r="V161" s="16" t="s">
        <v>70</v>
      </c>
    </row>
    <row r="162" ht="15.0" customHeight="1">
      <c r="A162" s="5">
        <v>5.0</v>
      </c>
      <c r="B162" s="5">
        <v>2020.0</v>
      </c>
      <c r="C162" s="6" t="s">
        <v>596</v>
      </c>
      <c r="D162" s="6" t="s">
        <v>23</v>
      </c>
      <c r="E162" s="6" t="s">
        <v>597</v>
      </c>
      <c r="F162" s="6" t="s">
        <v>91</v>
      </c>
      <c r="G162" s="6" t="s">
        <v>92</v>
      </c>
      <c r="H162" s="6" t="s">
        <v>93</v>
      </c>
      <c r="I162" s="6" t="s">
        <v>598</v>
      </c>
      <c r="J162" s="6" t="s">
        <v>599</v>
      </c>
      <c r="K162" s="6" t="s">
        <v>34</v>
      </c>
      <c r="L162" s="6" t="s">
        <v>176</v>
      </c>
      <c r="M162" s="6" t="s">
        <v>600</v>
      </c>
      <c r="N162" s="6" t="s">
        <v>601</v>
      </c>
      <c r="O162" s="6" t="s">
        <v>602</v>
      </c>
      <c r="P162" s="7">
        <v>45390.0</v>
      </c>
      <c r="Q162" s="8" t="s">
        <v>35</v>
      </c>
      <c r="R162" s="8" t="s">
        <v>36</v>
      </c>
      <c r="S162" s="8" t="s">
        <v>52</v>
      </c>
      <c r="T162" s="8" t="s">
        <v>88</v>
      </c>
      <c r="U162" s="11" t="s">
        <v>34</v>
      </c>
      <c r="V162" s="8" t="s">
        <v>70</v>
      </c>
    </row>
    <row r="163" ht="15.0" customHeight="1">
      <c r="A163" s="5"/>
      <c r="B163" s="5"/>
      <c r="C163" s="6"/>
      <c r="D163" s="6"/>
      <c r="E163" s="6" t="s">
        <v>603</v>
      </c>
      <c r="F163" s="6" t="s">
        <v>91</v>
      </c>
      <c r="G163" s="6" t="s">
        <v>92</v>
      </c>
      <c r="H163" s="6" t="s">
        <v>93</v>
      </c>
      <c r="I163" s="6"/>
      <c r="J163" s="6"/>
      <c r="K163" s="6"/>
      <c r="L163" s="6"/>
      <c r="M163" s="6"/>
      <c r="N163" s="6"/>
      <c r="O163" s="6"/>
      <c r="P163" s="12"/>
    </row>
    <row r="164" ht="15.0" customHeight="1">
      <c r="A164" s="5"/>
      <c r="B164" s="5"/>
      <c r="C164" s="6"/>
      <c r="D164" s="6"/>
      <c r="E164" s="6" t="s">
        <v>604</v>
      </c>
      <c r="F164" s="6" t="s">
        <v>91</v>
      </c>
      <c r="G164" s="6" t="s">
        <v>92</v>
      </c>
      <c r="H164" s="6" t="s">
        <v>93</v>
      </c>
      <c r="I164" s="6"/>
      <c r="J164" s="6"/>
      <c r="K164" s="6"/>
      <c r="L164" s="6"/>
      <c r="M164" s="6"/>
      <c r="N164" s="6"/>
      <c r="O164" s="6"/>
      <c r="P164" s="12"/>
    </row>
    <row r="165" ht="15.0" customHeight="1">
      <c r="A165" s="5"/>
      <c r="B165" s="5"/>
      <c r="C165" s="6"/>
      <c r="D165" s="6"/>
      <c r="E165" s="6" t="s">
        <v>605</v>
      </c>
      <c r="F165" s="6" t="s">
        <v>91</v>
      </c>
      <c r="G165" s="6" t="s">
        <v>92</v>
      </c>
      <c r="H165" s="6" t="s">
        <v>93</v>
      </c>
      <c r="I165" s="6"/>
      <c r="J165" s="6"/>
      <c r="K165" s="6"/>
      <c r="L165" s="6"/>
      <c r="M165" s="6"/>
      <c r="N165" s="6"/>
      <c r="O165" s="6"/>
      <c r="P165" s="12"/>
    </row>
    <row r="166" ht="15.0" customHeight="1">
      <c r="A166" s="5"/>
      <c r="B166" s="5"/>
      <c r="C166" s="6"/>
      <c r="D166" s="6"/>
      <c r="E166" s="6" t="s">
        <v>90</v>
      </c>
      <c r="F166" s="6" t="s">
        <v>91</v>
      </c>
      <c r="G166" s="6" t="s">
        <v>92</v>
      </c>
      <c r="H166" s="6" t="s">
        <v>93</v>
      </c>
      <c r="I166" s="6"/>
      <c r="J166" s="6"/>
      <c r="K166" s="6"/>
      <c r="L166" s="6"/>
      <c r="M166" s="6"/>
      <c r="N166" s="6"/>
      <c r="O166" s="6"/>
      <c r="P166" s="12"/>
    </row>
    <row r="167" ht="15.0" customHeight="1">
      <c r="A167" s="5">
        <v>5.0</v>
      </c>
      <c r="B167" s="5">
        <v>2020.0</v>
      </c>
      <c r="C167" s="6" t="s">
        <v>606</v>
      </c>
      <c r="D167" s="6" t="s">
        <v>23</v>
      </c>
      <c r="E167" s="6" t="s">
        <v>607</v>
      </c>
      <c r="F167" s="6" t="s">
        <v>131</v>
      </c>
      <c r="G167" s="6" t="s">
        <v>132</v>
      </c>
      <c r="H167" s="6" t="s">
        <v>133</v>
      </c>
      <c r="I167" s="6" t="s">
        <v>608</v>
      </c>
      <c r="J167" s="6" t="s">
        <v>609</v>
      </c>
      <c r="K167" s="6" t="s">
        <v>34</v>
      </c>
      <c r="L167" s="6" t="s">
        <v>176</v>
      </c>
      <c r="M167" s="6" t="s">
        <v>610</v>
      </c>
      <c r="N167" s="6" t="s">
        <v>611</v>
      </c>
      <c r="O167" s="6" t="s">
        <v>612</v>
      </c>
      <c r="P167" s="7">
        <v>45390.0</v>
      </c>
      <c r="Q167" s="8" t="s">
        <v>35</v>
      </c>
      <c r="R167" s="8" t="s">
        <v>36</v>
      </c>
      <c r="S167" s="8" t="s">
        <v>52</v>
      </c>
      <c r="T167" s="8" t="s">
        <v>69</v>
      </c>
      <c r="U167" s="11" t="s">
        <v>34</v>
      </c>
      <c r="V167" s="17" t="s">
        <v>39</v>
      </c>
    </row>
    <row r="168" ht="15.0" customHeight="1">
      <c r="A168" s="5"/>
      <c r="B168" s="5"/>
      <c r="C168" s="6"/>
      <c r="D168" s="6"/>
      <c r="E168" s="6" t="s">
        <v>613</v>
      </c>
      <c r="F168" s="6" t="s">
        <v>131</v>
      </c>
      <c r="G168" s="6" t="s">
        <v>132</v>
      </c>
      <c r="H168" s="6" t="s">
        <v>133</v>
      </c>
      <c r="I168" s="6"/>
      <c r="J168" s="6"/>
      <c r="K168" s="6"/>
      <c r="L168" s="6"/>
      <c r="M168" s="6"/>
      <c r="N168" s="6"/>
      <c r="O168" s="6"/>
      <c r="P168" s="12"/>
      <c r="Q168" s="18"/>
      <c r="R168" s="18"/>
      <c r="S168" s="18"/>
      <c r="T168" s="18"/>
      <c r="U168" s="18"/>
      <c r="V168" s="18"/>
    </row>
    <row r="169" ht="15.0" customHeight="1">
      <c r="A169" s="5"/>
      <c r="B169" s="5"/>
      <c r="C169" s="6"/>
      <c r="D169" s="6"/>
      <c r="E169" s="6" t="s">
        <v>401</v>
      </c>
      <c r="F169" s="6" t="s">
        <v>131</v>
      </c>
      <c r="G169" s="6" t="s">
        <v>132</v>
      </c>
      <c r="H169" s="6" t="s">
        <v>133</v>
      </c>
      <c r="I169" s="6"/>
      <c r="J169" s="6"/>
      <c r="K169" s="6"/>
      <c r="L169" s="6"/>
      <c r="M169" s="6"/>
      <c r="N169" s="6"/>
      <c r="O169" s="6"/>
      <c r="P169" s="12"/>
      <c r="Q169" s="18"/>
      <c r="R169" s="18"/>
      <c r="S169" s="18"/>
      <c r="T169" s="18"/>
      <c r="U169" s="18"/>
      <c r="V169" s="18"/>
    </row>
    <row r="170" ht="15.0" customHeight="1">
      <c r="A170" s="5"/>
      <c r="B170" s="5"/>
      <c r="C170" s="6"/>
      <c r="D170" s="6"/>
      <c r="E170" s="6" t="s">
        <v>614</v>
      </c>
      <c r="F170" s="6" t="s">
        <v>615</v>
      </c>
      <c r="G170" s="6" t="s">
        <v>616</v>
      </c>
      <c r="H170" s="6" t="s">
        <v>133</v>
      </c>
      <c r="I170" s="6"/>
      <c r="J170" s="6"/>
      <c r="K170" s="6"/>
      <c r="L170" s="6"/>
      <c r="M170" s="6"/>
      <c r="N170" s="6"/>
      <c r="O170" s="6"/>
      <c r="P170" s="12"/>
      <c r="Q170" s="18"/>
      <c r="R170" s="18"/>
      <c r="S170" s="18"/>
      <c r="T170" s="18"/>
      <c r="U170" s="18"/>
      <c r="V170" s="18"/>
    </row>
    <row r="171" ht="15.0" customHeight="1">
      <c r="A171" s="5">
        <v>5.0</v>
      </c>
      <c r="B171" s="5">
        <v>2020.0</v>
      </c>
      <c r="C171" s="6" t="s">
        <v>617</v>
      </c>
      <c r="D171" s="6" t="s">
        <v>23</v>
      </c>
      <c r="E171" s="6" t="s">
        <v>618</v>
      </c>
      <c r="F171" s="6" t="s">
        <v>619</v>
      </c>
      <c r="G171" s="6" t="s">
        <v>620</v>
      </c>
      <c r="H171" s="6" t="s">
        <v>310</v>
      </c>
      <c r="I171" s="6" t="s">
        <v>621</v>
      </c>
      <c r="J171" s="6" t="s">
        <v>622</v>
      </c>
      <c r="K171" s="6" t="s">
        <v>34</v>
      </c>
      <c r="L171" s="6" t="s">
        <v>176</v>
      </c>
      <c r="M171" s="6" t="s">
        <v>623</v>
      </c>
      <c r="N171" s="6" t="s">
        <v>624</v>
      </c>
      <c r="O171" s="6" t="s">
        <v>625</v>
      </c>
      <c r="P171" s="7">
        <v>45390.0</v>
      </c>
      <c r="Q171" s="8" t="s">
        <v>120</v>
      </c>
      <c r="R171" s="8" t="s">
        <v>51</v>
      </c>
      <c r="S171" s="8" t="s">
        <v>52</v>
      </c>
      <c r="T171" s="8" t="s">
        <v>88</v>
      </c>
      <c r="U171" s="8" t="s">
        <v>53</v>
      </c>
      <c r="V171" s="17" t="s">
        <v>39</v>
      </c>
    </row>
    <row r="172" ht="15.0" customHeight="1">
      <c r="A172" s="5"/>
      <c r="B172" s="5"/>
      <c r="C172" s="6"/>
      <c r="D172" s="6"/>
      <c r="E172" s="6" t="s">
        <v>626</v>
      </c>
      <c r="F172" s="6" t="s">
        <v>627</v>
      </c>
      <c r="G172" s="6" t="s">
        <v>620</v>
      </c>
      <c r="H172" s="6" t="s">
        <v>310</v>
      </c>
      <c r="I172" s="6"/>
      <c r="J172" s="6"/>
      <c r="K172" s="6"/>
      <c r="L172" s="6"/>
      <c r="M172" s="6"/>
      <c r="N172" s="6"/>
      <c r="O172" s="6"/>
      <c r="P172" s="12"/>
    </row>
    <row r="173" ht="15.0" customHeight="1">
      <c r="A173" s="5"/>
      <c r="B173" s="5"/>
      <c r="C173" s="6"/>
      <c r="D173" s="6"/>
      <c r="E173" s="6" t="s">
        <v>628</v>
      </c>
      <c r="F173" s="6" t="s">
        <v>619</v>
      </c>
      <c r="G173" s="6" t="s">
        <v>620</v>
      </c>
      <c r="H173" s="6" t="s">
        <v>310</v>
      </c>
      <c r="I173" s="6"/>
      <c r="J173" s="6"/>
      <c r="K173" s="6"/>
      <c r="L173" s="6"/>
      <c r="M173" s="6"/>
      <c r="N173" s="6"/>
      <c r="O173" s="6"/>
      <c r="P173" s="12"/>
    </row>
    <row r="174" ht="15.0" customHeight="1">
      <c r="A174" s="5"/>
      <c r="B174" s="5"/>
      <c r="C174" s="6"/>
      <c r="D174" s="6"/>
      <c r="E174" s="6" t="s">
        <v>629</v>
      </c>
      <c r="F174" s="6" t="s">
        <v>630</v>
      </c>
      <c r="G174" s="6" t="s">
        <v>620</v>
      </c>
      <c r="H174" s="6" t="s">
        <v>310</v>
      </c>
      <c r="I174" s="6"/>
      <c r="J174" s="6"/>
      <c r="K174" s="6"/>
      <c r="L174" s="6"/>
      <c r="M174" s="6"/>
      <c r="N174" s="6"/>
      <c r="O174" s="6"/>
      <c r="P174" s="12"/>
    </row>
    <row r="175" ht="15.0" customHeight="1">
      <c r="A175" s="5"/>
      <c r="B175" s="5"/>
      <c r="C175" s="6"/>
      <c r="D175" s="6"/>
      <c r="E175" s="6" t="s">
        <v>631</v>
      </c>
      <c r="F175" s="6" t="s">
        <v>630</v>
      </c>
      <c r="G175" s="6" t="s">
        <v>620</v>
      </c>
      <c r="H175" s="6" t="s">
        <v>310</v>
      </c>
      <c r="I175" s="6"/>
      <c r="J175" s="6"/>
      <c r="K175" s="6"/>
      <c r="L175" s="6"/>
      <c r="M175" s="6"/>
      <c r="N175" s="6"/>
      <c r="O175" s="6"/>
      <c r="P175" s="12"/>
    </row>
    <row r="176" ht="15.0" customHeight="1">
      <c r="A176" s="5"/>
      <c r="B176" s="5"/>
      <c r="C176" s="6"/>
      <c r="D176" s="6"/>
      <c r="E176" s="6" t="s">
        <v>632</v>
      </c>
      <c r="F176" s="6" t="s">
        <v>630</v>
      </c>
      <c r="G176" s="6" t="s">
        <v>620</v>
      </c>
      <c r="H176" s="6" t="s">
        <v>310</v>
      </c>
      <c r="I176" s="6"/>
      <c r="J176" s="6"/>
      <c r="K176" s="6"/>
      <c r="L176" s="6"/>
      <c r="M176" s="6"/>
      <c r="N176" s="6"/>
      <c r="O176" s="6"/>
      <c r="P176" s="12"/>
    </row>
    <row r="177" ht="15.0" customHeight="1">
      <c r="A177" s="5">
        <v>5.0</v>
      </c>
      <c r="B177" s="5">
        <v>2020.0</v>
      </c>
      <c r="C177" s="6" t="s">
        <v>633</v>
      </c>
      <c r="D177" s="6" t="s">
        <v>23</v>
      </c>
      <c r="E177" s="6" t="s">
        <v>634</v>
      </c>
      <c r="F177" s="6" t="s">
        <v>635</v>
      </c>
      <c r="G177" s="6" t="s">
        <v>503</v>
      </c>
      <c r="H177" s="6" t="s">
        <v>93</v>
      </c>
      <c r="I177" s="6" t="s">
        <v>34</v>
      </c>
      <c r="J177" s="6" t="s">
        <v>636</v>
      </c>
      <c r="K177" s="6" t="s">
        <v>34</v>
      </c>
      <c r="L177" s="6" t="s">
        <v>31</v>
      </c>
      <c r="M177" s="6" t="s">
        <v>637</v>
      </c>
      <c r="N177" s="6" t="s">
        <v>638</v>
      </c>
      <c r="O177" s="6" t="s">
        <v>34</v>
      </c>
      <c r="P177" s="7">
        <v>45390.0</v>
      </c>
      <c r="Q177" s="8" t="s">
        <v>35</v>
      </c>
      <c r="R177" s="8" t="s">
        <v>36</v>
      </c>
      <c r="S177" s="8" t="s">
        <v>37</v>
      </c>
      <c r="T177" s="15" t="s">
        <v>38</v>
      </c>
      <c r="U177" s="11" t="s">
        <v>34</v>
      </c>
      <c r="V177" s="8" t="s">
        <v>70</v>
      </c>
    </row>
    <row r="178" ht="15.0" customHeight="1">
      <c r="A178" s="5"/>
      <c r="B178" s="5"/>
      <c r="C178" s="6"/>
      <c r="D178" s="6"/>
      <c r="E178" s="6" t="s">
        <v>504</v>
      </c>
      <c r="F178" s="6" t="s">
        <v>635</v>
      </c>
      <c r="G178" s="6" t="s">
        <v>503</v>
      </c>
      <c r="H178" s="6" t="s">
        <v>93</v>
      </c>
      <c r="I178" s="6"/>
      <c r="J178" s="6"/>
      <c r="K178" s="6"/>
      <c r="L178" s="6"/>
      <c r="M178" s="6"/>
      <c r="N178" s="6"/>
      <c r="O178" s="6"/>
      <c r="P178" s="12"/>
      <c r="Q178" s="18"/>
      <c r="R178" s="18"/>
      <c r="S178" s="18"/>
      <c r="T178" s="18"/>
      <c r="U178" s="18"/>
      <c r="V178" s="18"/>
    </row>
    <row r="179" ht="15.0" customHeight="1">
      <c r="A179" s="5"/>
      <c r="B179" s="5"/>
      <c r="C179" s="6"/>
      <c r="D179" s="6"/>
      <c r="E179" s="6" t="s">
        <v>493</v>
      </c>
      <c r="F179" s="6" t="s">
        <v>639</v>
      </c>
      <c r="G179" s="9" t="s">
        <v>495</v>
      </c>
      <c r="H179" s="6" t="s">
        <v>93</v>
      </c>
      <c r="I179" s="6"/>
      <c r="J179" s="6"/>
      <c r="K179" s="6"/>
      <c r="L179" s="6"/>
      <c r="M179" s="6"/>
      <c r="N179" s="6"/>
      <c r="O179" s="6"/>
      <c r="P179" s="12"/>
      <c r="Q179" s="18"/>
      <c r="R179" s="18"/>
      <c r="S179" s="18"/>
      <c r="T179" s="18"/>
      <c r="U179" s="18"/>
      <c r="V179" s="18"/>
    </row>
    <row r="180" ht="15.0" customHeight="1">
      <c r="A180" s="5">
        <v>5.0</v>
      </c>
      <c r="B180" s="5">
        <v>2020.0</v>
      </c>
      <c r="C180" s="6" t="s">
        <v>640</v>
      </c>
      <c r="D180" s="6" t="s">
        <v>23</v>
      </c>
      <c r="E180" s="6" t="s">
        <v>641</v>
      </c>
      <c r="F180" s="6" t="s">
        <v>145</v>
      </c>
      <c r="G180" s="6" t="s">
        <v>146</v>
      </c>
      <c r="H180" s="6" t="s">
        <v>75</v>
      </c>
      <c r="I180" s="6" t="s">
        <v>642</v>
      </c>
      <c r="J180" s="6" t="s">
        <v>643</v>
      </c>
      <c r="K180" s="6" t="s">
        <v>34</v>
      </c>
      <c r="L180" s="6" t="s">
        <v>31</v>
      </c>
      <c r="M180" s="6" t="s">
        <v>644</v>
      </c>
      <c r="N180" s="6" t="s">
        <v>645</v>
      </c>
      <c r="O180" s="6" t="s">
        <v>646</v>
      </c>
      <c r="P180" s="7">
        <v>45390.0</v>
      </c>
      <c r="Q180" s="8" t="s">
        <v>120</v>
      </c>
      <c r="R180" s="8" t="s">
        <v>36</v>
      </c>
      <c r="S180" s="8" t="s">
        <v>121</v>
      </c>
      <c r="T180" s="8" t="s">
        <v>215</v>
      </c>
      <c r="U180" s="8" t="s">
        <v>53</v>
      </c>
      <c r="V180" s="8" t="s">
        <v>70</v>
      </c>
    </row>
    <row r="181" ht="15.0" customHeight="1">
      <c r="A181" s="5"/>
      <c r="B181" s="5"/>
      <c r="C181" s="6"/>
      <c r="D181" s="6"/>
      <c r="E181" s="6" t="s">
        <v>491</v>
      </c>
      <c r="F181" s="6" t="s">
        <v>145</v>
      </c>
      <c r="G181" s="6" t="s">
        <v>146</v>
      </c>
      <c r="H181" s="6" t="s">
        <v>75</v>
      </c>
      <c r="I181" s="6"/>
      <c r="J181" s="6"/>
      <c r="K181" s="6"/>
      <c r="L181" s="6"/>
      <c r="M181" s="6"/>
      <c r="N181" s="6"/>
      <c r="O181" s="6"/>
      <c r="P181" s="12"/>
      <c r="Q181" s="18"/>
      <c r="R181" s="18"/>
      <c r="S181" s="18"/>
      <c r="T181" s="18"/>
      <c r="U181" s="18"/>
      <c r="V181" s="18"/>
    </row>
    <row r="182" ht="15.0" customHeight="1">
      <c r="A182" s="5"/>
      <c r="B182" s="5"/>
      <c r="C182" s="6"/>
      <c r="D182" s="6"/>
      <c r="E182" s="6" t="s">
        <v>647</v>
      </c>
      <c r="F182" s="6" t="s">
        <v>648</v>
      </c>
      <c r="G182" s="6" t="s">
        <v>132</v>
      </c>
      <c r="H182" s="6" t="s">
        <v>133</v>
      </c>
      <c r="I182" s="6"/>
      <c r="J182" s="6"/>
      <c r="K182" s="6"/>
      <c r="L182" s="6"/>
      <c r="M182" s="6"/>
      <c r="N182" s="6"/>
      <c r="O182" s="6"/>
      <c r="P182" s="12"/>
      <c r="Q182" s="18"/>
      <c r="R182" s="18"/>
      <c r="S182" s="18"/>
      <c r="T182" s="18"/>
      <c r="U182" s="18"/>
      <c r="V182" s="18"/>
    </row>
    <row r="183" ht="15.0" customHeight="1">
      <c r="A183" s="5">
        <v>5.0</v>
      </c>
      <c r="B183" s="5">
        <v>2020.0</v>
      </c>
      <c r="C183" s="6" t="s">
        <v>649</v>
      </c>
      <c r="D183" s="6" t="s">
        <v>23</v>
      </c>
      <c r="E183" s="6" t="s">
        <v>401</v>
      </c>
      <c r="F183" s="6" t="s">
        <v>650</v>
      </c>
      <c r="G183" s="6" t="s">
        <v>132</v>
      </c>
      <c r="H183" s="6" t="s">
        <v>133</v>
      </c>
      <c r="I183" s="6" t="s">
        <v>651</v>
      </c>
      <c r="J183" s="6" t="s">
        <v>652</v>
      </c>
      <c r="K183" s="6" t="s">
        <v>34</v>
      </c>
      <c r="L183" s="6" t="s">
        <v>31</v>
      </c>
      <c r="M183" s="6" t="s">
        <v>653</v>
      </c>
      <c r="N183" s="6" t="s">
        <v>654</v>
      </c>
      <c r="O183" s="6" t="s">
        <v>655</v>
      </c>
      <c r="P183" s="7">
        <v>45390.0</v>
      </c>
      <c r="Q183" s="8" t="s">
        <v>35</v>
      </c>
      <c r="R183" s="8" t="s">
        <v>36</v>
      </c>
      <c r="S183" s="15" t="s">
        <v>121</v>
      </c>
      <c r="T183" s="8" t="s">
        <v>215</v>
      </c>
      <c r="U183" s="8" t="s">
        <v>34</v>
      </c>
      <c r="V183" s="15" t="s">
        <v>544</v>
      </c>
    </row>
    <row r="184" ht="15.0" customHeight="1">
      <c r="A184" s="5"/>
      <c r="B184" s="5"/>
      <c r="C184" s="6"/>
      <c r="D184" s="6"/>
      <c r="E184" s="6" t="s">
        <v>656</v>
      </c>
      <c r="F184" s="6" t="s">
        <v>650</v>
      </c>
      <c r="G184" s="6" t="s">
        <v>132</v>
      </c>
      <c r="H184" s="6" t="s">
        <v>133</v>
      </c>
      <c r="I184" s="6"/>
      <c r="J184" s="6"/>
      <c r="K184" s="6"/>
      <c r="L184" s="6"/>
      <c r="M184" s="6"/>
      <c r="N184" s="6"/>
      <c r="O184" s="6"/>
      <c r="P184" s="12"/>
    </row>
    <row r="185" ht="15.0" customHeight="1">
      <c r="A185" s="5"/>
      <c r="B185" s="5"/>
      <c r="C185" s="6"/>
      <c r="D185" s="6"/>
      <c r="E185" s="6" t="s">
        <v>657</v>
      </c>
      <c r="F185" s="6" t="s">
        <v>650</v>
      </c>
      <c r="G185" s="6" t="s">
        <v>132</v>
      </c>
      <c r="H185" s="6" t="s">
        <v>133</v>
      </c>
      <c r="I185" s="6"/>
      <c r="J185" s="6"/>
      <c r="K185" s="6"/>
      <c r="L185" s="6"/>
      <c r="M185" s="6"/>
      <c r="N185" s="6"/>
      <c r="O185" s="6"/>
      <c r="P185" s="12"/>
    </row>
    <row r="186" ht="15.0" customHeight="1">
      <c r="A186" s="5">
        <v>6.0</v>
      </c>
      <c r="B186" s="5">
        <v>2021.0</v>
      </c>
      <c r="C186" s="6" t="s">
        <v>658</v>
      </c>
      <c r="D186" s="6" t="s">
        <v>23</v>
      </c>
      <c r="E186" s="6" t="s">
        <v>659</v>
      </c>
      <c r="F186" s="6" t="s">
        <v>660</v>
      </c>
      <c r="G186" s="6" t="s">
        <v>470</v>
      </c>
      <c r="H186" s="6" t="s">
        <v>114</v>
      </c>
      <c r="I186" s="6" t="s">
        <v>661</v>
      </c>
      <c r="J186" s="6" t="s">
        <v>662</v>
      </c>
      <c r="K186" s="6" t="s">
        <v>663</v>
      </c>
      <c r="L186" s="6" t="s">
        <v>176</v>
      </c>
      <c r="M186" s="6" t="s">
        <v>664</v>
      </c>
      <c r="N186" s="6" t="s">
        <v>665</v>
      </c>
      <c r="O186" s="6" t="s">
        <v>666</v>
      </c>
      <c r="P186" s="7">
        <v>45390.0</v>
      </c>
      <c r="Q186" s="15" t="s">
        <v>120</v>
      </c>
      <c r="R186" s="15" t="s">
        <v>51</v>
      </c>
      <c r="S186" s="15" t="s">
        <v>121</v>
      </c>
      <c r="T186" s="15" t="s">
        <v>215</v>
      </c>
      <c r="U186" s="10" t="s">
        <v>53</v>
      </c>
      <c r="V186" s="8" t="s">
        <v>70</v>
      </c>
    </row>
    <row r="187" ht="15.0" customHeight="1">
      <c r="A187" s="5"/>
      <c r="B187" s="5"/>
      <c r="C187" s="6"/>
      <c r="D187" s="6"/>
      <c r="E187" s="6" t="s">
        <v>667</v>
      </c>
      <c r="F187" s="6" t="s">
        <v>660</v>
      </c>
      <c r="G187" s="6" t="s">
        <v>470</v>
      </c>
      <c r="H187" s="6" t="s">
        <v>114</v>
      </c>
      <c r="I187" s="6"/>
      <c r="J187" s="6"/>
      <c r="K187" s="6"/>
      <c r="L187" s="6"/>
      <c r="M187" s="6"/>
      <c r="N187" s="6"/>
      <c r="O187" s="6"/>
      <c r="P187" s="12"/>
    </row>
    <row r="188" ht="15.0" customHeight="1">
      <c r="A188" s="5"/>
      <c r="B188" s="5"/>
      <c r="C188" s="6"/>
      <c r="D188" s="6"/>
      <c r="E188" s="6" t="s">
        <v>668</v>
      </c>
      <c r="F188" s="6" t="s">
        <v>669</v>
      </c>
      <c r="G188" s="6" t="s">
        <v>467</v>
      </c>
      <c r="H188" s="6" t="s">
        <v>114</v>
      </c>
      <c r="I188" s="6"/>
      <c r="J188" s="6"/>
      <c r="K188" s="6"/>
      <c r="L188" s="6"/>
      <c r="M188" s="6"/>
      <c r="N188" s="6"/>
      <c r="O188" s="6"/>
      <c r="P188" s="12"/>
    </row>
    <row r="189" ht="15.0" customHeight="1">
      <c r="A189" s="5"/>
      <c r="B189" s="5"/>
      <c r="C189" s="6"/>
      <c r="D189" s="6"/>
      <c r="E189" s="6" t="s">
        <v>670</v>
      </c>
      <c r="F189" s="6" t="s">
        <v>660</v>
      </c>
      <c r="G189" s="6" t="s">
        <v>470</v>
      </c>
      <c r="H189" s="6" t="s">
        <v>114</v>
      </c>
      <c r="I189" s="6"/>
      <c r="J189" s="6"/>
      <c r="K189" s="6"/>
      <c r="L189" s="6"/>
      <c r="M189" s="6"/>
      <c r="N189" s="6"/>
      <c r="O189" s="6"/>
      <c r="P189" s="12"/>
    </row>
    <row r="190" ht="15.0" customHeight="1">
      <c r="A190" s="5">
        <v>6.0</v>
      </c>
      <c r="B190" s="5">
        <v>2021.0</v>
      </c>
      <c r="C190" s="6" t="s">
        <v>671</v>
      </c>
      <c r="D190" s="6" t="s">
        <v>23</v>
      </c>
      <c r="E190" s="6" t="s">
        <v>604</v>
      </c>
      <c r="F190" s="6" t="s">
        <v>91</v>
      </c>
      <c r="G190" s="6" t="s">
        <v>92</v>
      </c>
      <c r="H190" s="6" t="s">
        <v>93</v>
      </c>
      <c r="I190" s="6" t="s">
        <v>672</v>
      </c>
      <c r="J190" s="6" t="s">
        <v>673</v>
      </c>
      <c r="K190" s="6" t="s">
        <v>674</v>
      </c>
      <c r="L190" s="9" t="s">
        <v>176</v>
      </c>
      <c r="M190" s="6" t="s">
        <v>675</v>
      </c>
      <c r="N190" s="6" t="s">
        <v>676</v>
      </c>
      <c r="O190" s="6" t="s">
        <v>677</v>
      </c>
      <c r="P190" s="7">
        <v>45390.0</v>
      </c>
      <c r="Q190" s="15" t="s">
        <v>35</v>
      </c>
      <c r="R190" s="15" t="s">
        <v>51</v>
      </c>
      <c r="S190" s="15" t="s">
        <v>52</v>
      </c>
      <c r="T190" s="15" t="s">
        <v>215</v>
      </c>
      <c r="U190" s="10" t="s">
        <v>53</v>
      </c>
      <c r="V190" s="8" t="s">
        <v>70</v>
      </c>
    </row>
    <row r="191" ht="15.0" customHeight="1">
      <c r="A191" s="5"/>
      <c r="B191" s="5"/>
      <c r="C191" s="6"/>
      <c r="D191" s="6"/>
      <c r="E191" s="6" t="s">
        <v>597</v>
      </c>
      <c r="F191" s="6" t="s">
        <v>91</v>
      </c>
      <c r="G191" s="6" t="s">
        <v>92</v>
      </c>
      <c r="H191" s="6" t="s">
        <v>93</v>
      </c>
      <c r="I191" s="6"/>
      <c r="J191" s="6"/>
      <c r="K191" s="6"/>
      <c r="L191" s="6"/>
      <c r="M191" s="6"/>
      <c r="N191" s="6"/>
      <c r="O191" s="6"/>
      <c r="P191" s="12"/>
    </row>
    <row r="192" ht="15.0" customHeight="1">
      <c r="A192" s="5"/>
      <c r="B192" s="5"/>
      <c r="C192" s="6"/>
      <c r="D192" s="6"/>
      <c r="E192" s="6" t="s">
        <v>90</v>
      </c>
      <c r="F192" s="6" t="s">
        <v>91</v>
      </c>
      <c r="G192" s="6" t="s">
        <v>92</v>
      </c>
      <c r="H192" s="6" t="s">
        <v>93</v>
      </c>
      <c r="I192" s="6"/>
      <c r="J192" s="6"/>
      <c r="K192" s="6"/>
      <c r="L192" s="6"/>
      <c r="M192" s="6"/>
      <c r="N192" s="6"/>
      <c r="O192" s="6"/>
      <c r="P192" s="12"/>
    </row>
    <row r="193" ht="15.0" customHeight="1">
      <c r="A193" s="5">
        <v>6.0</v>
      </c>
      <c r="B193" s="5">
        <v>2021.0</v>
      </c>
      <c r="C193" s="6" t="s">
        <v>678</v>
      </c>
      <c r="D193" s="6" t="s">
        <v>23</v>
      </c>
      <c r="E193" s="6" t="s">
        <v>679</v>
      </c>
      <c r="F193" s="6" t="s">
        <v>680</v>
      </c>
      <c r="G193" s="9" t="s">
        <v>132</v>
      </c>
      <c r="H193" s="6" t="s">
        <v>133</v>
      </c>
      <c r="I193" s="6" t="s">
        <v>681</v>
      </c>
      <c r="J193" s="6" t="s">
        <v>682</v>
      </c>
      <c r="K193" s="6" t="s">
        <v>683</v>
      </c>
      <c r="L193" s="6" t="s">
        <v>176</v>
      </c>
      <c r="M193" s="6" t="s">
        <v>684</v>
      </c>
      <c r="N193" s="6" t="s">
        <v>685</v>
      </c>
      <c r="O193" s="6" t="s">
        <v>686</v>
      </c>
      <c r="P193" s="7">
        <v>45390.0</v>
      </c>
      <c r="Q193" s="15" t="s">
        <v>120</v>
      </c>
      <c r="R193" s="15" t="s">
        <v>36</v>
      </c>
      <c r="S193" s="17" t="s">
        <v>201</v>
      </c>
      <c r="T193" s="15" t="s">
        <v>215</v>
      </c>
      <c r="U193" s="10" t="s">
        <v>53</v>
      </c>
      <c r="V193" s="8" t="s">
        <v>70</v>
      </c>
    </row>
    <row r="194" ht="15.0" customHeight="1">
      <c r="A194" s="5"/>
      <c r="B194" s="5"/>
      <c r="C194" s="6"/>
      <c r="D194" s="6"/>
      <c r="E194" s="6" t="s">
        <v>518</v>
      </c>
      <c r="F194" s="6" t="s">
        <v>680</v>
      </c>
      <c r="G194" s="9" t="s">
        <v>132</v>
      </c>
      <c r="H194" s="6" t="s">
        <v>133</v>
      </c>
      <c r="I194" s="6"/>
      <c r="J194" s="6"/>
      <c r="K194" s="6"/>
      <c r="L194" s="6"/>
      <c r="M194" s="6"/>
      <c r="N194" s="6"/>
      <c r="O194" s="6"/>
      <c r="P194" s="12"/>
    </row>
    <row r="195" ht="15.0" customHeight="1">
      <c r="A195" s="5"/>
      <c r="B195" s="5"/>
      <c r="C195" s="6"/>
      <c r="D195" s="6"/>
      <c r="E195" s="6" t="s">
        <v>687</v>
      </c>
      <c r="F195" s="6" t="s">
        <v>680</v>
      </c>
      <c r="G195" s="9" t="s">
        <v>132</v>
      </c>
      <c r="H195" s="6" t="s">
        <v>133</v>
      </c>
      <c r="I195" s="6"/>
      <c r="J195" s="6"/>
      <c r="K195" s="6"/>
      <c r="L195" s="6"/>
      <c r="M195" s="6"/>
      <c r="N195" s="6"/>
      <c r="O195" s="6"/>
      <c r="P195" s="12"/>
    </row>
    <row r="196" ht="15.0" customHeight="1">
      <c r="A196" s="5">
        <v>6.0</v>
      </c>
      <c r="B196" s="5">
        <v>2021.0</v>
      </c>
      <c r="C196" s="6" t="s">
        <v>688</v>
      </c>
      <c r="D196" s="6" t="s">
        <v>23</v>
      </c>
      <c r="E196" s="6" t="s">
        <v>689</v>
      </c>
      <c r="F196" s="6" t="s">
        <v>690</v>
      </c>
      <c r="G196" s="9" t="s">
        <v>691</v>
      </c>
      <c r="H196" s="6" t="s">
        <v>133</v>
      </c>
      <c r="I196" s="6" t="s">
        <v>692</v>
      </c>
      <c r="J196" s="6" t="s">
        <v>693</v>
      </c>
      <c r="K196" s="6" t="s">
        <v>694</v>
      </c>
      <c r="L196" s="6" t="s">
        <v>176</v>
      </c>
      <c r="M196" s="6" t="s">
        <v>695</v>
      </c>
      <c r="N196" s="6" t="s">
        <v>696</v>
      </c>
      <c r="O196" s="6" t="s">
        <v>697</v>
      </c>
      <c r="P196" s="7">
        <v>45390.0</v>
      </c>
      <c r="Q196" s="15" t="s">
        <v>120</v>
      </c>
      <c r="R196" s="15" t="s">
        <v>36</v>
      </c>
      <c r="S196" s="15" t="s">
        <v>328</v>
      </c>
      <c r="T196" s="17" t="s">
        <v>279</v>
      </c>
      <c r="U196" s="10" t="s">
        <v>53</v>
      </c>
      <c r="V196" s="8" t="s">
        <v>70</v>
      </c>
    </row>
    <row r="197" ht="15.0" customHeight="1">
      <c r="A197" s="5"/>
      <c r="B197" s="5"/>
      <c r="C197" s="6"/>
      <c r="D197" s="6"/>
      <c r="E197" s="6" t="s">
        <v>698</v>
      </c>
      <c r="F197" s="6" t="s">
        <v>690</v>
      </c>
      <c r="G197" s="9" t="s">
        <v>691</v>
      </c>
      <c r="H197" s="6" t="s">
        <v>133</v>
      </c>
      <c r="I197" s="6"/>
      <c r="J197" s="6"/>
      <c r="K197" s="6"/>
      <c r="L197" s="6"/>
      <c r="M197" s="6"/>
      <c r="N197" s="6"/>
      <c r="O197" s="6"/>
      <c r="P197" s="12"/>
    </row>
    <row r="198" ht="15.0" customHeight="1">
      <c r="A198" s="5"/>
      <c r="B198" s="5"/>
      <c r="C198" s="6"/>
      <c r="D198" s="6"/>
      <c r="E198" s="6" t="s">
        <v>699</v>
      </c>
      <c r="F198" s="6" t="s">
        <v>690</v>
      </c>
      <c r="G198" s="9" t="s">
        <v>691</v>
      </c>
      <c r="H198" s="6" t="s">
        <v>133</v>
      </c>
      <c r="I198" s="6"/>
      <c r="J198" s="6"/>
      <c r="K198" s="6"/>
      <c r="L198" s="6"/>
      <c r="M198" s="6"/>
      <c r="N198" s="6"/>
      <c r="O198" s="6"/>
      <c r="P198" s="12"/>
    </row>
    <row r="199" ht="15.0" customHeight="1">
      <c r="A199" s="5"/>
      <c r="B199" s="5"/>
      <c r="C199" s="6"/>
      <c r="D199" s="6"/>
      <c r="E199" s="6" t="s">
        <v>700</v>
      </c>
      <c r="F199" s="6" t="s">
        <v>690</v>
      </c>
      <c r="G199" s="9" t="s">
        <v>691</v>
      </c>
      <c r="H199" s="6" t="s">
        <v>133</v>
      </c>
      <c r="I199" s="6"/>
      <c r="J199" s="6"/>
      <c r="K199" s="6"/>
      <c r="L199" s="6"/>
      <c r="M199" s="6"/>
      <c r="N199" s="6"/>
      <c r="O199" s="6"/>
      <c r="P199" s="12"/>
    </row>
    <row r="200" ht="15.0" customHeight="1">
      <c r="A200" s="5"/>
      <c r="B200" s="5"/>
      <c r="C200" s="6"/>
      <c r="D200" s="6"/>
      <c r="E200" s="6" t="s">
        <v>701</v>
      </c>
      <c r="F200" s="6" t="s">
        <v>702</v>
      </c>
      <c r="G200" s="9" t="s">
        <v>703</v>
      </c>
      <c r="H200" s="6" t="s">
        <v>133</v>
      </c>
      <c r="I200" s="6"/>
      <c r="J200" s="6"/>
      <c r="K200" s="6"/>
      <c r="L200" s="6"/>
      <c r="M200" s="6"/>
      <c r="N200" s="6"/>
      <c r="O200" s="6"/>
      <c r="P200" s="12"/>
    </row>
    <row r="201" ht="15.0" customHeight="1">
      <c r="A201" s="5"/>
      <c r="B201" s="5"/>
      <c r="C201" s="6"/>
      <c r="D201" s="6"/>
      <c r="E201" s="6" t="s">
        <v>704</v>
      </c>
      <c r="F201" s="6" t="s">
        <v>705</v>
      </c>
      <c r="G201" s="9" t="s">
        <v>691</v>
      </c>
      <c r="H201" s="6" t="s">
        <v>133</v>
      </c>
      <c r="I201" s="6"/>
      <c r="J201" s="6"/>
      <c r="K201" s="6"/>
      <c r="L201" s="6"/>
      <c r="M201" s="6"/>
      <c r="N201" s="6"/>
      <c r="O201" s="6"/>
      <c r="P201" s="12"/>
    </row>
    <row r="202" ht="15.0" customHeight="1">
      <c r="A202" s="5"/>
      <c r="B202" s="5"/>
      <c r="C202" s="6"/>
      <c r="D202" s="6"/>
      <c r="E202" s="6" t="s">
        <v>706</v>
      </c>
      <c r="F202" s="6" t="s">
        <v>690</v>
      </c>
      <c r="G202" s="9" t="s">
        <v>691</v>
      </c>
      <c r="H202" s="6" t="s">
        <v>133</v>
      </c>
      <c r="I202" s="6"/>
      <c r="J202" s="6"/>
      <c r="K202" s="6"/>
      <c r="L202" s="6"/>
      <c r="M202" s="6"/>
      <c r="N202" s="6"/>
      <c r="O202" s="6"/>
      <c r="P202" s="12"/>
    </row>
    <row r="203" ht="15.0" customHeight="1">
      <c r="A203" s="5">
        <v>6.0</v>
      </c>
      <c r="B203" s="5">
        <v>2021.0</v>
      </c>
      <c r="C203" s="6" t="s">
        <v>707</v>
      </c>
      <c r="D203" s="9" t="s">
        <v>23</v>
      </c>
      <c r="E203" s="6" t="s">
        <v>708</v>
      </c>
      <c r="F203" s="6" t="s">
        <v>709</v>
      </c>
      <c r="G203" s="6" t="s">
        <v>296</v>
      </c>
      <c r="H203" s="6" t="s">
        <v>287</v>
      </c>
      <c r="I203" s="6" t="s">
        <v>710</v>
      </c>
      <c r="J203" s="6" t="s">
        <v>711</v>
      </c>
      <c r="K203" s="6" t="s">
        <v>712</v>
      </c>
      <c r="L203" s="6" t="s">
        <v>31</v>
      </c>
      <c r="M203" s="6" t="s">
        <v>713</v>
      </c>
      <c r="N203" s="6" t="s">
        <v>714</v>
      </c>
      <c r="O203" s="6" t="s">
        <v>34</v>
      </c>
      <c r="P203" s="7">
        <v>45390.0</v>
      </c>
      <c r="Q203" s="15" t="s">
        <v>120</v>
      </c>
      <c r="R203" s="15" t="s">
        <v>36</v>
      </c>
      <c r="S203" s="15" t="s">
        <v>328</v>
      </c>
      <c r="T203" s="15" t="s">
        <v>215</v>
      </c>
      <c r="U203" s="10" t="s">
        <v>53</v>
      </c>
      <c r="V203" s="8" t="s">
        <v>70</v>
      </c>
    </row>
    <row r="204" ht="15.0" customHeight="1">
      <c r="A204" s="5"/>
      <c r="B204" s="5"/>
      <c r="C204" s="6"/>
      <c r="D204" s="6"/>
      <c r="E204" s="6" t="s">
        <v>715</v>
      </c>
      <c r="F204" s="6" t="s">
        <v>709</v>
      </c>
      <c r="G204" s="6" t="s">
        <v>296</v>
      </c>
      <c r="H204" s="6" t="s">
        <v>287</v>
      </c>
      <c r="I204" s="6"/>
      <c r="J204" s="6"/>
      <c r="K204" s="6"/>
      <c r="L204" s="6"/>
      <c r="M204" s="6"/>
      <c r="N204" s="6"/>
      <c r="O204" s="6"/>
      <c r="P204" s="12"/>
    </row>
    <row r="205" ht="15.0" customHeight="1">
      <c r="A205" s="5"/>
      <c r="B205" s="5"/>
      <c r="C205" s="6"/>
      <c r="D205" s="6"/>
      <c r="E205" s="6" t="s">
        <v>716</v>
      </c>
      <c r="F205" s="6" t="s">
        <v>709</v>
      </c>
      <c r="G205" s="6" t="s">
        <v>296</v>
      </c>
      <c r="H205" s="6" t="s">
        <v>287</v>
      </c>
      <c r="I205" s="6"/>
      <c r="J205" s="6"/>
      <c r="K205" s="6"/>
      <c r="L205" s="6"/>
      <c r="M205" s="6"/>
      <c r="N205" s="6"/>
      <c r="O205" s="6"/>
      <c r="P205" s="12"/>
    </row>
    <row r="206" ht="15.0" customHeight="1">
      <c r="A206" s="5"/>
      <c r="B206" s="5"/>
      <c r="C206" s="6"/>
      <c r="D206" s="6"/>
      <c r="E206" s="6" t="s">
        <v>717</v>
      </c>
      <c r="F206" s="6" t="s">
        <v>709</v>
      </c>
      <c r="G206" s="6" t="s">
        <v>296</v>
      </c>
      <c r="H206" s="6" t="s">
        <v>287</v>
      </c>
      <c r="I206" s="6"/>
      <c r="J206" s="6"/>
      <c r="K206" s="6"/>
      <c r="L206" s="6"/>
      <c r="M206" s="6"/>
      <c r="N206" s="6"/>
      <c r="O206" s="6"/>
      <c r="P206" s="12"/>
    </row>
    <row r="207" ht="15.0" customHeight="1">
      <c r="A207" s="5"/>
      <c r="B207" s="5"/>
      <c r="C207" s="6"/>
      <c r="D207" s="6"/>
      <c r="E207" s="6" t="s">
        <v>718</v>
      </c>
      <c r="F207" s="6" t="s">
        <v>709</v>
      </c>
      <c r="G207" s="6" t="s">
        <v>296</v>
      </c>
      <c r="H207" s="6" t="s">
        <v>287</v>
      </c>
      <c r="I207" s="6"/>
      <c r="J207" s="6"/>
      <c r="K207" s="6"/>
      <c r="L207" s="6"/>
      <c r="M207" s="6"/>
      <c r="N207" s="6"/>
      <c r="O207" s="6"/>
      <c r="P207" s="12"/>
    </row>
    <row r="208" ht="15.0" customHeight="1">
      <c r="A208" s="5"/>
      <c r="B208" s="5"/>
      <c r="C208" s="6"/>
      <c r="D208" s="6"/>
      <c r="E208" s="6" t="s">
        <v>719</v>
      </c>
      <c r="F208" s="6" t="s">
        <v>709</v>
      </c>
      <c r="G208" s="6" t="s">
        <v>296</v>
      </c>
      <c r="H208" s="6" t="s">
        <v>287</v>
      </c>
      <c r="I208" s="6"/>
      <c r="J208" s="6"/>
      <c r="K208" s="6"/>
      <c r="L208" s="6"/>
      <c r="M208" s="6"/>
      <c r="N208" s="6"/>
      <c r="O208" s="6"/>
      <c r="P208" s="12"/>
    </row>
    <row r="209" ht="15.0" customHeight="1">
      <c r="A209" s="5"/>
      <c r="B209" s="5"/>
      <c r="C209" s="6"/>
      <c r="D209" s="6"/>
      <c r="E209" s="6" t="s">
        <v>720</v>
      </c>
      <c r="F209" s="6" t="s">
        <v>709</v>
      </c>
      <c r="G209" s="6" t="s">
        <v>296</v>
      </c>
      <c r="H209" s="6" t="s">
        <v>287</v>
      </c>
      <c r="I209" s="6"/>
      <c r="J209" s="6"/>
      <c r="K209" s="6"/>
      <c r="L209" s="6"/>
      <c r="M209" s="6"/>
      <c r="N209" s="6"/>
      <c r="O209" s="6"/>
      <c r="P209" s="12"/>
    </row>
    <row r="210" ht="15.0" customHeight="1">
      <c r="A210" s="5"/>
      <c r="B210" s="5"/>
      <c r="C210" s="6"/>
      <c r="D210" s="6"/>
      <c r="E210" s="6" t="s">
        <v>721</v>
      </c>
      <c r="F210" s="6" t="s">
        <v>709</v>
      </c>
      <c r="G210" s="6" t="s">
        <v>296</v>
      </c>
      <c r="H210" s="6" t="s">
        <v>287</v>
      </c>
      <c r="I210" s="6"/>
      <c r="J210" s="6"/>
      <c r="K210" s="6"/>
      <c r="L210" s="6"/>
      <c r="M210" s="6"/>
      <c r="N210" s="6"/>
      <c r="O210" s="6"/>
      <c r="P210" s="12"/>
    </row>
    <row r="211" ht="15.0" customHeight="1">
      <c r="A211" s="5">
        <v>6.0</v>
      </c>
      <c r="B211" s="5">
        <v>2021.0</v>
      </c>
      <c r="C211" s="6" t="s">
        <v>722</v>
      </c>
      <c r="D211" s="9" t="s">
        <v>96</v>
      </c>
      <c r="E211" s="6" t="s">
        <v>723</v>
      </c>
      <c r="F211" s="9" t="s">
        <v>724</v>
      </c>
      <c r="G211" s="6" t="s">
        <v>725</v>
      </c>
      <c r="H211" s="6" t="s">
        <v>233</v>
      </c>
      <c r="I211" s="6" t="s">
        <v>726</v>
      </c>
      <c r="J211" s="6" t="s">
        <v>34</v>
      </c>
      <c r="K211" s="6" t="s">
        <v>727</v>
      </c>
      <c r="L211" s="6" t="s">
        <v>31</v>
      </c>
      <c r="M211" s="6" t="s">
        <v>728</v>
      </c>
      <c r="N211" s="6" t="s">
        <v>729</v>
      </c>
      <c r="O211" s="6" t="s">
        <v>730</v>
      </c>
      <c r="P211" s="7">
        <v>45390.0</v>
      </c>
      <c r="Q211" s="15" t="s">
        <v>35</v>
      </c>
      <c r="R211" s="15" t="s">
        <v>51</v>
      </c>
      <c r="S211" s="15" t="s">
        <v>293</v>
      </c>
      <c r="T211" s="8" t="s">
        <v>69</v>
      </c>
      <c r="U211" s="15" t="s">
        <v>34</v>
      </c>
      <c r="V211" s="8" t="s">
        <v>70</v>
      </c>
    </row>
    <row r="212" ht="15.0" customHeight="1">
      <c r="A212" s="5"/>
      <c r="B212" s="5"/>
      <c r="C212" s="6"/>
      <c r="D212" s="6"/>
      <c r="E212" s="6" t="s">
        <v>731</v>
      </c>
      <c r="F212" s="9" t="s">
        <v>724</v>
      </c>
      <c r="G212" s="6" t="s">
        <v>725</v>
      </c>
      <c r="H212" s="6" t="s">
        <v>233</v>
      </c>
      <c r="I212" s="6"/>
      <c r="J212" s="6"/>
      <c r="K212" s="6"/>
      <c r="L212" s="6"/>
      <c r="M212" s="6"/>
      <c r="N212" s="6"/>
      <c r="O212" s="6"/>
      <c r="P212" s="12"/>
    </row>
    <row r="213" ht="15.0" customHeight="1">
      <c r="A213" s="5"/>
      <c r="B213" s="5"/>
      <c r="C213" s="6"/>
      <c r="D213" s="6"/>
      <c r="E213" s="6" t="s">
        <v>732</v>
      </c>
      <c r="F213" s="6" t="s">
        <v>733</v>
      </c>
      <c r="G213" s="9" t="s">
        <v>156</v>
      </c>
      <c r="H213" s="6" t="s">
        <v>75</v>
      </c>
      <c r="I213" s="6"/>
      <c r="J213" s="6"/>
      <c r="K213" s="6"/>
      <c r="L213" s="6"/>
      <c r="M213" s="6"/>
      <c r="N213" s="6"/>
      <c r="O213" s="6"/>
      <c r="P213" s="12"/>
    </row>
    <row r="214" ht="15.0" customHeight="1">
      <c r="A214" s="5">
        <v>6.0</v>
      </c>
      <c r="B214" s="5">
        <v>2021.0</v>
      </c>
      <c r="C214" s="6" t="s">
        <v>734</v>
      </c>
      <c r="D214" s="9" t="s">
        <v>23</v>
      </c>
      <c r="E214" s="6" t="s">
        <v>735</v>
      </c>
      <c r="F214" s="6" t="s">
        <v>231</v>
      </c>
      <c r="G214" s="6" t="s">
        <v>232</v>
      </c>
      <c r="H214" s="6" t="s">
        <v>233</v>
      </c>
      <c r="I214" s="6" t="s">
        <v>736</v>
      </c>
      <c r="J214" s="6" t="s">
        <v>737</v>
      </c>
      <c r="K214" s="6" t="s">
        <v>738</v>
      </c>
      <c r="L214" s="6" t="s">
        <v>31</v>
      </c>
      <c r="M214" s="6" t="s">
        <v>739</v>
      </c>
      <c r="N214" s="6" t="s">
        <v>740</v>
      </c>
      <c r="O214" s="6" t="s">
        <v>34</v>
      </c>
      <c r="P214" s="7">
        <v>45390.0</v>
      </c>
      <c r="Q214" s="15" t="s">
        <v>120</v>
      </c>
      <c r="R214" s="15" t="s">
        <v>36</v>
      </c>
      <c r="S214" s="15" t="s">
        <v>121</v>
      </c>
      <c r="T214" s="15" t="s">
        <v>88</v>
      </c>
      <c r="U214" s="10" t="s">
        <v>53</v>
      </c>
      <c r="V214" s="8" t="s">
        <v>70</v>
      </c>
    </row>
    <row r="215" ht="15.0" customHeight="1">
      <c r="A215" s="5"/>
      <c r="B215" s="5"/>
      <c r="C215" s="6"/>
      <c r="D215" s="6"/>
      <c r="E215" s="6" t="s">
        <v>741</v>
      </c>
      <c r="F215" s="6" t="s">
        <v>231</v>
      </c>
      <c r="G215" s="6" t="s">
        <v>232</v>
      </c>
      <c r="H215" s="6" t="s">
        <v>233</v>
      </c>
      <c r="I215" s="6"/>
      <c r="J215" s="6"/>
      <c r="K215" s="6"/>
      <c r="L215" s="6"/>
      <c r="M215" s="6"/>
      <c r="N215" s="6"/>
      <c r="O215" s="6"/>
      <c r="P215" s="12"/>
    </row>
    <row r="216" ht="15.0" customHeight="1">
      <c r="A216" s="5">
        <v>7.0</v>
      </c>
      <c r="B216" s="5">
        <v>2022.0</v>
      </c>
      <c r="C216" s="6" t="s">
        <v>742</v>
      </c>
      <c r="D216" s="6" t="s">
        <v>23</v>
      </c>
      <c r="E216" s="6" t="s">
        <v>743</v>
      </c>
      <c r="F216" s="6" t="s">
        <v>131</v>
      </c>
      <c r="G216" s="6" t="s">
        <v>132</v>
      </c>
      <c r="H216" s="6" t="s">
        <v>133</v>
      </c>
      <c r="I216" s="6" t="s">
        <v>744</v>
      </c>
      <c r="J216" s="6" t="s">
        <v>745</v>
      </c>
      <c r="K216" s="6" t="s">
        <v>746</v>
      </c>
      <c r="L216" s="6" t="s">
        <v>176</v>
      </c>
      <c r="M216" s="6" t="s">
        <v>747</v>
      </c>
      <c r="N216" s="6" t="s">
        <v>748</v>
      </c>
      <c r="O216" s="6" t="s">
        <v>749</v>
      </c>
      <c r="P216" s="7">
        <v>45394.0</v>
      </c>
      <c r="Q216" s="15" t="s">
        <v>120</v>
      </c>
      <c r="R216" s="15" t="s">
        <v>36</v>
      </c>
      <c r="S216" s="15" t="s">
        <v>121</v>
      </c>
      <c r="T216" s="15" t="s">
        <v>215</v>
      </c>
      <c r="U216" s="10" t="s">
        <v>53</v>
      </c>
      <c r="V216" s="8" t="s">
        <v>70</v>
      </c>
    </row>
    <row r="217" ht="15.0" customHeight="1">
      <c r="A217" s="5"/>
      <c r="B217" s="5"/>
      <c r="C217" s="6"/>
      <c r="D217" s="6"/>
      <c r="E217" s="6" t="s">
        <v>750</v>
      </c>
      <c r="F217" s="6" t="s">
        <v>751</v>
      </c>
      <c r="G217" s="6" t="s">
        <v>691</v>
      </c>
      <c r="H217" s="6" t="s">
        <v>133</v>
      </c>
      <c r="I217" s="6"/>
      <c r="J217" s="6"/>
      <c r="K217" s="6"/>
      <c r="L217" s="6"/>
      <c r="M217" s="6"/>
      <c r="N217" s="6"/>
      <c r="O217" s="6"/>
      <c r="P217" s="12"/>
    </row>
    <row r="218" ht="15.0" customHeight="1">
      <c r="A218" s="5"/>
      <c r="B218" s="5"/>
      <c r="C218" s="6"/>
      <c r="D218" s="6"/>
      <c r="E218" s="6" t="s">
        <v>752</v>
      </c>
      <c r="F218" s="6" t="s">
        <v>131</v>
      </c>
      <c r="G218" s="6" t="s">
        <v>132</v>
      </c>
      <c r="H218" s="6" t="s">
        <v>133</v>
      </c>
      <c r="I218" s="6"/>
      <c r="J218" s="6"/>
      <c r="K218" s="6"/>
      <c r="L218" s="6"/>
      <c r="M218" s="6"/>
      <c r="N218" s="6"/>
      <c r="O218" s="6"/>
      <c r="P218" s="12"/>
    </row>
    <row r="219" ht="15.0" customHeight="1">
      <c r="A219" s="5">
        <v>7.0</v>
      </c>
      <c r="B219" s="5">
        <v>2022.0</v>
      </c>
      <c r="C219" s="6" t="s">
        <v>753</v>
      </c>
      <c r="D219" s="6" t="s">
        <v>23</v>
      </c>
      <c r="E219" s="6" t="s">
        <v>754</v>
      </c>
      <c r="F219" s="6" t="s">
        <v>755</v>
      </c>
      <c r="G219" s="6" t="s">
        <v>92</v>
      </c>
      <c r="H219" s="6" t="s">
        <v>93</v>
      </c>
      <c r="I219" s="6" t="s">
        <v>756</v>
      </c>
      <c r="J219" s="6" t="s">
        <v>757</v>
      </c>
      <c r="K219" s="6" t="s">
        <v>758</v>
      </c>
      <c r="L219" s="6" t="s">
        <v>176</v>
      </c>
      <c r="M219" s="6" t="s">
        <v>759</v>
      </c>
      <c r="N219" s="6" t="s">
        <v>760</v>
      </c>
      <c r="O219" s="6" t="s">
        <v>761</v>
      </c>
      <c r="P219" s="7">
        <v>45394.0</v>
      </c>
      <c r="Q219" s="15" t="s">
        <v>120</v>
      </c>
      <c r="R219" s="15" t="s">
        <v>51</v>
      </c>
      <c r="S219" s="8" t="s">
        <v>37</v>
      </c>
      <c r="T219" s="15" t="s">
        <v>38</v>
      </c>
      <c r="U219" s="10" t="s">
        <v>53</v>
      </c>
      <c r="V219" s="8" t="s">
        <v>70</v>
      </c>
    </row>
    <row r="220" ht="15.0" customHeight="1">
      <c r="A220" s="5"/>
      <c r="B220" s="5"/>
      <c r="C220" s="6"/>
      <c r="D220" s="6"/>
      <c r="E220" s="6" t="s">
        <v>762</v>
      </c>
      <c r="F220" s="6" t="s">
        <v>755</v>
      </c>
      <c r="G220" s="6" t="s">
        <v>92</v>
      </c>
      <c r="H220" s="6" t="s">
        <v>93</v>
      </c>
      <c r="I220" s="6"/>
      <c r="J220" s="6"/>
      <c r="K220" s="6"/>
      <c r="L220" s="6"/>
      <c r="M220" s="6"/>
      <c r="N220" s="6"/>
      <c r="O220" s="6"/>
      <c r="P220" s="12"/>
    </row>
    <row r="221" ht="15.0" customHeight="1">
      <c r="A221" s="5"/>
      <c r="B221" s="5"/>
      <c r="C221" s="6"/>
      <c r="D221" s="6"/>
      <c r="E221" s="6" t="s">
        <v>763</v>
      </c>
      <c r="F221" s="6" t="s">
        <v>755</v>
      </c>
      <c r="G221" s="6" t="s">
        <v>92</v>
      </c>
      <c r="H221" s="6" t="s">
        <v>93</v>
      </c>
      <c r="I221" s="6"/>
      <c r="J221" s="6"/>
      <c r="K221" s="6"/>
      <c r="L221" s="6"/>
      <c r="M221" s="6"/>
      <c r="N221" s="6"/>
      <c r="O221" s="6"/>
      <c r="P221" s="12"/>
    </row>
    <row r="222" ht="15.0" customHeight="1">
      <c r="A222" s="5"/>
      <c r="B222" s="5"/>
      <c r="C222" s="6"/>
      <c r="D222" s="6"/>
      <c r="E222" s="6" t="s">
        <v>764</v>
      </c>
      <c r="F222" s="6" t="s">
        <v>755</v>
      </c>
      <c r="G222" s="6" t="s">
        <v>92</v>
      </c>
      <c r="H222" s="6" t="s">
        <v>93</v>
      </c>
      <c r="I222" s="6"/>
      <c r="J222" s="6"/>
      <c r="K222" s="6"/>
      <c r="L222" s="6"/>
      <c r="M222" s="6"/>
      <c r="N222" s="6"/>
      <c r="O222" s="6"/>
      <c r="P222" s="12"/>
    </row>
    <row r="223" ht="15.0" customHeight="1">
      <c r="A223" s="5"/>
      <c r="B223" s="5"/>
      <c r="C223" s="6"/>
      <c r="D223" s="6"/>
      <c r="E223" s="6" t="s">
        <v>90</v>
      </c>
      <c r="F223" s="6" t="s">
        <v>755</v>
      </c>
      <c r="G223" s="6" t="s">
        <v>92</v>
      </c>
      <c r="H223" s="6" t="s">
        <v>93</v>
      </c>
      <c r="I223" s="6"/>
      <c r="J223" s="6"/>
      <c r="K223" s="6"/>
      <c r="L223" s="6"/>
      <c r="M223" s="6"/>
      <c r="N223" s="6"/>
      <c r="O223" s="6"/>
      <c r="P223" s="12"/>
    </row>
    <row r="224" ht="15.0" customHeight="1">
      <c r="A224" s="5">
        <v>7.0</v>
      </c>
      <c r="B224" s="5">
        <v>2022.0</v>
      </c>
      <c r="C224" s="6" t="s">
        <v>765</v>
      </c>
      <c r="D224" s="9" t="s">
        <v>96</v>
      </c>
      <c r="E224" s="6" t="s">
        <v>766</v>
      </c>
      <c r="F224" s="6" t="s">
        <v>767</v>
      </c>
      <c r="G224" s="6" t="s">
        <v>558</v>
      </c>
      <c r="H224" s="6" t="s">
        <v>559</v>
      </c>
      <c r="I224" s="6" t="s">
        <v>768</v>
      </c>
      <c r="J224" s="6" t="s">
        <v>34</v>
      </c>
      <c r="K224" s="6" t="s">
        <v>769</v>
      </c>
      <c r="L224" s="6" t="s">
        <v>176</v>
      </c>
      <c r="M224" s="6" t="s">
        <v>770</v>
      </c>
      <c r="N224" s="6" t="s">
        <v>771</v>
      </c>
      <c r="O224" s="6" t="s">
        <v>34</v>
      </c>
      <c r="P224" s="7">
        <v>45394.0</v>
      </c>
      <c r="Q224" s="15" t="s">
        <v>35</v>
      </c>
      <c r="R224" s="15" t="s">
        <v>51</v>
      </c>
      <c r="S224" s="8" t="s">
        <v>37</v>
      </c>
      <c r="T224" s="15" t="s">
        <v>215</v>
      </c>
      <c r="U224" s="10" t="s">
        <v>34</v>
      </c>
      <c r="V224" s="8" t="s">
        <v>70</v>
      </c>
    </row>
    <row r="225" ht="15.0" customHeight="1">
      <c r="A225" s="5"/>
      <c r="B225" s="5"/>
      <c r="C225" s="6"/>
      <c r="D225" s="6"/>
      <c r="E225" s="6" t="s">
        <v>772</v>
      </c>
      <c r="F225" s="6" t="s">
        <v>767</v>
      </c>
      <c r="G225" s="6" t="s">
        <v>558</v>
      </c>
      <c r="H225" s="6" t="s">
        <v>559</v>
      </c>
      <c r="I225" s="6"/>
      <c r="J225" s="6"/>
      <c r="K225" s="6"/>
      <c r="L225" s="6"/>
      <c r="M225" s="6"/>
      <c r="N225" s="6"/>
      <c r="O225" s="6"/>
      <c r="P225" s="12"/>
    </row>
    <row r="226" ht="15.0" customHeight="1">
      <c r="A226" s="5"/>
      <c r="B226" s="5"/>
      <c r="C226" s="6"/>
      <c r="D226" s="6"/>
      <c r="E226" s="6" t="s">
        <v>773</v>
      </c>
      <c r="F226" s="6" t="s">
        <v>767</v>
      </c>
      <c r="G226" s="6" t="s">
        <v>558</v>
      </c>
      <c r="H226" s="6" t="s">
        <v>559</v>
      </c>
      <c r="I226" s="6"/>
      <c r="J226" s="6"/>
      <c r="K226" s="6"/>
      <c r="L226" s="6"/>
      <c r="M226" s="6"/>
      <c r="N226" s="6"/>
      <c r="O226" s="6"/>
      <c r="P226" s="12"/>
    </row>
    <row r="227" ht="15.0" customHeight="1">
      <c r="A227" s="5"/>
      <c r="B227" s="5"/>
      <c r="C227" s="6"/>
      <c r="D227" s="6"/>
      <c r="E227" s="6" t="s">
        <v>774</v>
      </c>
      <c r="F227" s="6" t="s">
        <v>767</v>
      </c>
      <c r="G227" s="6" t="s">
        <v>558</v>
      </c>
      <c r="H227" s="6" t="s">
        <v>559</v>
      </c>
      <c r="I227" s="6"/>
      <c r="J227" s="6"/>
      <c r="K227" s="6"/>
      <c r="L227" s="6"/>
      <c r="M227" s="6"/>
      <c r="N227" s="6"/>
      <c r="O227" s="6"/>
      <c r="P227" s="12"/>
    </row>
    <row r="228" ht="15.0" customHeight="1">
      <c r="A228" s="5">
        <v>7.0</v>
      </c>
      <c r="B228" s="5">
        <v>2022.0</v>
      </c>
      <c r="C228" s="6" t="s">
        <v>775</v>
      </c>
      <c r="D228" s="6" t="s">
        <v>23</v>
      </c>
      <c r="E228" s="6" t="s">
        <v>776</v>
      </c>
      <c r="F228" s="6" t="s">
        <v>777</v>
      </c>
      <c r="G228" s="6" t="s">
        <v>778</v>
      </c>
      <c r="H228" s="6" t="s">
        <v>57</v>
      </c>
      <c r="I228" s="6" t="s">
        <v>779</v>
      </c>
      <c r="J228" s="6" t="s">
        <v>780</v>
      </c>
      <c r="K228" s="6" t="s">
        <v>781</v>
      </c>
      <c r="L228" s="6" t="s">
        <v>176</v>
      </c>
      <c r="M228" s="6" t="s">
        <v>782</v>
      </c>
      <c r="N228" s="6" t="s">
        <v>783</v>
      </c>
      <c r="O228" s="6" t="s">
        <v>784</v>
      </c>
      <c r="P228" s="7">
        <v>45394.0</v>
      </c>
      <c r="Q228" s="15" t="s">
        <v>120</v>
      </c>
      <c r="R228" s="15" t="s">
        <v>36</v>
      </c>
      <c r="S228" s="15" t="s">
        <v>121</v>
      </c>
      <c r="T228" s="15" t="s">
        <v>215</v>
      </c>
      <c r="U228" s="10" t="s">
        <v>53</v>
      </c>
      <c r="V228" s="8" t="s">
        <v>70</v>
      </c>
    </row>
    <row r="229" ht="15.0" customHeight="1">
      <c r="A229" s="5"/>
      <c r="B229" s="5"/>
      <c r="C229" s="6"/>
      <c r="D229" s="6"/>
      <c r="E229" s="6" t="s">
        <v>785</v>
      </c>
      <c r="F229" s="6" t="s">
        <v>777</v>
      </c>
      <c r="G229" s="6" t="s">
        <v>778</v>
      </c>
      <c r="H229" s="6" t="s">
        <v>57</v>
      </c>
      <c r="I229" s="6"/>
      <c r="J229" s="6"/>
      <c r="K229" s="6"/>
      <c r="L229" s="6"/>
      <c r="M229" s="6"/>
      <c r="N229" s="6"/>
      <c r="O229" s="6"/>
      <c r="P229" s="12"/>
    </row>
    <row r="230" ht="15.0" customHeight="1">
      <c r="A230" s="5">
        <v>7.0</v>
      </c>
      <c r="B230" s="5">
        <v>2022.0</v>
      </c>
      <c r="C230" s="6" t="s">
        <v>786</v>
      </c>
      <c r="D230" s="9" t="s">
        <v>23</v>
      </c>
      <c r="E230" s="6" t="s">
        <v>787</v>
      </c>
      <c r="F230" s="6" t="s">
        <v>788</v>
      </c>
      <c r="G230" s="6" t="s">
        <v>43</v>
      </c>
      <c r="H230" s="6" t="s">
        <v>44</v>
      </c>
      <c r="I230" s="6" t="s">
        <v>789</v>
      </c>
      <c r="J230" s="6" t="s">
        <v>790</v>
      </c>
      <c r="K230" s="6" t="s">
        <v>791</v>
      </c>
      <c r="L230" s="6" t="s">
        <v>176</v>
      </c>
      <c r="M230" s="6" t="s">
        <v>792</v>
      </c>
      <c r="N230" s="6" t="s">
        <v>793</v>
      </c>
      <c r="O230" s="6" t="s">
        <v>794</v>
      </c>
      <c r="P230" s="7">
        <v>45394.0</v>
      </c>
      <c r="Q230" s="15" t="s">
        <v>35</v>
      </c>
      <c r="R230" s="15" t="s">
        <v>51</v>
      </c>
      <c r="S230" s="8" t="s">
        <v>37</v>
      </c>
      <c r="T230" s="15" t="s">
        <v>215</v>
      </c>
      <c r="U230" s="10" t="s">
        <v>34</v>
      </c>
      <c r="V230" s="8" t="s">
        <v>70</v>
      </c>
    </row>
    <row r="231" ht="15.0" customHeight="1">
      <c r="A231" s="5"/>
      <c r="B231" s="5"/>
      <c r="C231" s="6"/>
      <c r="D231" s="6"/>
      <c r="E231" s="6" t="s">
        <v>795</v>
      </c>
      <c r="F231" s="6" t="s">
        <v>788</v>
      </c>
      <c r="G231" s="6" t="s">
        <v>43</v>
      </c>
      <c r="H231" s="6" t="s">
        <v>44</v>
      </c>
      <c r="I231" s="6"/>
      <c r="J231" s="6"/>
      <c r="K231" s="6"/>
      <c r="L231" s="6"/>
      <c r="M231" s="6"/>
      <c r="N231" s="6"/>
      <c r="O231" s="6"/>
      <c r="P231" s="12"/>
    </row>
    <row r="232" ht="15.0" customHeight="1">
      <c r="A232" s="5">
        <v>7.0</v>
      </c>
      <c r="B232" s="5">
        <v>2022.0</v>
      </c>
      <c r="C232" s="6" t="s">
        <v>796</v>
      </c>
      <c r="D232" s="6" t="s">
        <v>23</v>
      </c>
      <c r="E232" s="6" t="s">
        <v>797</v>
      </c>
      <c r="F232" s="6" t="s">
        <v>798</v>
      </c>
      <c r="G232" s="6" t="s">
        <v>132</v>
      </c>
      <c r="H232" s="6" t="s">
        <v>133</v>
      </c>
      <c r="I232" s="6" t="s">
        <v>799</v>
      </c>
      <c r="J232" s="6" t="s">
        <v>800</v>
      </c>
      <c r="K232" s="6" t="s">
        <v>801</v>
      </c>
      <c r="L232" s="6" t="s">
        <v>31</v>
      </c>
      <c r="M232" s="6" t="s">
        <v>802</v>
      </c>
      <c r="N232" s="6" t="s">
        <v>803</v>
      </c>
      <c r="O232" s="6" t="s">
        <v>804</v>
      </c>
      <c r="P232" s="7">
        <v>45394.0</v>
      </c>
      <c r="Q232" s="15" t="s">
        <v>35</v>
      </c>
      <c r="R232" s="15" t="s">
        <v>51</v>
      </c>
      <c r="S232" s="15" t="s">
        <v>293</v>
      </c>
      <c r="T232" s="15" t="s">
        <v>215</v>
      </c>
      <c r="U232" s="10" t="s">
        <v>34</v>
      </c>
      <c r="V232" s="8" t="s">
        <v>70</v>
      </c>
    </row>
    <row r="233" ht="15.0" customHeight="1">
      <c r="A233" s="5"/>
      <c r="B233" s="5"/>
      <c r="C233" s="6"/>
      <c r="D233" s="6"/>
      <c r="E233" s="6" t="s">
        <v>805</v>
      </c>
      <c r="F233" s="6" t="s">
        <v>798</v>
      </c>
      <c r="G233" s="6" t="s">
        <v>132</v>
      </c>
      <c r="H233" s="6" t="s">
        <v>133</v>
      </c>
      <c r="I233" s="6"/>
      <c r="J233" s="6"/>
      <c r="K233" s="6"/>
      <c r="L233" s="6"/>
      <c r="M233" s="6"/>
      <c r="N233" s="6"/>
      <c r="O233" s="6"/>
      <c r="P233" s="12"/>
    </row>
    <row r="234" ht="15.0" customHeight="1">
      <c r="A234" s="5">
        <v>7.0</v>
      </c>
      <c r="B234" s="5">
        <v>2022.0</v>
      </c>
      <c r="C234" s="6" t="s">
        <v>806</v>
      </c>
      <c r="D234" s="6" t="s">
        <v>23</v>
      </c>
      <c r="E234" s="6" t="s">
        <v>807</v>
      </c>
      <c r="F234" s="6" t="s">
        <v>808</v>
      </c>
      <c r="G234" s="6" t="s">
        <v>132</v>
      </c>
      <c r="H234" s="6" t="s">
        <v>133</v>
      </c>
      <c r="I234" s="6" t="s">
        <v>809</v>
      </c>
      <c r="J234" s="6" t="s">
        <v>810</v>
      </c>
      <c r="K234" s="6" t="s">
        <v>811</v>
      </c>
      <c r="L234" s="6" t="s">
        <v>31</v>
      </c>
      <c r="M234" s="6" t="s">
        <v>812</v>
      </c>
      <c r="N234" s="6" t="s">
        <v>813</v>
      </c>
      <c r="O234" s="6" t="s">
        <v>34</v>
      </c>
      <c r="P234" s="20">
        <v>45394.0</v>
      </c>
      <c r="Q234" s="15" t="s">
        <v>120</v>
      </c>
      <c r="R234" s="15" t="s">
        <v>814</v>
      </c>
      <c r="S234" s="15" t="s">
        <v>293</v>
      </c>
      <c r="T234" s="15" t="s">
        <v>38</v>
      </c>
      <c r="U234" s="10" t="s">
        <v>53</v>
      </c>
      <c r="V234" s="8" t="s">
        <v>70</v>
      </c>
    </row>
    <row r="235" ht="15.0" customHeight="1">
      <c r="A235" s="5"/>
      <c r="B235" s="5"/>
      <c r="C235" s="6"/>
      <c r="D235" s="6"/>
      <c r="E235" s="6" t="s">
        <v>613</v>
      </c>
      <c r="F235" s="6" t="s">
        <v>808</v>
      </c>
      <c r="G235" s="6" t="s">
        <v>132</v>
      </c>
      <c r="H235" s="6" t="s">
        <v>133</v>
      </c>
      <c r="I235" s="6"/>
      <c r="J235" s="6"/>
      <c r="K235" s="6"/>
      <c r="L235" s="6"/>
      <c r="M235" s="6"/>
      <c r="N235" s="6"/>
      <c r="O235" s="6"/>
      <c r="P235" s="12"/>
    </row>
    <row r="236" ht="15.0" customHeight="1">
      <c r="A236" s="5"/>
      <c r="B236" s="5"/>
      <c r="C236" s="6"/>
      <c r="D236" s="6"/>
      <c r="E236" s="6" t="s">
        <v>815</v>
      </c>
      <c r="F236" s="6" t="s">
        <v>816</v>
      </c>
      <c r="G236" s="6" t="s">
        <v>616</v>
      </c>
      <c r="H236" s="6" t="s">
        <v>133</v>
      </c>
      <c r="I236" s="6"/>
      <c r="J236" s="6"/>
      <c r="K236" s="6"/>
      <c r="L236" s="6"/>
      <c r="M236" s="6"/>
      <c r="N236" s="6"/>
      <c r="O236" s="6"/>
      <c r="P236" s="12"/>
    </row>
    <row r="237" ht="15.0" customHeight="1">
      <c r="A237" s="5"/>
      <c r="B237" s="5"/>
      <c r="C237" s="6"/>
      <c r="D237" s="6"/>
      <c r="E237" s="6" t="s">
        <v>817</v>
      </c>
      <c r="F237" s="6" t="s">
        <v>816</v>
      </c>
      <c r="G237" s="6" t="s">
        <v>616</v>
      </c>
      <c r="H237" s="6" t="s">
        <v>133</v>
      </c>
      <c r="I237" s="6"/>
      <c r="J237" s="6"/>
      <c r="K237" s="6"/>
      <c r="L237" s="6"/>
      <c r="M237" s="6"/>
      <c r="N237" s="6"/>
      <c r="O237" s="6"/>
      <c r="P237" s="12"/>
    </row>
    <row r="238" ht="15.0" customHeight="1">
      <c r="A238" s="5">
        <v>8.0</v>
      </c>
      <c r="B238" s="5">
        <v>2023.0</v>
      </c>
      <c r="C238" s="6" t="s">
        <v>818</v>
      </c>
      <c r="D238" s="9" t="s">
        <v>23</v>
      </c>
      <c r="E238" s="6" t="s">
        <v>819</v>
      </c>
      <c r="F238" s="6" t="s">
        <v>268</v>
      </c>
      <c r="G238" s="6" t="s">
        <v>268</v>
      </c>
      <c r="H238" s="6" t="s">
        <v>75</v>
      </c>
      <c r="I238" s="6" t="s">
        <v>820</v>
      </c>
      <c r="J238" s="6" t="s">
        <v>821</v>
      </c>
      <c r="K238" s="6" t="s">
        <v>34</v>
      </c>
      <c r="L238" s="6" t="s">
        <v>176</v>
      </c>
      <c r="M238" s="6" t="s">
        <v>822</v>
      </c>
      <c r="N238" s="6" t="s">
        <v>823</v>
      </c>
      <c r="O238" s="6" t="s">
        <v>824</v>
      </c>
      <c r="P238" s="7">
        <v>45394.0</v>
      </c>
      <c r="Q238" s="15" t="s">
        <v>120</v>
      </c>
      <c r="R238" s="15" t="s">
        <v>51</v>
      </c>
      <c r="S238" s="15" t="s">
        <v>201</v>
      </c>
      <c r="T238" s="8" t="s">
        <v>69</v>
      </c>
      <c r="U238" s="10" t="s">
        <v>53</v>
      </c>
      <c r="V238" s="15" t="s">
        <v>70</v>
      </c>
    </row>
    <row r="239" ht="15.0" customHeight="1">
      <c r="A239" s="5"/>
      <c r="B239" s="5"/>
      <c r="C239" s="6"/>
      <c r="D239" s="6"/>
      <c r="E239" s="6" t="s">
        <v>825</v>
      </c>
      <c r="F239" s="6" t="s">
        <v>268</v>
      </c>
      <c r="G239" s="6" t="s">
        <v>268</v>
      </c>
      <c r="H239" s="6" t="s">
        <v>75</v>
      </c>
      <c r="I239" s="6"/>
      <c r="J239" s="6"/>
      <c r="K239" s="6"/>
      <c r="L239" s="6"/>
      <c r="M239" s="6"/>
      <c r="N239" s="6"/>
      <c r="O239" s="6"/>
      <c r="P239" s="12"/>
    </row>
    <row r="240" ht="15.0" customHeight="1">
      <c r="A240" s="5"/>
      <c r="B240" s="5"/>
      <c r="C240" s="6"/>
      <c r="D240" s="6"/>
      <c r="E240" s="6" t="s">
        <v>826</v>
      </c>
      <c r="F240" s="6" t="s">
        <v>268</v>
      </c>
      <c r="G240" s="6" t="s">
        <v>268</v>
      </c>
      <c r="H240" s="6" t="s">
        <v>75</v>
      </c>
      <c r="I240" s="6"/>
      <c r="J240" s="6"/>
      <c r="K240" s="6"/>
      <c r="L240" s="6"/>
      <c r="M240" s="6"/>
      <c r="N240" s="6"/>
      <c r="O240" s="6"/>
      <c r="P240" s="12"/>
    </row>
    <row r="241" ht="15.0" customHeight="1">
      <c r="A241" s="5"/>
      <c r="B241" s="5"/>
      <c r="C241" s="6"/>
      <c r="D241" s="6"/>
      <c r="E241" s="6" t="s">
        <v>732</v>
      </c>
      <c r="F241" s="6" t="s">
        <v>827</v>
      </c>
      <c r="G241" s="9" t="s">
        <v>156</v>
      </c>
      <c r="H241" s="6" t="s">
        <v>75</v>
      </c>
      <c r="I241" s="6"/>
      <c r="J241" s="6"/>
      <c r="K241" s="6"/>
      <c r="L241" s="6"/>
      <c r="M241" s="6"/>
      <c r="N241" s="6"/>
      <c r="O241" s="6"/>
      <c r="P241" s="12"/>
    </row>
    <row r="242" ht="15.0" customHeight="1">
      <c r="A242" s="5"/>
      <c r="B242" s="5"/>
      <c r="C242" s="6"/>
      <c r="D242" s="6"/>
      <c r="E242" s="6" t="s">
        <v>828</v>
      </c>
      <c r="F242" s="6" t="s">
        <v>829</v>
      </c>
      <c r="G242" s="9" t="s">
        <v>74</v>
      </c>
      <c r="H242" s="6" t="s">
        <v>75</v>
      </c>
      <c r="I242" s="6"/>
      <c r="J242" s="6"/>
      <c r="K242" s="6"/>
      <c r="L242" s="6"/>
      <c r="M242" s="6"/>
      <c r="N242" s="6"/>
      <c r="O242" s="6"/>
      <c r="P242" s="12"/>
    </row>
    <row r="243" ht="15.0" customHeight="1">
      <c r="A243" s="5">
        <v>8.0</v>
      </c>
      <c r="B243" s="5">
        <v>2023.0</v>
      </c>
      <c r="C243" s="6" t="s">
        <v>830</v>
      </c>
      <c r="D243" s="6" t="s">
        <v>96</v>
      </c>
      <c r="E243" s="6" t="s">
        <v>831</v>
      </c>
      <c r="F243" s="6" t="s">
        <v>832</v>
      </c>
      <c r="G243" s="6" t="s">
        <v>833</v>
      </c>
      <c r="H243" s="6" t="s">
        <v>114</v>
      </c>
      <c r="I243" s="6" t="s">
        <v>834</v>
      </c>
      <c r="J243" s="6" t="s">
        <v>34</v>
      </c>
      <c r="K243" s="6" t="s">
        <v>34</v>
      </c>
      <c r="L243" s="6" t="s">
        <v>176</v>
      </c>
      <c r="M243" s="6" t="s">
        <v>835</v>
      </c>
      <c r="N243" s="6" t="s">
        <v>836</v>
      </c>
      <c r="O243" s="6" t="s">
        <v>34</v>
      </c>
      <c r="P243" s="7">
        <v>45394.0</v>
      </c>
      <c r="Q243" s="15" t="s">
        <v>50</v>
      </c>
      <c r="R243" s="15" t="s">
        <v>51</v>
      </c>
      <c r="S243" s="15" t="s">
        <v>37</v>
      </c>
      <c r="T243" s="15" t="s">
        <v>38</v>
      </c>
      <c r="U243" s="10" t="s">
        <v>53</v>
      </c>
      <c r="V243" s="15" t="s">
        <v>34</v>
      </c>
    </row>
    <row r="244" ht="15.0" customHeight="1">
      <c r="A244" s="5"/>
      <c r="B244" s="5"/>
      <c r="C244" s="6"/>
      <c r="D244" s="6"/>
      <c r="E244" s="6" t="s">
        <v>837</v>
      </c>
      <c r="F244" s="6" t="s">
        <v>838</v>
      </c>
      <c r="G244" s="6" t="s">
        <v>839</v>
      </c>
      <c r="H244" s="6" t="s">
        <v>114</v>
      </c>
      <c r="I244" s="6"/>
      <c r="J244" s="6"/>
      <c r="K244" s="6"/>
      <c r="L244" s="6"/>
      <c r="M244" s="6"/>
      <c r="N244" s="6"/>
      <c r="O244" s="6"/>
      <c r="P244" s="12"/>
    </row>
    <row r="245" ht="15.0" customHeight="1">
      <c r="A245" s="5"/>
      <c r="B245" s="5"/>
      <c r="C245" s="6"/>
      <c r="D245" s="6"/>
      <c r="E245" s="6" t="s">
        <v>840</v>
      </c>
      <c r="F245" s="6" t="s">
        <v>838</v>
      </c>
      <c r="G245" s="6" t="s">
        <v>839</v>
      </c>
      <c r="H245" s="6" t="s">
        <v>114</v>
      </c>
      <c r="I245" s="6"/>
      <c r="J245" s="6"/>
      <c r="K245" s="6"/>
      <c r="L245" s="6"/>
      <c r="M245" s="6"/>
      <c r="N245" s="6"/>
      <c r="O245" s="6"/>
      <c r="P245" s="12"/>
    </row>
    <row r="246" ht="15.0" customHeight="1">
      <c r="A246" s="5"/>
      <c r="B246" s="5"/>
      <c r="C246" s="6"/>
      <c r="D246" s="6"/>
      <c r="E246" s="6" t="s">
        <v>841</v>
      </c>
      <c r="F246" s="6" t="s">
        <v>842</v>
      </c>
      <c r="G246" s="6" t="s">
        <v>843</v>
      </c>
      <c r="H246" s="6" t="s">
        <v>114</v>
      </c>
      <c r="I246" s="6"/>
      <c r="J246" s="6"/>
      <c r="K246" s="6"/>
      <c r="L246" s="6"/>
      <c r="M246" s="6"/>
      <c r="N246" s="6"/>
      <c r="O246" s="6"/>
      <c r="P246" s="12"/>
    </row>
    <row r="247" ht="15.0" customHeight="1">
      <c r="A247" s="5">
        <v>8.0</v>
      </c>
      <c r="B247" s="5">
        <v>2023.0</v>
      </c>
      <c r="C247" s="6" t="s">
        <v>844</v>
      </c>
      <c r="D247" s="6" t="s">
        <v>23</v>
      </c>
      <c r="E247" s="6" t="s">
        <v>845</v>
      </c>
      <c r="F247" s="6" t="s">
        <v>91</v>
      </c>
      <c r="G247" s="6" t="s">
        <v>92</v>
      </c>
      <c r="H247" s="6" t="s">
        <v>93</v>
      </c>
      <c r="I247" s="6" t="s">
        <v>846</v>
      </c>
      <c r="J247" s="6" t="s">
        <v>847</v>
      </c>
      <c r="K247" s="6" t="s">
        <v>34</v>
      </c>
      <c r="L247" s="6" t="s">
        <v>176</v>
      </c>
      <c r="M247" s="6" t="s">
        <v>848</v>
      </c>
      <c r="N247" s="6" t="s">
        <v>849</v>
      </c>
      <c r="O247" s="6" t="s">
        <v>34</v>
      </c>
      <c r="P247" s="7">
        <v>45394.0</v>
      </c>
      <c r="Q247" s="15" t="s">
        <v>120</v>
      </c>
      <c r="R247" s="15" t="s">
        <v>51</v>
      </c>
      <c r="S247" s="15" t="s">
        <v>37</v>
      </c>
      <c r="T247" s="15" t="s">
        <v>38</v>
      </c>
      <c r="U247" s="10" t="s">
        <v>53</v>
      </c>
      <c r="V247" s="15" t="s">
        <v>70</v>
      </c>
    </row>
    <row r="248" ht="15.0" customHeight="1">
      <c r="A248" s="5"/>
      <c r="B248" s="5"/>
      <c r="C248" s="6"/>
      <c r="D248" s="6"/>
      <c r="E248" s="6" t="s">
        <v>850</v>
      </c>
      <c r="F248" s="6" t="s">
        <v>91</v>
      </c>
      <c r="G248" s="6" t="s">
        <v>92</v>
      </c>
      <c r="H248" s="6" t="s">
        <v>93</v>
      </c>
      <c r="I248" s="6"/>
      <c r="J248" s="6"/>
      <c r="K248" s="6"/>
      <c r="L248" s="6"/>
      <c r="M248" s="6"/>
      <c r="N248" s="6"/>
      <c r="O248" s="6"/>
      <c r="P248" s="12"/>
    </row>
    <row r="249" ht="15.0" customHeight="1">
      <c r="A249" s="5"/>
      <c r="B249" s="5"/>
      <c r="C249" s="6"/>
      <c r="D249" s="6"/>
      <c r="E249" s="6" t="s">
        <v>851</v>
      </c>
      <c r="F249" s="6" t="s">
        <v>91</v>
      </c>
      <c r="G249" s="6" t="s">
        <v>92</v>
      </c>
      <c r="H249" s="6" t="s">
        <v>93</v>
      </c>
      <c r="I249" s="6"/>
      <c r="J249" s="6"/>
      <c r="K249" s="6"/>
      <c r="L249" s="6"/>
      <c r="M249" s="6"/>
      <c r="N249" s="6"/>
      <c r="O249" s="6"/>
      <c r="P249" s="12"/>
    </row>
    <row r="250" ht="15.0" customHeight="1">
      <c r="A250" s="5"/>
      <c r="B250" s="5"/>
      <c r="C250" s="6"/>
      <c r="D250" s="6"/>
      <c r="E250" s="6" t="s">
        <v>90</v>
      </c>
      <c r="F250" s="6" t="s">
        <v>91</v>
      </c>
      <c r="G250" s="6" t="s">
        <v>92</v>
      </c>
      <c r="H250" s="6" t="s">
        <v>93</v>
      </c>
      <c r="I250" s="6"/>
      <c r="J250" s="6"/>
      <c r="K250" s="6"/>
      <c r="L250" s="6"/>
      <c r="M250" s="6"/>
      <c r="N250" s="6"/>
      <c r="O250" s="6"/>
      <c r="P250" s="12"/>
    </row>
    <row r="251" ht="15.0" customHeight="1">
      <c r="A251" s="5"/>
      <c r="B251" s="5"/>
      <c r="C251" s="6"/>
      <c r="D251" s="6"/>
      <c r="E251" s="6" t="s">
        <v>852</v>
      </c>
      <c r="F251" s="6" t="s">
        <v>91</v>
      </c>
      <c r="G251" s="6" t="s">
        <v>92</v>
      </c>
      <c r="H251" s="6" t="s">
        <v>93</v>
      </c>
      <c r="I251" s="6"/>
      <c r="J251" s="6"/>
      <c r="K251" s="6"/>
      <c r="L251" s="6"/>
      <c r="M251" s="6"/>
      <c r="N251" s="6"/>
      <c r="O251" s="6"/>
      <c r="P251" s="12"/>
    </row>
    <row r="252" ht="15.0" customHeight="1">
      <c r="A252" s="5">
        <v>8.0</v>
      </c>
      <c r="B252" s="5">
        <v>2023.0</v>
      </c>
      <c r="C252" s="6" t="s">
        <v>853</v>
      </c>
      <c r="D252" s="9" t="s">
        <v>23</v>
      </c>
      <c r="E252" s="6" t="s">
        <v>854</v>
      </c>
      <c r="F252" s="6" t="s">
        <v>855</v>
      </c>
      <c r="G252" s="6" t="s">
        <v>232</v>
      </c>
      <c r="H252" s="6" t="s">
        <v>233</v>
      </c>
      <c r="I252" s="6" t="s">
        <v>856</v>
      </c>
      <c r="J252" s="6" t="s">
        <v>857</v>
      </c>
      <c r="K252" s="6" t="s">
        <v>34</v>
      </c>
      <c r="L252" s="6" t="s">
        <v>176</v>
      </c>
      <c r="M252" s="6" t="s">
        <v>858</v>
      </c>
      <c r="N252" s="6" t="s">
        <v>859</v>
      </c>
      <c r="O252" s="6" t="s">
        <v>34</v>
      </c>
      <c r="P252" s="7">
        <v>45394.0</v>
      </c>
      <c r="Q252" s="15" t="s">
        <v>120</v>
      </c>
      <c r="R252" s="15" t="s">
        <v>51</v>
      </c>
      <c r="S252" s="15" t="s">
        <v>121</v>
      </c>
      <c r="T252" s="15" t="s">
        <v>215</v>
      </c>
      <c r="U252" s="10" t="s">
        <v>53</v>
      </c>
      <c r="V252" s="15" t="s">
        <v>70</v>
      </c>
    </row>
    <row r="253" ht="15.0" customHeight="1">
      <c r="A253" s="6"/>
      <c r="B253" s="5"/>
      <c r="D253" s="6"/>
      <c r="E253" s="6" t="s">
        <v>860</v>
      </c>
      <c r="F253" s="6" t="s">
        <v>861</v>
      </c>
      <c r="G253" s="9" t="s">
        <v>862</v>
      </c>
      <c r="H253" s="6" t="s">
        <v>57</v>
      </c>
      <c r="I253" s="6"/>
      <c r="J253" s="6"/>
      <c r="K253" s="6"/>
      <c r="L253" s="6"/>
      <c r="M253" s="6"/>
      <c r="N253" s="6"/>
      <c r="O253" s="6"/>
      <c r="P253" s="12"/>
    </row>
    <row r="254" ht="15.0" customHeight="1">
      <c r="A254" s="5"/>
      <c r="B254" s="5"/>
      <c r="C254" s="6"/>
      <c r="D254" s="6"/>
      <c r="E254" s="6" t="s">
        <v>863</v>
      </c>
      <c r="F254" s="6" t="s">
        <v>864</v>
      </c>
      <c r="G254" s="9" t="s">
        <v>232</v>
      </c>
      <c r="H254" s="6" t="s">
        <v>233</v>
      </c>
      <c r="I254" s="6"/>
      <c r="J254" s="6"/>
      <c r="K254" s="6"/>
      <c r="L254" s="6"/>
      <c r="M254" s="6"/>
      <c r="N254" s="6"/>
      <c r="O254" s="6"/>
      <c r="P254" s="12"/>
    </row>
    <row r="255" ht="15.0" customHeight="1">
      <c r="A255" s="5"/>
      <c r="B255" s="5"/>
      <c r="C255" s="6"/>
      <c r="D255" s="6"/>
      <c r="E255" s="6" t="s">
        <v>865</v>
      </c>
      <c r="F255" s="6" t="s">
        <v>866</v>
      </c>
      <c r="G255" s="9" t="s">
        <v>867</v>
      </c>
      <c r="H255" s="6" t="s">
        <v>133</v>
      </c>
      <c r="I255" s="6"/>
      <c r="J255" s="6"/>
      <c r="K255" s="6"/>
      <c r="L255" s="6"/>
      <c r="M255" s="6"/>
      <c r="N255" s="6"/>
      <c r="O255" s="6"/>
      <c r="P255" s="12"/>
    </row>
    <row r="256" ht="15.0" customHeight="1">
      <c r="A256" s="5"/>
      <c r="B256" s="5"/>
      <c r="C256" s="6"/>
      <c r="D256" s="6"/>
      <c r="E256" s="6" t="s">
        <v>868</v>
      </c>
      <c r="F256" s="6" t="s">
        <v>268</v>
      </c>
      <c r="G256" s="6" t="s">
        <v>268</v>
      </c>
      <c r="H256" s="6" t="s">
        <v>75</v>
      </c>
      <c r="I256" s="6"/>
      <c r="J256" s="6"/>
      <c r="K256" s="6"/>
      <c r="L256" s="6"/>
      <c r="M256" s="6"/>
      <c r="N256" s="6"/>
      <c r="O256" s="6"/>
      <c r="P256" s="12"/>
    </row>
    <row r="257" ht="15.0" customHeight="1">
      <c r="A257" s="5"/>
      <c r="B257" s="5"/>
      <c r="C257" s="6"/>
      <c r="D257" s="6"/>
      <c r="E257" s="6" t="s">
        <v>869</v>
      </c>
      <c r="F257" s="6" t="s">
        <v>870</v>
      </c>
      <c r="G257" s="6" t="s">
        <v>871</v>
      </c>
      <c r="H257" s="6" t="s">
        <v>265</v>
      </c>
      <c r="I257" s="6"/>
      <c r="J257" s="6"/>
      <c r="K257" s="6"/>
      <c r="L257" s="6"/>
      <c r="M257" s="6"/>
      <c r="N257" s="6"/>
      <c r="O257" s="6"/>
      <c r="P257" s="12"/>
    </row>
    <row r="258" ht="15.0" customHeight="1">
      <c r="A258" s="5"/>
      <c r="B258" s="5"/>
      <c r="C258" s="6"/>
      <c r="D258" s="6"/>
      <c r="E258" s="6" t="s">
        <v>872</v>
      </c>
      <c r="F258" s="6" t="s">
        <v>870</v>
      </c>
      <c r="G258" s="6" t="s">
        <v>871</v>
      </c>
      <c r="H258" s="6" t="s">
        <v>265</v>
      </c>
      <c r="I258" s="6"/>
      <c r="J258" s="6"/>
      <c r="K258" s="6"/>
      <c r="L258" s="6"/>
      <c r="M258" s="6"/>
      <c r="N258" s="6"/>
      <c r="O258" s="6"/>
      <c r="P258" s="12"/>
    </row>
    <row r="259" ht="15.0" customHeight="1">
      <c r="A259" s="5"/>
      <c r="B259" s="5"/>
      <c r="C259" s="6"/>
      <c r="D259" s="6"/>
      <c r="E259" s="6" t="s">
        <v>873</v>
      </c>
      <c r="F259" s="6" t="s">
        <v>855</v>
      </c>
      <c r="G259" s="6" t="s">
        <v>232</v>
      </c>
      <c r="H259" s="6" t="s">
        <v>233</v>
      </c>
      <c r="I259" s="6"/>
      <c r="J259" s="6"/>
      <c r="K259" s="6"/>
      <c r="L259" s="6"/>
      <c r="M259" s="6"/>
      <c r="N259" s="6"/>
      <c r="O259" s="6"/>
      <c r="P259" s="12"/>
    </row>
    <row r="260" ht="15.0" customHeight="1">
      <c r="A260" s="5">
        <v>8.0</v>
      </c>
      <c r="B260" s="5">
        <v>2023.0</v>
      </c>
      <c r="C260" s="6" t="s">
        <v>874</v>
      </c>
      <c r="D260" s="6" t="s">
        <v>96</v>
      </c>
      <c r="E260" s="6" t="s">
        <v>875</v>
      </c>
      <c r="F260" s="6" t="s">
        <v>876</v>
      </c>
      <c r="G260" s="9" t="s">
        <v>877</v>
      </c>
      <c r="H260" s="6" t="s">
        <v>114</v>
      </c>
      <c r="I260" s="6" t="s">
        <v>878</v>
      </c>
      <c r="J260" s="6" t="s">
        <v>34</v>
      </c>
      <c r="K260" s="6" t="s">
        <v>34</v>
      </c>
      <c r="L260" s="6" t="s">
        <v>176</v>
      </c>
      <c r="M260" s="6" t="s">
        <v>879</v>
      </c>
      <c r="N260" s="6" t="s">
        <v>880</v>
      </c>
      <c r="O260" s="6" t="s">
        <v>34</v>
      </c>
      <c r="P260" s="7">
        <v>45394.0</v>
      </c>
      <c r="Q260" s="15" t="s">
        <v>35</v>
      </c>
      <c r="R260" s="15" t="s">
        <v>51</v>
      </c>
      <c r="S260" s="15" t="s">
        <v>121</v>
      </c>
      <c r="T260" s="15" t="s">
        <v>88</v>
      </c>
      <c r="U260" s="10" t="s">
        <v>34</v>
      </c>
      <c r="V260" s="15" t="s">
        <v>70</v>
      </c>
    </row>
    <row r="261" ht="15.0" customHeight="1">
      <c r="A261" s="5"/>
      <c r="B261" s="5"/>
      <c r="C261" s="6"/>
      <c r="D261" s="6"/>
      <c r="E261" s="6" t="s">
        <v>881</v>
      </c>
      <c r="F261" s="6" t="s">
        <v>876</v>
      </c>
      <c r="G261" s="9" t="s">
        <v>877</v>
      </c>
      <c r="H261" s="6" t="s">
        <v>114</v>
      </c>
      <c r="I261" s="6"/>
      <c r="J261" s="6"/>
      <c r="K261" s="6"/>
      <c r="L261" s="6"/>
      <c r="M261" s="6"/>
      <c r="N261" s="6"/>
      <c r="O261" s="6"/>
      <c r="P261" s="12"/>
    </row>
    <row r="262" ht="15.0" customHeight="1">
      <c r="A262" s="5"/>
      <c r="B262" s="5"/>
      <c r="C262" s="6"/>
      <c r="D262" s="6"/>
      <c r="E262" s="6" t="s">
        <v>882</v>
      </c>
      <c r="F262" s="6" t="s">
        <v>876</v>
      </c>
      <c r="G262" s="9" t="s">
        <v>877</v>
      </c>
      <c r="H262" s="6" t="s">
        <v>114</v>
      </c>
      <c r="I262" s="6"/>
      <c r="J262" s="6"/>
      <c r="K262" s="6"/>
      <c r="L262" s="6"/>
      <c r="M262" s="6"/>
      <c r="N262" s="6"/>
      <c r="O262" s="6"/>
      <c r="P262" s="12"/>
    </row>
    <row r="263" ht="15.0" customHeight="1">
      <c r="A263" s="5"/>
      <c r="B263" s="5"/>
      <c r="C263" s="6"/>
      <c r="D263" s="6"/>
      <c r="E263" s="6" t="s">
        <v>883</v>
      </c>
      <c r="F263" s="6" t="s">
        <v>876</v>
      </c>
      <c r="G263" s="9" t="s">
        <v>877</v>
      </c>
      <c r="H263" s="6" t="s">
        <v>114</v>
      </c>
      <c r="I263" s="6"/>
      <c r="J263" s="6"/>
      <c r="K263" s="6"/>
      <c r="L263" s="6"/>
      <c r="M263" s="6"/>
      <c r="N263" s="6"/>
      <c r="O263" s="6"/>
      <c r="P263" s="12"/>
    </row>
    <row r="264" ht="15.0" customHeight="1">
      <c r="A264" s="5">
        <v>8.0</v>
      </c>
      <c r="B264" s="5">
        <v>2023.0</v>
      </c>
      <c r="C264" s="6" t="s">
        <v>884</v>
      </c>
      <c r="D264" s="9" t="s">
        <v>96</v>
      </c>
      <c r="E264" s="6" t="s">
        <v>885</v>
      </c>
      <c r="F264" s="6" t="s">
        <v>886</v>
      </c>
      <c r="G264" s="6" t="s">
        <v>887</v>
      </c>
      <c r="H264" s="6" t="s">
        <v>81</v>
      </c>
      <c r="I264" s="6" t="s">
        <v>888</v>
      </c>
      <c r="J264" s="6" t="s">
        <v>34</v>
      </c>
      <c r="K264" s="6" t="s">
        <v>34</v>
      </c>
      <c r="L264" s="6" t="s">
        <v>176</v>
      </c>
      <c r="M264" s="6" t="s">
        <v>889</v>
      </c>
      <c r="N264" s="6" t="s">
        <v>890</v>
      </c>
      <c r="O264" s="6" t="s">
        <v>34</v>
      </c>
      <c r="P264" s="7">
        <v>45394.0</v>
      </c>
      <c r="Q264" s="15" t="s">
        <v>35</v>
      </c>
      <c r="R264" s="15" t="s">
        <v>36</v>
      </c>
      <c r="S264" s="15" t="s">
        <v>121</v>
      </c>
      <c r="T264" s="15" t="s">
        <v>88</v>
      </c>
      <c r="U264" s="10" t="s">
        <v>34</v>
      </c>
      <c r="V264" s="15" t="s">
        <v>373</v>
      </c>
    </row>
    <row r="265" ht="15.0" customHeight="1">
      <c r="A265" s="5"/>
      <c r="B265" s="5"/>
      <c r="C265" s="6"/>
      <c r="D265" s="6"/>
      <c r="E265" s="6" t="s">
        <v>891</v>
      </c>
      <c r="F265" s="6" t="s">
        <v>892</v>
      </c>
      <c r="G265" s="6" t="s">
        <v>893</v>
      </c>
      <c r="H265" s="6" t="s">
        <v>81</v>
      </c>
      <c r="I265" s="6"/>
      <c r="J265" s="6"/>
      <c r="K265" s="6"/>
      <c r="L265" s="6"/>
      <c r="M265" s="6"/>
      <c r="N265" s="6"/>
      <c r="O265" s="6"/>
      <c r="P265" s="12"/>
    </row>
    <row r="266" ht="15.0" customHeight="1">
      <c r="A266" s="5"/>
      <c r="B266" s="5"/>
      <c r="C266" s="6"/>
      <c r="D266" s="6"/>
      <c r="E266" s="6" t="s">
        <v>894</v>
      </c>
      <c r="F266" s="6" t="s">
        <v>895</v>
      </c>
      <c r="G266" s="6" t="s">
        <v>321</v>
      </c>
      <c r="H266" s="6" t="s">
        <v>114</v>
      </c>
      <c r="I266" s="6"/>
      <c r="J266" s="6"/>
      <c r="K266" s="6"/>
      <c r="L266" s="6"/>
      <c r="M266" s="6"/>
      <c r="N266" s="6"/>
      <c r="O266" s="6"/>
      <c r="P266" s="12"/>
    </row>
    <row r="267" ht="15.0" customHeight="1">
      <c r="A267" s="5">
        <v>8.0</v>
      </c>
      <c r="B267" s="5">
        <v>2023.0</v>
      </c>
      <c r="C267" s="6" t="s">
        <v>896</v>
      </c>
      <c r="D267" s="6" t="s">
        <v>23</v>
      </c>
      <c r="E267" s="6" t="s">
        <v>897</v>
      </c>
      <c r="F267" s="6" t="s">
        <v>898</v>
      </c>
      <c r="G267" s="6" t="s">
        <v>899</v>
      </c>
      <c r="H267" s="6" t="s">
        <v>287</v>
      </c>
      <c r="I267" s="6" t="s">
        <v>900</v>
      </c>
      <c r="J267" s="6" t="s">
        <v>901</v>
      </c>
      <c r="K267" s="6" t="s">
        <v>34</v>
      </c>
      <c r="L267" s="6" t="s">
        <v>176</v>
      </c>
      <c r="M267" s="6" t="s">
        <v>902</v>
      </c>
      <c r="N267" s="6" t="s">
        <v>903</v>
      </c>
      <c r="O267" s="6" t="s">
        <v>904</v>
      </c>
      <c r="P267" s="7">
        <v>45394.0</v>
      </c>
      <c r="Q267" s="15" t="s">
        <v>35</v>
      </c>
      <c r="R267" s="15" t="s">
        <v>51</v>
      </c>
      <c r="S267" s="15" t="s">
        <v>121</v>
      </c>
      <c r="T267" s="15" t="s">
        <v>215</v>
      </c>
      <c r="U267" s="10" t="s">
        <v>34</v>
      </c>
      <c r="V267" s="15" t="s">
        <v>373</v>
      </c>
    </row>
    <row r="268" ht="15.0" customHeight="1">
      <c r="A268" s="5"/>
      <c r="B268" s="5"/>
      <c r="C268" s="6"/>
      <c r="D268" s="6"/>
      <c r="E268" s="6" t="s">
        <v>905</v>
      </c>
      <c r="F268" s="6" t="s">
        <v>898</v>
      </c>
      <c r="G268" s="6" t="s">
        <v>899</v>
      </c>
      <c r="H268" s="6" t="s">
        <v>287</v>
      </c>
      <c r="I268" s="6"/>
      <c r="J268" s="6"/>
      <c r="K268" s="6"/>
      <c r="L268" s="6"/>
      <c r="M268" s="6"/>
      <c r="N268" s="6"/>
      <c r="O268" s="6"/>
      <c r="P268" s="12"/>
    </row>
    <row r="269" ht="15.0" customHeight="1">
      <c r="A269" s="5"/>
      <c r="B269" s="5"/>
      <c r="C269" s="6"/>
      <c r="D269" s="6"/>
      <c r="E269" s="6" t="s">
        <v>906</v>
      </c>
      <c r="F269" s="6" t="s">
        <v>898</v>
      </c>
      <c r="G269" s="6" t="s">
        <v>899</v>
      </c>
      <c r="H269" s="6" t="s">
        <v>287</v>
      </c>
      <c r="I269" s="6"/>
      <c r="J269" s="6"/>
      <c r="K269" s="6"/>
      <c r="L269" s="6"/>
      <c r="M269" s="6"/>
      <c r="N269" s="6"/>
      <c r="O269" s="6"/>
      <c r="P269" s="12"/>
    </row>
    <row r="270" ht="15.0" customHeight="1">
      <c r="A270" s="5"/>
      <c r="B270" s="5"/>
      <c r="C270" s="6"/>
      <c r="D270" s="6"/>
      <c r="E270" s="6" t="s">
        <v>907</v>
      </c>
      <c r="F270" s="6" t="s">
        <v>898</v>
      </c>
      <c r="G270" s="6" t="s">
        <v>899</v>
      </c>
      <c r="H270" s="6" t="s">
        <v>287</v>
      </c>
      <c r="I270" s="6"/>
      <c r="J270" s="6"/>
      <c r="K270" s="6"/>
      <c r="L270" s="6"/>
      <c r="M270" s="6"/>
      <c r="N270" s="6"/>
      <c r="O270" s="6"/>
      <c r="P270" s="12"/>
    </row>
    <row r="271" ht="15.0" customHeight="1">
      <c r="A271" s="5">
        <v>8.0</v>
      </c>
      <c r="B271" s="5">
        <v>2023.0</v>
      </c>
      <c r="C271" s="6" t="s">
        <v>908</v>
      </c>
      <c r="D271" s="9" t="s">
        <v>96</v>
      </c>
      <c r="E271" s="6" t="s">
        <v>909</v>
      </c>
      <c r="F271" s="6" t="s">
        <v>777</v>
      </c>
      <c r="G271" s="6" t="s">
        <v>778</v>
      </c>
      <c r="H271" s="6" t="s">
        <v>57</v>
      </c>
      <c r="I271" s="6" t="s">
        <v>910</v>
      </c>
      <c r="J271" s="6" t="s">
        <v>34</v>
      </c>
      <c r="K271" s="6" t="s">
        <v>34</v>
      </c>
      <c r="L271" s="6" t="s">
        <v>176</v>
      </c>
      <c r="M271" s="6" t="s">
        <v>911</v>
      </c>
      <c r="N271" s="6" t="s">
        <v>912</v>
      </c>
      <c r="O271" s="6" t="s">
        <v>34</v>
      </c>
      <c r="P271" s="7">
        <v>45394.0</v>
      </c>
      <c r="Q271" s="15" t="s">
        <v>35</v>
      </c>
      <c r="R271" s="15" t="s">
        <v>51</v>
      </c>
      <c r="S271" s="15" t="s">
        <v>37</v>
      </c>
      <c r="T271" s="15" t="s">
        <v>38</v>
      </c>
      <c r="U271" s="10" t="s">
        <v>34</v>
      </c>
      <c r="V271" s="15" t="s">
        <v>70</v>
      </c>
    </row>
    <row r="272" ht="15.0" customHeight="1">
      <c r="A272" s="5"/>
      <c r="B272" s="5"/>
      <c r="C272" s="6"/>
      <c r="D272" s="6"/>
      <c r="E272" s="6" t="s">
        <v>785</v>
      </c>
      <c r="F272" s="6" t="s">
        <v>777</v>
      </c>
      <c r="G272" s="6" t="s">
        <v>778</v>
      </c>
      <c r="H272" s="6" t="s">
        <v>57</v>
      </c>
      <c r="I272" s="6"/>
      <c r="J272" s="6"/>
      <c r="K272" s="6"/>
      <c r="L272" s="6"/>
      <c r="M272" s="6"/>
      <c r="N272" s="6"/>
      <c r="O272" s="6"/>
      <c r="P272" s="12"/>
    </row>
    <row r="273" ht="15.0" customHeight="1">
      <c r="A273" s="5"/>
      <c r="B273" s="5"/>
      <c r="C273" s="6"/>
      <c r="D273" s="6"/>
      <c r="E273" s="6" t="s">
        <v>913</v>
      </c>
      <c r="F273" s="6" t="s">
        <v>914</v>
      </c>
      <c r="G273" s="6" t="s">
        <v>80</v>
      </c>
      <c r="H273" s="6" t="s">
        <v>81</v>
      </c>
      <c r="I273" s="6"/>
      <c r="J273" s="6"/>
      <c r="K273" s="6"/>
      <c r="L273" s="6"/>
      <c r="M273" s="6"/>
      <c r="N273" s="6"/>
      <c r="O273" s="6"/>
      <c r="P273" s="12"/>
    </row>
    <row r="274" ht="15.0" customHeight="1">
      <c r="A274" s="5">
        <v>8.0</v>
      </c>
      <c r="B274" s="5">
        <v>2023.0</v>
      </c>
      <c r="C274" s="6" t="s">
        <v>915</v>
      </c>
      <c r="D274" s="6" t="s">
        <v>23</v>
      </c>
      <c r="E274" s="6" t="s">
        <v>916</v>
      </c>
      <c r="F274" s="6" t="s">
        <v>917</v>
      </c>
      <c r="G274" s="9" t="s">
        <v>918</v>
      </c>
      <c r="H274" s="6" t="s">
        <v>919</v>
      </c>
      <c r="I274" s="6" t="s">
        <v>920</v>
      </c>
      <c r="J274" s="6" t="s">
        <v>921</v>
      </c>
      <c r="K274" s="6" t="s">
        <v>34</v>
      </c>
      <c r="L274" s="6" t="s">
        <v>176</v>
      </c>
      <c r="M274" s="6" t="s">
        <v>922</v>
      </c>
      <c r="N274" s="6" t="s">
        <v>923</v>
      </c>
      <c r="O274" s="6" t="s">
        <v>924</v>
      </c>
      <c r="P274" s="7">
        <v>45394.0</v>
      </c>
      <c r="Q274" s="15" t="s">
        <v>35</v>
      </c>
      <c r="R274" s="15" t="s">
        <v>51</v>
      </c>
      <c r="S274" s="15" t="s">
        <v>121</v>
      </c>
      <c r="T274" s="15" t="s">
        <v>215</v>
      </c>
      <c r="U274" s="10" t="s">
        <v>34</v>
      </c>
      <c r="V274" s="15" t="s">
        <v>70</v>
      </c>
    </row>
    <row r="275" ht="15.0" customHeight="1">
      <c r="A275" s="5"/>
      <c r="B275" s="5"/>
      <c r="C275" s="6"/>
      <c r="D275" s="6"/>
      <c r="E275" s="6" t="s">
        <v>925</v>
      </c>
      <c r="F275" s="6" t="s">
        <v>926</v>
      </c>
      <c r="G275" s="9" t="s">
        <v>918</v>
      </c>
      <c r="H275" s="6" t="s">
        <v>919</v>
      </c>
      <c r="I275" s="6"/>
      <c r="J275" s="6"/>
      <c r="K275" s="6"/>
      <c r="L275" s="6"/>
      <c r="M275" s="6"/>
      <c r="N275" s="6"/>
      <c r="O275" s="6"/>
      <c r="P275" s="12"/>
    </row>
    <row r="276" ht="15.0" customHeight="1">
      <c r="A276" s="5"/>
      <c r="B276" s="5"/>
      <c r="C276" s="6"/>
      <c r="D276" s="6"/>
      <c r="E276" s="6" t="s">
        <v>927</v>
      </c>
      <c r="F276" s="6" t="s">
        <v>926</v>
      </c>
      <c r="G276" s="9" t="s">
        <v>918</v>
      </c>
      <c r="H276" s="6" t="s">
        <v>919</v>
      </c>
      <c r="I276" s="6"/>
      <c r="J276" s="6"/>
      <c r="K276" s="6"/>
      <c r="L276" s="6"/>
      <c r="M276" s="6"/>
      <c r="N276" s="6"/>
      <c r="O276" s="6"/>
      <c r="P276" s="12"/>
    </row>
    <row r="277" ht="15.0" customHeight="1">
      <c r="A277" s="5"/>
      <c r="B277" s="5"/>
      <c r="C277" s="6"/>
      <c r="D277" s="6"/>
      <c r="E277" s="6" t="s">
        <v>928</v>
      </c>
      <c r="F277" s="6" t="s">
        <v>926</v>
      </c>
      <c r="G277" s="9" t="s">
        <v>918</v>
      </c>
      <c r="H277" s="6" t="s">
        <v>919</v>
      </c>
      <c r="I277" s="6"/>
      <c r="J277" s="6"/>
      <c r="K277" s="6"/>
      <c r="L277" s="6"/>
      <c r="M277" s="6"/>
      <c r="N277" s="6"/>
      <c r="O277" s="6"/>
      <c r="P277" s="12"/>
    </row>
    <row r="278" ht="15.0" customHeight="1">
      <c r="A278" s="5"/>
      <c r="B278" s="5"/>
      <c r="C278" s="6"/>
      <c r="D278" s="6"/>
      <c r="E278" s="6" t="s">
        <v>929</v>
      </c>
      <c r="F278" s="6" t="s">
        <v>917</v>
      </c>
      <c r="G278" s="9" t="s">
        <v>918</v>
      </c>
      <c r="H278" s="6" t="s">
        <v>919</v>
      </c>
      <c r="I278" s="6"/>
      <c r="J278" s="6"/>
      <c r="K278" s="6"/>
      <c r="L278" s="6"/>
      <c r="M278" s="6"/>
      <c r="N278" s="6"/>
      <c r="O278" s="6"/>
      <c r="P278" s="12"/>
    </row>
    <row r="279" ht="15.0" customHeight="1">
      <c r="A279" s="5">
        <v>8.0</v>
      </c>
      <c r="B279" s="5">
        <v>2023.0</v>
      </c>
      <c r="C279" s="6" t="s">
        <v>930</v>
      </c>
      <c r="D279" s="6" t="s">
        <v>23</v>
      </c>
      <c r="E279" s="6" t="s">
        <v>931</v>
      </c>
      <c r="F279" s="6" t="s">
        <v>932</v>
      </c>
      <c r="G279" s="6" t="s">
        <v>495</v>
      </c>
      <c r="H279" s="6" t="s">
        <v>93</v>
      </c>
      <c r="I279" s="6" t="s">
        <v>933</v>
      </c>
      <c r="J279" s="6" t="s">
        <v>934</v>
      </c>
      <c r="K279" s="6" t="s">
        <v>34</v>
      </c>
      <c r="L279" s="6" t="s">
        <v>176</v>
      </c>
      <c r="M279" s="6" t="s">
        <v>935</v>
      </c>
      <c r="N279" s="6" t="s">
        <v>936</v>
      </c>
      <c r="O279" s="6" t="s">
        <v>937</v>
      </c>
      <c r="P279" s="7">
        <v>45394.0</v>
      </c>
      <c r="Q279" s="15" t="s">
        <v>35</v>
      </c>
      <c r="R279" s="15" t="s">
        <v>51</v>
      </c>
      <c r="S279" s="15" t="s">
        <v>121</v>
      </c>
      <c r="T279" s="15" t="s">
        <v>215</v>
      </c>
      <c r="U279" s="10" t="s">
        <v>34</v>
      </c>
      <c r="V279" s="15" t="s">
        <v>70</v>
      </c>
    </row>
    <row r="280" ht="15.0" customHeight="1">
      <c r="A280" s="5"/>
      <c r="B280" s="5"/>
      <c r="C280" s="6"/>
      <c r="D280" s="6"/>
      <c r="E280" s="6" t="s">
        <v>938</v>
      </c>
      <c r="F280" s="6" t="s">
        <v>932</v>
      </c>
      <c r="G280" s="6" t="s">
        <v>495</v>
      </c>
      <c r="H280" s="6" t="s">
        <v>93</v>
      </c>
      <c r="I280" s="6"/>
      <c r="J280" s="6"/>
      <c r="K280" s="6"/>
      <c r="L280" s="6"/>
      <c r="M280" s="6"/>
      <c r="N280" s="6"/>
      <c r="O280" s="6"/>
      <c r="P280" s="12"/>
    </row>
    <row r="281" ht="15.0" customHeight="1">
      <c r="A281" s="5"/>
      <c r="B281" s="5"/>
      <c r="C281" s="6"/>
      <c r="D281" s="6"/>
      <c r="E281" s="6" t="s">
        <v>939</v>
      </c>
      <c r="F281" s="6" t="s">
        <v>932</v>
      </c>
      <c r="G281" s="6" t="s">
        <v>495</v>
      </c>
      <c r="H281" s="6" t="s">
        <v>93</v>
      </c>
      <c r="I281" s="6"/>
      <c r="J281" s="6"/>
      <c r="K281" s="6"/>
      <c r="L281" s="6"/>
      <c r="M281" s="6"/>
      <c r="N281" s="6"/>
      <c r="O281" s="6"/>
      <c r="P281" s="12"/>
    </row>
    <row r="282" ht="15.0" customHeight="1">
      <c r="A282" s="5"/>
      <c r="B282" s="5"/>
      <c r="C282" s="6"/>
      <c r="D282" s="6"/>
      <c r="E282" s="6" t="s">
        <v>940</v>
      </c>
      <c r="F282" s="6" t="s">
        <v>932</v>
      </c>
      <c r="G282" s="6" t="s">
        <v>495</v>
      </c>
      <c r="H282" s="6" t="s">
        <v>93</v>
      </c>
      <c r="I282" s="6"/>
      <c r="J282" s="6"/>
      <c r="K282" s="6"/>
      <c r="L282" s="6"/>
      <c r="M282" s="6"/>
      <c r="N282" s="6"/>
      <c r="O282" s="6"/>
      <c r="P282" s="12"/>
    </row>
    <row r="283" ht="15.0" customHeight="1">
      <c r="A283" s="5"/>
      <c r="B283" s="5"/>
      <c r="C283" s="6"/>
      <c r="D283" s="6"/>
      <c r="E283" s="6" t="s">
        <v>941</v>
      </c>
      <c r="F283" s="6" t="s">
        <v>932</v>
      </c>
      <c r="G283" s="6" t="s">
        <v>495</v>
      </c>
      <c r="H283" s="6" t="s">
        <v>93</v>
      </c>
      <c r="I283" s="6"/>
      <c r="J283" s="6"/>
      <c r="K283" s="6"/>
      <c r="L283" s="6"/>
      <c r="M283" s="6"/>
      <c r="N283" s="6"/>
      <c r="O283" s="6"/>
      <c r="P283" s="12"/>
    </row>
    <row r="284" ht="15.0" customHeight="1">
      <c r="A284" s="5"/>
      <c r="B284" s="5"/>
      <c r="C284" s="6"/>
      <c r="D284" s="6"/>
      <c r="E284" s="6" t="s">
        <v>942</v>
      </c>
      <c r="F284" s="6" t="s">
        <v>932</v>
      </c>
      <c r="G284" s="6" t="s">
        <v>495</v>
      </c>
      <c r="H284" s="6" t="s">
        <v>93</v>
      </c>
      <c r="I284" s="6"/>
      <c r="J284" s="6"/>
      <c r="K284" s="6"/>
      <c r="L284" s="6"/>
      <c r="M284" s="6"/>
      <c r="N284" s="6"/>
      <c r="O284" s="6"/>
      <c r="P284" s="12"/>
    </row>
    <row r="285" ht="15.0" customHeight="1">
      <c r="A285" s="5"/>
      <c r="B285" s="5"/>
      <c r="C285" s="6"/>
      <c r="D285" s="6"/>
      <c r="E285" s="6" t="s">
        <v>943</v>
      </c>
      <c r="F285" s="6" t="s">
        <v>932</v>
      </c>
      <c r="G285" s="6" t="s">
        <v>495</v>
      </c>
      <c r="H285" s="6" t="s">
        <v>93</v>
      </c>
      <c r="I285" s="6"/>
      <c r="J285" s="6"/>
      <c r="K285" s="6"/>
      <c r="L285" s="6"/>
      <c r="M285" s="6"/>
      <c r="N285" s="6"/>
      <c r="O285" s="6"/>
      <c r="P285" s="12"/>
    </row>
    <row r="286" ht="15.0" customHeight="1">
      <c r="A286" s="5">
        <v>8.0</v>
      </c>
      <c r="B286" s="5">
        <v>2023.0</v>
      </c>
      <c r="C286" s="6" t="s">
        <v>944</v>
      </c>
      <c r="D286" s="6" t="s">
        <v>23</v>
      </c>
      <c r="E286" s="6" t="s">
        <v>945</v>
      </c>
      <c r="F286" s="6" t="s">
        <v>946</v>
      </c>
      <c r="G286" s="6" t="s">
        <v>691</v>
      </c>
      <c r="H286" s="6" t="s">
        <v>133</v>
      </c>
      <c r="I286" s="6" t="s">
        <v>947</v>
      </c>
      <c r="J286" s="6" t="s">
        <v>948</v>
      </c>
      <c r="K286" s="6" t="s">
        <v>34</v>
      </c>
      <c r="L286" s="6" t="s">
        <v>176</v>
      </c>
      <c r="M286" s="6" t="s">
        <v>949</v>
      </c>
      <c r="N286" s="6" t="s">
        <v>950</v>
      </c>
      <c r="O286" s="6" t="s">
        <v>951</v>
      </c>
      <c r="P286" s="7">
        <v>45394.0</v>
      </c>
      <c r="Q286" s="15" t="s">
        <v>35</v>
      </c>
      <c r="R286" s="15" t="s">
        <v>51</v>
      </c>
      <c r="S286" s="15" t="s">
        <v>37</v>
      </c>
      <c r="T286" s="15" t="s">
        <v>38</v>
      </c>
      <c r="U286" s="10" t="s">
        <v>34</v>
      </c>
      <c r="V286" s="15" t="s">
        <v>70</v>
      </c>
    </row>
    <row r="287" ht="15.0" customHeight="1">
      <c r="A287" s="5"/>
      <c r="B287" s="5"/>
      <c r="C287" s="6"/>
      <c r="D287" s="6"/>
      <c r="E287" s="6" t="s">
        <v>952</v>
      </c>
      <c r="F287" s="6" t="s">
        <v>946</v>
      </c>
      <c r="G287" s="6" t="s">
        <v>691</v>
      </c>
      <c r="H287" s="6" t="s">
        <v>133</v>
      </c>
      <c r="I287" s="6"/>
      <c r="J287" s="6"/>
      <c r="K287" s="6"/>
      <c r="L287" s="6"/>
      <c r="M287" s="6"/>
      <c r="N287" s="6"/>
      <c r="O287" s="6"/>
      <c r="P287" s="12"/>
    </row>
    <row r="288" ht="15.0" customHeight="1">
      <c r="A288" s="5"/>
      <c r="B288" s="5"/>
      <c r="C288" s="6"/>
      <c r="D288" s="6"/>
      <c r="E288" s="6" t="s">
        <v>953</v>
      </c>
      <c r="F288" s="6" t="s">
        <v>946</v>
      </c>
      <c r="G288" s="6" t="s">
        <v>691</v>
      </c>
      <c r="H288" s="6" t="s">
        <v>133</v>
      </c>
      <c r="I288" s="6"/>
      <c r="J288" s="6"/>
      <c r="K288" s="6"/>
      <c r="L288" s="6"/>
      <c r="M288" s="6"/>
      <c r="N288" s="6"/>
      <c r="O288" s="6"/>
      <c r="P288" s="12"/>
    </row>
    <row r="289" ht="15.0" customHeight="1">
      <c r="A289" s="5"/>
      <c r="B289" s="5"/>
      <c r="C289" s="6"/>
      <c r="D289" s="6"/>
      <c r="E289" s="6" t="s">
        <v>954</v>
      </c>
      <c r="F289" s="6" t="s">
        <v>946</v>
      </c>
      <c r="G289" s="6" t="s">
        <v>691</v>
      </c>
      <c r="H289" s="6" t="s">
        <v>133</v>
      </c>
      <c r="I289" s="6"/>
      <c r="J289" s="6"/>
      <c r="K289" s="6"/>
      <c r="L289" s="6"/>
      <c r="M289" s="6"/>
      <c r="N289" s="6"/>
      <c r="O289" s="6"/>
      <c r="P289" s="12"/>
    </row>
    <row r="290" ht="15.0" customHeight="1">
      <c r="A290" s="5">
        <v>8.0</v>
      </c>
      <c r="B290" s="5">
        <v>2023.0</v>
      </c>
      <c r="C290" s="6" t="s">
        <v>955</v>
      </c>
      <c r="D290" s="6" t="s">
        <v>23</v>
      </c>
      <c r="E290" s="6" t="s">
        <v>679</v>
      </c>
      <c r="F290" s="6" t="s">
        <v>956</v>
      </c>
      <c r="G290" s="6" t="s">
        <v>132</v>
      </c>
      <c r="H290" s="6" t="s">
        <v>133</v>
      </c>
      <c r="I290" s="6" t="s">
        <v>957</v>
      </c>
      <c r="J290" s="6" t="s">
        <v>958</v>
      </c>
      <c r="K290" s="6" t="s">
        <v>34</v>
      </c>
      <c r="L290" s="6" t="s">
        <v>176</v>
      </c>
      <c r="M290" s="6" t="s">
        <v>959</v>
      </c>
      <c r="N290" s="6" t="s">
        <v>960</v>
      </c>
      <c r="O290" s="6" t="s">
        <v>34</v>
      </c>
      <c r="P290" s="7">
        <v>45394.0</v>
      </c>
      <c r="Q290" s="15" t="s">
        <v>35</v>
      </c>
      <c r="R290" s="15" t="s">
        <v>51</v>
      </c>
      <c r="S290" s="15" t="s">
        <v>121</v>
      </c>
      <c r="T290" s="15" t="s">
        <v>215</v>
      </c>
      <c r="U290" s="10" t="s">
        <v>34</v>
      </c>
      <c r="V290" s="15" t="s">
        <v>373</v>
      </c>
    </row>
    <row r="291" ht="15.0" customHeight="1">
      <c r="A291" s="5"/>
      <c r="B291" s="5"/>
      <c r="C291" s="6"/>
      <c r="D291" s="6"/>
      <c r="E291" s="6" t="s">
        <v>961</v>
      </c>
      <c r="F291" s="6" t="s">
        <v>956</v>
      </c>
      <c r="G291" s="6" t="s">
        <v>132</v>
      </c>
      <c r="H291" s="6" t="s">
        <v>133</v>
      </c>
      <c r="I291" s="6"/>
      <c r="J291" s="6"/>
      <c r="K291" s="6"/>
      <c r="L291" s="6"/>
      <c r="M291" s="6"/>
      <c r="N291" s="6"/>
      <c r="O291" s="6"/>
      <c r="P291" s="12"/>
    </row>
    <row r="292" ht="15.0" customHeight="1">
      <c r="A292" s="5"/>
      <c r="B292" s="5"/>
      <c r="C292" s="6"/>
      <c r="D292" s="6"/>
      <c r="E292" s="6" t="s">
        <v>962</v>
      </c>
      <c r="F292" s="6" t="s">
        <v>956</v>
      </c>
      <c r="G292" s="6" t="s">
        <v>132</v>
      </c>
      <c r="H292" s="6" t="s">
        <v>133</v>
      </c>
      <c r="I292" s="6"/>
      <c r="J292" s="6"/>
      <c r="K292" s="6"/>
      <c r="L292" s="6"/>
      <c r="M292" s="6"/>
      <c r="N292" s="6"/>
      <c r="O292" s="6"/>
      <c r="P292" s="12"/>
    </row>
    <row r="293" ht="15.0" customHeight="1">
      <c r="A293" s="5"/>
      <c r="B293" s="5"/>
      <c r="C293" s="6"/>
      <c r="D293" s="6"/>
      <c r="E293" s="6" t="s">
        <v>963</v>
      </c>
      <c r="F293" s="6" t="s">
        <v>956</v>
      </c>
      <c r="G293" s="6" t="s">
        <v>132</v>
      </c>
      <c r="H293" s="6" t="s">
        <v>133</v>
      </c>
      <c r="I293" s="6"/>
      <c r="J293" s="6"/>
      <c r="K293" s="6"/>
      <c r="L293" s="6"/>
      <c r="M293" s="6"/>
      <c r="N293" s="6"/>
      <c r="O293" s="6"/>
      <c r="P293" s="12"/>
    </row>
    <row r="294" ht="15.0" customHeight="1">
      <c r="A294" s="21">
        <v>9.0</v>
      </c>
      <c r="B294" s="21">
        <v>2024.0</v>
      </c>
      <c r="C294" s="15" t="s">
        <v>964</v>
      </c>
      <c r="D294" s="15" t="s">
        <v>23</v>
      </c>
      <c r="E294" s="15" t="s">
        <v>965</v>
      </c>
      <c r="F294" s="15" t="s">
        <v>648</v>
      </c>
      <c r="G294" s="15" t="s">
        <v>132</v>
      </c>
      <c r="H294" s="15" t="s">
        <v>133</v>
      </c>
      <c r="I294" s="15" t="s">
        <v>966</v>
      </c>
      <c r="J294" s="15" t="s">
        <v>967</v>
      </c>
      <c r="K294" s="15" t="s">
        <v>34</v>
      </c>
      <c r="L294" s="15" t="s">
        <v>176</v>
      </c>
      <c r="M294" s="22" t="s">
        <v>968</v>
      </c>
      <c r="N294" s="15" t="s">
        <v>969</v>
      </c>
      <c r="P294" s="23">
        <v>45587.0</v>
      </c>
      <c r="Q294" s="15" t="s">
        <v>50</v>
      </c>
      <c r="R294" s="15" t="s">
        <v>51</v>
      </c>
      <c r="S294" s="15" t="s">
        <v>52</v>
      </c>
      <c r="T294" s="15" t="s">
        <v>215</v>
      </c>
      <c r="U294" s="10" t="s">
        <v>53</v>
      </c>
      <c r="V294" s="15" t="s">
        <v>34</v>
      </c>
    </row>
    <row r="295" ht="15.75" customHeight="1">
      <c r="A295" s="24"/>
      <c r="B295" s="24"/>
      <c r="E295" s="15" t="s">
        <v>970</v>
      </c>
      <c r="F295" s="15" t="s">
        <v>648</v>
      </c>
      <c r="G295" s="15" t="s">
        <v>132</v>
      </c>
      <c r="H295" s="15" t="s">
        <v>133</v>
      </c>
      <c r="P295" s="25"/>
    </row>
    <row r="296" ht="15.75" customHeight="1">
      <c r="A296" s="24"/>
      <c r="B296" s="24"/>
      <c r="E296" s="15" t="s">
        <v>130</v>
      </c>
      <c r="F296" s="15" t="s">
        <v>648</v>
      </c>
      <c r="G296" s="15" t="s">
        <v>132</v>
      </c>
      <c r="H296" s="15" t="s">
        <v>133</v>
      </c>
      <c r="P296" s="25"/>
    </row>
    <row r="297" ht="15.0" customHeight="1">
      <c r="A297" s="21">
        <v>9.0</v>
      </c>
      <c r="B297" s="21">
        <v>2024.0</v>
      </c>
      <c r="C297" s="15" t="s">
        <v>971</v>
      </c>
      <c r="D297" s="15" t="s">
        <v>23</v>
      </c>
      <c r="E297" s="15" t="s">
        <v>972</v>
      </c>
      <c r="F297" s="15" t="s">
        <v>973</v>
      </c>
      <c r="G297" s="15" t="s">
        <v>918</v>
      </c>
      <c r="H297" s="15" t="s">
        <v>919</v>
      </c>
      <c r="I297" s="15" t="s">
        <v>974</v>
      </c>
      <c r="J297" s="15" t="s">
        <v>975</v>
      </c>
      <c r="K297" s="15" t="s">
        <v>34</v>
      </c>
      <c r="L297" s="15" t="s">
        <v>176</v>
      </c>
      <c r="M297" s="22" t="s">
        <v>976</v>
      </c>
      <c r="N297" s="15" t="s">
        <v>977</v>
      </c>
      <c r="P297" s="23">
        <v>45587.0</v>
      </c>
      <c r="Q297" s="15" t="s">
        <v>120</v>
      </c>
      <c r="R297" s="15" t="s">
        <v>814</v>
      </c>
      <c r="S297" s="15" t="s">
        <v>52</v>
      </c>
      <c r="T297" s="15" t="s">
        <v>215</v>
      </c>
      <c r="U297" s="10" t="s">
        <v>53</v>
      </c>
      <c r="V297" s="15" t="s">
        <v>978</v>
      </c>
    </row>
    <row r="298" ht="15.75" customHeight="1">
      <c r="A298" s="24"/>
      <c r="B298" s="24"/>
      <c r="E298" s="15" t="s">
        <v>979</v>
      </c>
      <c r="F298" s="15" t="s">
        <v>973</v>
      </c>
      <c r="G298" s="15" t="s">
        <v>918</v>
      </c>
      <c r="H298" s="15" t="s">
        <v>919</v>
      </c>
      <c r="P298" s="25"/>
    </row>
    <row r="299" ht="15.75" customHeight="1">
      <c r="A299" s="24"/>
      <c r="B299" s="24"/>
      <c r="E299" s="15" t="s">
        <v>980</v>
      </c>
      <c r="F299" s="15" t="s">
        <v>973</v>
      </c>
      <c r="G299" s="15" t="s">
        <v>918</v>
      </c>
      <c r="H299" s="15" t="s">
        <v>919</v>
      </c>
      <c r="P299" s="25"/>
    </row>
    <row r="300" ht="15.75" customHeight="1">
      <c r="A300" s="24"/>
      <c r="B300" s="24"/>
      <c r="E300" s="15" t="s">
        <v>981</v>
      </c>
      <c r="F300" s="15" t="s">
        <v>973</v>
      </c>
      <c r="G300" s="15" t="s">
        <v>918</v>
      </c>
      <c r="H300" s="15" t="s">
        <v>919</v>
      </c>
      <c r="P300" s="25"/>
    </row>
    <row r="301" ht="15.0" customHeight="1">
      <c r="A301" s="21">
        <v>9.0</v>
      </c>
      <c r="B301" s="21">
        <v>2024.0</v>
      </c>
      <c r="C301" s="15" t="s">
        <v>982</v>
      </c>
      <c r="D301" s="15" t="s">
        <v>23</v>
      </c>
      <c r="E301" s="15" t="s">
        <v>983</v>
      </c>
      <c r="F301" s="15" t="s">
        <v>984</v>
      </c>
      <c r="G301" s="15" t="s">
        <v>877</v>
      </c>
      <c r="H301" s="15" t="s">
        <v>114</v>
      </c>
      <c r="I301" s="15" t="s">
        <v>985</v>
      </c>
      <c r="J301" s="15" t="s">
        <v>986</v>
      </c>
      <c r="K301" s="15" t="s">
        <v>34</v>
      </c>
      <c r="L301" s="15" t="s">
        <v>176</v>
      </c>
      <c r="M301" s="22" t="s">
        <v>987</v>
      </c>
      <c r="N301" s="15" t="s">
        <v>988</v>
      </c>
      <c r="P301" s="23">
        <v>45587.0</v>
      </c>
      <c r="Q301" s="15" t="s">
        <v>35</v>
      </c>
      <c r="R301" s="15" t="s">
        <v>51</v>
      </c>
      <c r="S301" s="17" t="s">
        <v>293</v>
      </c>
      <c r="T301" s="15" t="s">
        <v>88</v>
      </c>
      <c r="U301" s="15" t="s">
        <v>34</v>
      </c>
      <c r="V301" s="15" t="s">
        <v>70</v>
      </c>
    </row>
    <row r="302" ht="15.75" customHeight="1">
      <c r="A302" s="24"/>
      <c r="B302" s="24"/>
      <c r="E302" s="15" t="s">
        <v>989</v>
      </c>
      <c r="F302" s="15" t="s">
        <v>984</v>
      </c>
      <c r="G302" s="15" t="s">
        <v>877</v>
      </c>
      <c r="H302" s="15" t="s">
        <v>114</v>
      </c>
      <c r="P302" s="25"/>
    </row>
    <row r="303" ht="15.75" customHeight="1">
      <c r="A303" s="24"/>
      <c r="B303" s="24"/>
      <c r="E303" s="15" t="s">
        <v>883</v>
      </c>
      <c r="F303" s="15" t="s">
        <v>984</v>
      </c>
      <c r="G303" s="15" t="s">
        <v>877</v>
      </c>
      <c r="H303" s="15" t="s">
        <v>114</v>
      </c>
      <c r="P303" s="25"/>
    </row>
    <row r="304" ht="15.0" customHeight="1">
      <c r="A304" s="21">
        <v>9.0</v>
      </c>
      <c r="B304" s="21">
        <v>2024.0</v>
      </c>
      <c r="C304" s="15" t="s">
        <v>990</v>
      </c>
      <c r="D304" s="15" t="s">
        <v>23</v>
      </c>
      <c r="E304" s="15" t="s">
        <v>991</v>
      </c>
      <c r="F304" s="15" t="s">
        <v>494</v>
      </c>
      <c r="G304" s="15" t="s">
        <v>495</v>
      </c>
      <c r="H304" s="15" t="s">
        <v>93</v>
      </c>
      <c r="I304" s="15" t="s">
        <v>992</v>
      </c>
      <c r="J304" s="15" t="s">
        <v>993</v>
      </c>
      <c r="K304" s="15" t="s">
        <v>34</v>
      </c>
      <c r="L304" s="15" t="s">
        <v>176</v>
      </c>
      <c r="M304" s="22" t="s">
        <v>994</v>
      </c>
      <c r="N304" s="15" t="s">
        <v>995</v>
      </c>
      <c r="P304" s="23">
        <v>45589.0</v>
      </c>
      <c r="Q304" s="15" t="s">
        <v>35</v>
      </c>
      <c r="R304" s="15" t="s">
        <v>36</v>
      </c>
      <c r="S304" s="15" t="s">
        <v>121</v>
      </c>
      <c r="T304" s="15" t="s">
        <v>88</v>
      </c>
      <c r="U304" s="15" t="s">
        <v>34</v>
      </c>
      <c r="V304" s="15" t="s">
        <v>70</v>
      </c>
    </row>
    <row r="305" ht="15.75" customHeight="1">
      <c r="A305" s="24"/>
      <c r="B305" s="24"/>
      <c r="E305" s="15" t="s">
        <v>996</v>
      </c>
      <c r="F305" s="15" t="s">
        <v>494</v>
      </c>
      <c r="G305" s="15" t="s">
        <v>495</v>
      </c>
      <c r="H305" s="15" t="s">
        <v>93</v>
      </c>
      <c r="P305" s="25"/>
    </row>
    <row r="306" ht="15.75" customHeight="1">
      <c r="A306" s="24"/>
      <c r="B306" s="24"/>
      <c r="E306" s="15" t="s">
        <v>997</v>
      </c>
      <c r="F306" s="15" t="s">
        <v>494</v>
      </c>
      <c r="G306" s="15" t="s">
        <v>495</v>
      </c>
      <c r="H306" s="15" t="s">
        <v>93</v>
      </c>
      <c r="P306" s="25"/>
    </row>
    <row r="307" ht="15.0" customHeight="1">
      <c r="A307" s="21">
        <v>9.0</v>
      </c>
      <c r="B307" s="21">
        <v>2024.0</v>
      </c>
      <c r="C307" s="15" t="s">
        <v>998</v>
      </c>
      <c r="D307" s="15" t="s">
        <v>96</v>
      </c>
      <c r="E307" s="15" t="s">
        <v>999</v>
      </c>
      <c r="F307" s="15" t="s">
        <v>494</v>
      </c>
      <c r="G307" s="15" t="s">
        <v>495</v>
      </c>
      <c r="H307" s="15" t="s">
        <v>93</v>
      </c>
      <c r="I307" s="15" t="s">
        <v>1000</v>
      </c>
      <c r="J307" s="15" t="s">
        <v>1000</v>
      </c>
      <c r="K307" s="15" t="s">
        <v>34</v>
      </c>
      <c r="L307" s="15" t="s">
        <v>176</v>
      </c>
      <c r="M307" s="22" t="s">
        <v>1001</v>
      </c>
      <c r="N307" s="15" t="s">
        <v>1002</v>
      </c>
      <c r="P307" s="23">
        <v>45589.0</v>
      </c>
      <c r="Q307" s="15" t="s">
        <v>35</v>
      </c>
      <c r="R307" s="15" t="s">
        <v>36</v>
      </c>
      <c r="S307" s="15" t="s">
        <v>121</v>
      </c>
      <c r="T307" s="15" t="s">
        <v>88</v>
      </c>
      <c r="U307" s="15" t="s">
        <v>34</v>
      </c>
      <c r="V307" s="15" t="s">
        <v>39</v>
      </c>
    </row>
    <row r="308" ht="15.75" customHeight="1">
      <c r="A308" s="24"/>
      <c r="B308" s="24"/>
      <c r="E308" s="15" t="s">
        <v>1003</v>
      </c>
      <c r="F308" s="15" t="s">
        <v>494</v>
      </c>
      <c r="G308" s="15" t="s">
        <v>495</v>
      </c>
      <c r="H308" s="15" t="s">
        <v>93</v>
      </c>
      <c r="P308" s="25"/>
    </row>
    <row r="309" ht="15.75" customHeight="1">
      <c r="A309" s="24"/>
      <c r="B309" s="24"/>
      <c r="E309" s="15" t="s">
        <v>943</v>
      </c>
      <c r="F309" s="15" t="s">
        <v>494</v>
      </c>
      <c r="G309" s="15" t="s">
        <v>495</v>
      </c>
      <c r="H309" s="15" t="s">
        <v>93</v>
      </c>
      <c r="P309" s="25"/>
    </row>
    <row r="310" ht="15.0" customHeight="1">
      <c r="A310" s="21">
        <v>9.0</v>
      </c>
      <c r="B310" s="21">
        <v>2024.0</v>
      </c>
      <c r="C310" s="15" t="s">
        <v>1004</v>
      </c>
      <c r="D310" s="15" t="s">
        <v>23</v>
      </c>
      <c r="E310" s="15" t="s">
        <v>1005</v>
      </c>
      <c r="F310" s="15" t="s">
        <v>895</v>
      </c>
      <c r="G310" s="15" t="s">
        <v>321</v>
      </c>
      <c r="H310" s="15" t="s">
        <v>114</v>
      </c>
      <c r="I310" s="15" t="s">
        <v>1006</v>
      </c>
      <c r="J310" s="15" t="s">
        <v>1007</v>
      </c>
      <c r="K310" s="15" t="s">
        <v>34</v>
      </c>
      <c r="L310" s="15" t="s">
        <v>176</v>
      </c>
      <c r="M310" s="22" t="s">
        <v>1008</v>
      </c>
      <c r="N310" s="15" t="s">
        <v>1009</v>
      </c>
      <c r="P310" s="23">
        <v>45589.0</v>
      </c>
      <c r="Q310" s="15" t="s">
        <v>50</v>
      </c>
      <c r="R310" s="15" t="s">
        <v>51</v>
      </c>
      <c r="S310" s="15" t="s">
        <v>121</v>
      </c>
      <c r="T310" s="15" t="s">
        <v>215</v>
      </c>
      <c r="U310" s="15" t="s">
        <v>53</v>
      </c>
      <c r="V310" s="15" t="s">
        <v>34</v>
      </c>
    </row>
    <row r="311" ht="15.75" customHeight="1">
      <c r="A311" s="24"/>
      <c r="B311" s="24"/>
      <c r="E311" s="15" t="s">
        <v>1010</v>
      </c>
      <c r="F311" s="15" t="s">
        <v>895</v>
      </c>
      <c r="G311" s="15" t="s">
        <v>321</v>
      </c>
      <c r="H311" s="15" t="s">
        <v>114</v>
      </c>
      <c r="P311" s="25"/>
    </row>
    <row r="312" ht="15.0" customHeight="1">
      <c r="A312" s="21">
        <v>9.0</v>
      </c>
      <c r="B312" s="21">
        <v>2024.0</v>
      </c>
      <c r="C312" s="15" t="s">
        <v>1011</v>
      </c>
      <c r="D312" s="15" t="s">
        <v>23</v>
      </c>
      <c r="E312" s="15" t="s">
        <v>1012</v>
      </c>
      <c r="F312" s="15" t="s">
        <v>494</v>
      </c>
      <c r="G312" s="15" t="s">
        <v>495</v>
      </c>
      <c r="H312" s="15" t="s">
        <v>93</v>
      </c>
      <c r="I312" s="15" t="s">
        <v>1013</v>
      </c>
      <c r="J312" s="15" t="s">
        <v>1014</v>
      </c>
      <c r="K312" s="15" t="s">
        <v>34</v>
      </c>
      <c r="L312" s="15" t="s">
        <v>176</v>
      </c>
      <c r="M312" s="22" t="s">
        <v>1015</v>
      </c>
      <c r="N312" s="15" t="s">
        <v>1016</v>
      </c>
      <c r="P312" s="23">
        <v>45589.0</v>
      </c>
      <c r="Q312" s="15" t="s">
        <v>35</v>
      </c>
      <c r="R312" s="15" t="s">
        <v>51</v>
      </c>
      <c r="S312" s="15" t="s">
        <v>52</v>
      </c>
      <c r="T312" s="15" t="s">
        <v>88</v>
      </c>
      <c r="U312" s="15" t="s">
        <v>34</v>
      </c>
      <c r="V312" s="15" t="s">
        <v>39</v>
      </c>
    </row>
    <row r="313" ht="15.75" customHeight="1">
      <c r="A313" s="24"/>
      <c r="B313" s="24"/>
      <c r="E313" s="15" t="s">
        <v>1017</v>
      </c>
      <c r="F313" s="15" t="s">
        <v>494</v>
      </c>
      <c r="G313" s="15" t="s">
        <v>495</v>
      </c>
      <c r="H313" s="15" t="s">
        <v>93</v>
      </c>
      <c r="P313" s="25"/>
    </row>
    <row r="314" ht="15.75" customHeight="1">
      <c r="A314" s="24"/>
      <c r="B314" s="24"/>
      <c r="E314" s="15" t="s">
        <v>943</v>
      </c>
      <c r="F314" s="15" t="s">
        <v>494</v>
      </c>
      <c r="G314" s="15" t="s">
        <v>495</v>
      </c>
      <c r="H314" s="15" t="s">
        <v>93</v>
      </c>
      <c r="P314" s="25"/>
    </row>
    <row r="315" ht="15.0" customHeight="1">
      <c r="A315" s="21">
        <v>9.0</v>
      </c>
      <c r="B315" s="21">
        <v>2024.0</v>
      </c>
      <c r="C315" s="15" t="s">
        <v>1018</v>
      </c>
      <c r="D315" s="15" t="s">
        <v>23</v>
      </c>
      <c r="E315" s="15" t="s">
        <v>1019</v>
      </c>
      <c r="F315" s="15" t="s">
        <v>466</v>
      </c>
      <c r="G315" s="15" t="s">
        <v>467</v>
      </c>
      <c r="H315" s="15" t="s">
        <v>114</v>
      </c>
      <c r="I315" s="15" t="s">
        <v>1020</v>
      </c>
      <c r="J315" s="15" t="s">
        <v>1021</v>
      </c>
      <c r="K315" s="15" t="s">
        <v>34</v>
      </c>
      <c r="L315" s="15" t="s">
        <v>176</v>
      </c>
      <c r="M315" s="22" t="s">
        <v>1022</v>
      </c>
      <c r="N315" s="15" t="s">
        <v>1023</v>
      </c>
      <c r="P315" s="23">
        <v>45589.0</v>
      </c>
      <c r="Q315" s="15" t="s">
        <v>35</v>
      </c>
      <c r="R315" s="15" t="s">
        <v>51</v>
      </c>
      <c r="S315" s="15" t="s">
        <v>328</v>
      </c>
      <c r="T315" s="15" t="s">
        <v>279</v>
      </c>
      <c r="U315" s="15" t="s">
        <v>34</v>
      </c>
      <c r="V315" s="15" t="s">
        <v>151</v>
      </c>
    </row>
    <row r="316" ht="15.75" customHeight="1">
      <c r="A316" s="24"/>
      <c r="B316" s="24"/>
      <c r="E316" s="15" t="s">
        <v>1024</v>
      </c>
      <c r="F316" s="15" t="s">
        <v>466</v>
      </c>
      <c r="G316" s="15" t="s">
        <v>467</v>
      </c>
      <c r="H316" s="15" t="s">
        <v>114</v>
      </c>
      <c r="P316" s="25"/>
    </row>
    <row r="317" ht="15.75" customHeight="1">
      <c r="A317" s="24"/>
      <c r="B317" s="24"/>
      <c r="E317" s="15" t="s">
        <v>1025</v>
      </c>
      <c r="F317" s="15" t="s">
        <v>466</v>
      </c>
      <c r="G317" s="15" t="s">
        <v>467</v>
      </c>
      <c r="H317" s="15" t="s">
        <v>114</v>
      </c>
      <c r="P317" s="25"/>
    </row>
    <row r="318" ht="15.75" customHeight="1">
      <c r="A318" s="24"/>
      <c r="B318" s="24"/>
      <c r="E318" s="15" t="s">
        <v>1026</v>
      </c>
      <c r="F318" s="15" t="s">
        <v>466</v>
      </c>
      <c r="G318" s="15" t="s">
        <v>467</v>
      </c>
      <c r="H318" s="15" t="s">
        <v>114</v>
      </c>
      <c r="P318" s="26"/>
    </row>
    <row r="319" ht="15.75" customHeight="1">
      <c r="A319" s="24"/>
      <c r="B319" s="24"/>
      <c r="E319" s="15" t="s">
        <v>1027</v>
      </c>
      <c r="F319" s="15" t="s">
        <v>466</v>
      </c>
      <c r="G319" s="15" t="s">
        <v>467</v>
      </c>
      <c r="H319" s="15" t="s">
        <v>114</v>
      </c>
      <c r="P319" s="25"/>
    </row>
    <row r="320" ht="15.75" customHeight="1">
      <c r="A320" s="24"/>
      <c r="B320" s="24"/>
      <c r="E320" s="15" t="s">
        <v>1028</v>
      </c>
      <c r="F320" s="15" t="s">
        <v>466</v>
      </c>
      <c r="G320" s="15" t="s">
        <v>467</v>
      </c>
      <c r="H320" s="15" t="s">
        <v>114</v>
      </c>
      <c r="P320" s="25"/>
    </row>
    <row r="321" ht="15.75" customHeight="1">
      <c r="A321" s="24"/>
      <c r="B321" s="24"/>
      <c r="P321" s="25"/>
    </row>
    <row r="322" ht="15.75" customHeight="1">
      <c r="A322" s="24"/>
      <c r="B322" s="24"/>
      <c r="P322" s="25"/>
    </row>
    <row r="323" ht="15.75" customHeight="1">
      <c r="A323" s="24"/>
      <c r="B323" s="24"/>
      <c r="P323" s="26"/>
    </row>
    <row r="324" ht="15.75" customHeight="1">
      <c r="A324" s="24"/>
      <c r="B324" s="24"/>
      <c r="P324" s="25"/>
    </row>
    <row r="325" ht="15.75" customHeight="1">
      <c r="A325" s="24"/>
      <c r="B325" s="24"/>
      <c r="P325" s="25"/>
    </row>
    <row r="326" ht="15.75" customHeight="1">
      <c r="A326" s="24"/>
      <c r="B326" s="24"/>
      <c r="P326" s="25"/>
    </row>
    <row r="327" ht="15.75" customHeight="1">
      <c r="A327" s="24"/>
      <c r="B327" s="24"/>
      <c r="P327" s="25"/>
    </row>
    <row r="328" ht="15.75" customHeight="1">
      <c r="A328" s="24"/>
      <c r="B328" s="24"/>
      <c r="P328" s="25"/>
    </row>
    <row r="329" ht="15.75" customHeight="1">
      <c r="A329" s="24"/>
      <c r="B329" s="24"/>
      <c r="P329" s="25"/>
    </row>
    <row r="330" ht="15.75" customHeight="1">
      <c r="A330" s="24"/>
      <c r="B330" s="24"/>
      <c r="P330" s="25"/>
    </row>
    <row r="331" ht="15.75" customHeight="1">
      <c r="A331" s="24"/>
      <c r="B331" s="24"/>
      <c r="P331" s="25"/>
    </row>
    <row r="332" ht="15.75" customHeight="1">
      <c r="A332" s="24"/>
      <c r="B332" s="24"/>
      <c r="P332" s="25"/>
    </row>
    <row r="333" ht="15.75" customHeight="1">
      <c r="A333" s="24"/>
      <c r="B333" s="24"/>
      <c r="P333" s="25"/>
    </row>
    <row r="334" ht="15.75" customHeight="1">
      <c r="A334" s="24"/>
      <c r="B334" s="24"/>
      <c r="P334" s="25"/>
    </row>
    <row r="335" ht="15.75" customHeight="1">
      <c r="A335" s="24"/>
      <c r="B335" s="24"/>
      <c r="P335" s="25"/>
    </row>
    <row r="336" ht="15.75" customHeight="1">
      <c r="A336" s="24"/>
      <c r="B336" s="24"/>
      <c r="P336" s="25"/>
    </row>
    <row r="337" ht="15.75" customHeight="1">
      <c r="A337" s="24"/>
      <c r="B337" s="24"/>
      <c r="P337" s="25"/>
    </row>
    <row r="338" ht="15.75" customHeight="1">
      <c r="A338" s="24"/>
      <c r="B338" s="24"/>
      <c r="P338" s="25"/>
    </row>
    <row r="339" ht="15.75" customHeight="1">
      <c r="A339" s="24"/>
      <c r="B339" s="24"/>
      <c r="P339" s="25"/>
    </row>
    <row r="340" ht="15.75" customHeight="1">
      <c r="A340" s="24"/>
      <c r="B340" s="24"/>
      <c r="P340" s="25"/>
    </row>
    <row r="341" ht="15.75" customHeight="1">
      <c r="A341" s="24"/>
      <c r="B341" s="24"/>
      <c r="P341" s="25"/>
    </row>
    <row r="342" ht="15.75" customHeight="1">
      <c r="A342" s="24"/>
      <c r="B342" s="24"/>
      <c r="P342" s="25"/>
    </row>
    <row r="343" ht="15.75" customHeight="1">
      <c r="A343" s="24"/>
      <c r="B343" s="24"/>
      <c r="P343" s="25"/>
    </row>
    <row r="344" ht="15.75" customHeight="1">
      <c r="A344" s="24"/>
      <c r="B344" s="24"/>
      <c r="P344" s="25"/>
    </row>
    <row r="345" ht="15.75" customHeight="1">
      <c r="A345" s="24"/>
      <c r="B345" s="24"/>
      <c r="P345" s="25"/>
    </row>
    <row r="346" ht="15.75" customHeight="1">
      <c r="A346" s="24"/>
      <c r="B346" s="24"/>
      <c r="P346" s="25"/>
    </row>
    <row r="347" ht="15.75" customHeight="1">
      <c r="A347" s="24"/>
      <c r="B347" s="24"/>
      <c r="P347" s="25"/>
    </row>
    <row r="348" ht="15.75" customHeight="1">
      <c r="A348" s="24"/>
      <c r="B348" s="24"/>
      <c r="P348" s="25"/>
    </row>
    <row r="349" ht="15.75" customHeight="1">
      <c r="A349" s="24"/>
      <c r="B349" s="24"/>
      <c r="P349" s="25"/>
    </row>
    <row r="350" ht="15.75" customHeight="1">
      <c r="A350" s="24"/>
      <c r="B350" s="24"/>
      <c r="P350" s="25"/>
    </row>
    <row r="351" ht="15.75" customHeight="1">
      <c r="A351" s="24"/>
      <c r="B351" s="24"/>
      <c r="P351" s="25"/>
    </row>
    <row r="352" ht="15.75" customHeight="1">
      <c r="A352" s="24"/>
      <c r="B352" s="24"/>
      <c r="P352" s="25"/>
    </row>
    <row r="353" ht="15.75" customHeight="1">
      <c r="A353" s="24"/>
      <c r="B353" s="24"/>
      <c r="P353" s="25"/>
    </row>
    <row r="354" ht="15.75" customHeight="1">
      <c r="A354" s="24"/>
      <c r="B354" s="24"/>
      <c r="P354" s="25"/>
    </row>
    <row r="355" ht="15.75" customHeight="1">
      <c r="A355" s="24"/>
      <c r="B355" s="24"/>
      <c r="P355" s="25"/>
    </row>
    <row r="356" ht="15.75" customHeight="1">
      <c r="A356" s="24"/>
      <c r="B356" s="24"/>
      <c r="P356" s="25"/>
    </row>
    <row r="357" ht="15.75" customHeight="1">
      <c r="A357" s="24"/>
      <c r="B357" s="24"/>
      <c r="P357" s="25"/>
    </row>
    <row r="358" ht="15.75" customHeight="1">
      <c r="A358" s="24"/>
      <c r="B358" s="24"/>
      <c r="P358" s="25"/>
    </row>
    <row r="359" ht="15.75" customHeight="1">
      <c r="A359" s="24"/>
      <c r="B359" s="24"/>
      <c r="P359" s="25"/>
    </row>
    <row r="360" ht="15.75" customHeight="1">
      <c r="A360" s="24"/>
      <c r="B360" s="24"/>
      <c r="P360" s="25"/>
    </row>
    <row r="361" ht="15.75" customHeight="1">
      <c r="A361" s="24"/>
      <c r="B361" s="24"/>
      <c r="P361" s="25"/>
    </row>
    <row r="362" ht="15.75" customHeight="1">
      <c r="A362" s="24"/>
      <c r="B362" s="24"/>
      <c r="P362" s="25"/>
    </row>
    <row r="363" ht="15.75" customHeight="1">
      <c r="A363" s="24"/>
      <c r="B363" s="24"/>
      <c r="P363" s="25"/>
    </row>
    <row r="364" ht="15.75" customHeight="1">
      <c r="A364" s="24"/>
      <c r="B364" s="24"/>
      <c r="P364" s="25"/>
    </row>
    <row r="365" ht="15.75" customHeight="1">
      <c r="A365" s="24"/>
      <c r="B365" s="24"/>
      <c r="P365" s="25"/>
    </row>
    <row r="366" ht="15.75" customHeight="1">
      <c r="A366" s="24"/>
      <c r="B366" s="24"/>
      <c r="P366" s="25"/>
    </row>
    <row r="367" ht="15.75" customHeight="1">
      <c r="A367" s="24"/>
      <c r="B367" s="24"/>
      <c r="P367" s="25"/>
    </row>
    <row r="368" ht="15.75" customHeight="1">
      <c r="A368" s="24"/>
      <c r="B368" s="24"/>
      <c r="P368" s="25"/>
    </row>
    <row r="369" ht="15.75" customHeight="1">
      <c r="A369" s="24"/>
      <c r="B369" s="24"/>
      <c r="P369" s="25"/>
    </row>
    <row r="370" ht="15.75" customHeight="1">
      <c r="A370" s="24"/>
      <c r="B370" s="24"/>
      <c r="P370" s="25"/>
    </row>
    <row r="371" ht="15.75" customHeight="1">
      <c r="A371" s="24"/>
      <c r="B371" s="24"/>
      <c r="P371" s="25"/>
    </row>
    <row r="372" ht="15.75" customHeight="1">
      <c r="A372" s="24"/>
      <c r="B372" s="24"/>
      <c r="P372" s="25"/>
    </row>
    <row r="373" ht="15.75" customHeight="1">
      <c r="A373" s="24"/>
      <c r="B373" s="24"/>
      <c r="P373" s="25"/>
    </row>
    <row r="374" ht="15.75" customHeight="1">
      <c r="A374" s="24"/>
      <c r="B374" s="24"/>
      <c r="P374" s="25"/>
    </row>
    <row r="375" ht="15.75" customHeight="1">
      <c r="A375" s="24"/>
      <c r="B375" s="24"/>
      <c r="P375" s="25"/>
    </row>
    <row r="376" ht="15.75" customHeight="1">
      <c r="A376" s="24"/>
      <c r="B376" s="24"/>
      <c r="P376" s="25"/>
    </row>
    <row r="377" ht="15.75" customHeight="1">
      <c r="A377" s="24"/>
      <c r="B377" s="24"/>
      <c r="P377" s="25"/>
    </row>
    <row r="378" ht="15.75" customHeight="1">
      <c r="A378" s="24"/>
      <c r="B378" s="24"/>
      <c r="P378" s="25"/>
    </row>
    <row r="379" ht="15.75" customHeight="1">
      <c r="A379" s="24"/>
      <c r="B379" s="24"/>
      <c r="P379" s="25"/>
    </row>
    <row r="380" ht="15.75" customHeight="1">
      <c r="A380" s="24"/>
      <c r="B380" s="24"/>
      <c r="P380" s="25"/>
    </row>
    <row r="381" ht="15.75" customHeight="1">
      <c r="A381" s="24"/>
      <c r="B381" s="24"/>
      <c r="P381" s="25"/>
    </row>
    <row r="382" ht="15.75" customHeight="1">
      <c r="A382" s="24"/>
      <c r="B382" s="24"/>
      <c r="P382" s="25"/>
    </row>
    <row r="383" ht="15.75" customHeight="1">
      <c r="A383" s="24"/>
      <c r="B383" s="24"/>
      <c r="P383" s="25"/>
    </row>
    <row r="384" ht="15.75" customHeight="1">
      <c r="A384" s="24"/>
      <c r="B384" s="24"/>
      <c r="P384" s="25"/>
    </row>
    <row r="385" ht="15.75" customHeight="1">
      <c r="A385" s="24"/>
      <c r="B385" s="24"/>
      <c r="P385" s="25"/>
    </row>
    <row r="386" ht="15.75" customHeight="1">
      <c r="A386" s="24"/>
      <c r="B386" s="24"/>
      <c r="P386" s="25"/>
    </row>
    <row r="387" ht="15.75" customHeight="1">
      <c r="A387" s="24"/>
      <c r="B387" s="24"/>
      <c r="P387" s="25"/>
    </row>
    <row r="388" ht="15.75" customHeight="1">
      <c r="A388" s="24"/>
      <c r="B388" s="24"/>
      <c r="P388" s="25"/>
    </row>
    <row r="389" ht="15.75" customHeight="1">
      <c r="A389" s="24"/>
      <c r="B389" s="24"/>
      <c r="P389" s="25"/>
    </row>
    <row r="390" ht="15.75" customHeight="1">
      <c r="A390" s="24"/>
      <c r="B390" s="24"/>
      <c r="P390" s="25"/>
    </row>
    <row r="391" ht="15.75" customHeight="1">
      <c r="A391" s="24"/>
      <c r="B391" s="24"/>
      <c r="P391" s="25"/>
    </row>
    <row r="392" ht="15.75" customHeight="1">
      <c r="A392" s="24"/>
      <c r="B392" s="24"/>
      <c r="P392" s="25"/>
    </row>
    <row r="393" ht="15.75" customHeight="1">
      <c r="A393" s="24"/>
      <c r="B393" s="24"/>
      <c r="P393" s="25"/>
    </row>
    <row r="394" ht="15.75" customHeight="1">
      <c r="A394" s="24"/>
      <c r="B394" s="24"/>
      <c r="P394" s="25"/>
    </row>
    <row r="395" ht="15.75" customHeight="1">
      <c r="A395" s="24"/>
      <c r="B395" s="24"/>
      <c r="P395" s="25"/>
    </row>
    <row r="396" ht="15.75" customHeight="1">
      <c r="A396" s="24"/>
      <c r="B396" s="24"/>
      <c r="P396" s="25"/>
    </row>
    <row r="397" ht="15.75" customHeight="1">
      <c r="A397" s="24"/>
      <c r="B397" s="24"/>
      <c r="P397" s="25"/>
    </row>
    <row r="398" ht="15.75" customHeight="1">
      <c r="A398" s="24"/>
      <c r="B398" s="24"/>
      <c r="P398" s="25"/>
    </row>
    <row r="399" ht="15.75" customHeight="1">
      <c r="A399" s="24"/>
      <c r="B399" s="24"/>
      <c r="P399" s="25"/>
    </row>
    <row r="400" ht="15.75" customHeight="1">
      <c r="A400" s="24"/>
      <c r="B400" s="24"/>
      <c r="P400" s="25"/>
    </row>
    <row r="401" ht="15.75" customHeight="1">
      <c r="A401" s="24"/>
      <c r="B401" s="24"/>
      <c r="P401" s="25"/>
    </row>
    <row r="402" ht="15.75" customHeight="1">
      <c r="A402" s="24"/>
      <c r="B402" s="24"/>
      <c r="P402" s="25"/>
    </row>
    <row r="403" ht="15.75" customHeight="1">
      <c r="A403" s="24"/>
      <c r="B403" s="24"/>
      <c r="P403" s="25"/>
    </row>
    <row r="404" ht="15.75" customHeight="1">
      <c r="A404" s="24"/>
      <c r="B404" s="24"/>
      <c r="P404" s="25"/>
    </row>
    <row r="405" ht="15.75" customHeight="1">
      <c r="A405" s="24"/>
      <c r="B405" s="24"/>
      <c r="P405" s="25"/>
    </row>
    <row r="406" ht="15.75" customHeight="1">
      <c r="A406" s="24"/>
      <c r="B406" s="24"/>
      <c r="P406" s="25"/>
    </row>
    <row r="407" ht="15.75" customHeight="1">
      <c r="A407" s="24"/>
      <c r="B407" s="24"/>
      <c r="P407" s="25"/>
    </row>
    <row r="408" ht="15.75" customHeight="1">
      <c r="A408" s="24"/>
      <c r="B408" s="24"/>
      <c r="P408" s="25"/>
    </row>
    <row r="409" ht="15.75" customHeight="1">
      <c r="A409" s="24"/>
      <c r="B409" s="24"/>
      <c r="P409" s="25"/>
    </row>
    <row r="410" ht="15.75" customHeight="1">
      <c r="A410" s="24"/>
      <c r="B410" s="24"/>
      <c r="P410" s="25"/>
    </row>
    <row r="411" ht="15.75" customHeight="1">
      <c r="A411" s="24"/>
      <c r="B411" s="24"/>
      <c r="P411" s="25"/>
    </row>
    <row r="412" ht="15.75" customHeight="1">
      <c r="A412" s="24"/>
      <c r="B412" s="24"/>
      <c r="P412" s="25"/>
    </row>
    <row r="413" ht="15.75" customHeight="1">
      <c r="A413" s="24"/>
      <c r="B413" s="24"/>
      <c r="P413" s="25"/>
    </row>
    <row r="414" ht="15.75" customHeight="1">
      <c r="A414" s="24"/>
      <c r="B414" s="24"/>
      <c r="P414" s="25"/>
    </row>
    <row r="415" ht="15.75" customHeight="1">
      <c r="A415" s="24"/>
      <c r="B415" s="24"/>
      <c r="P415" s="25"/>
    </row>
    <row r="416" ht="15.75" customHeight="1">
      <c r="A416" s="24"/>
      <c r="B416" s="24"/>
      <c r="P416" s="25"/>
    </row>
    <row r="417" ht="15.75" customHeight="1">
      <c r="A417" s="24"/>
      <c r="B417" s="24"/>
      <c r="P417" s="25"/>
    </row>
    <row r="418" ht="15.75" customHeight="1">
      <c r="A418" s="24"/>
      <c r="B418" s="24"/>
      <c r="P418" s="25"/>
    </row>
    <row r="419" ht="15.75" customHeight="1">
      <c r="A419" s="24"/>
      <c r="B419" s="24"/>
      <c r="P419" s="25"/>
    </row>
    <row r="420" ht="15.75" customHeight="1">
      <c r="A420" s="24"/>
      <c r="B420" s="24"/>
      <c r="P420" s="25"/>
    </row>
    <row r="421" ht="15.75" customHeight="1">
      <c r="A421" s="24"/>
      <c r="B421" s="24"/>
      <c r="P421" s="25"/>
    </row>
    <row r="422" ht="15.75" customHeight="1">
      <c r="A422" s="24"/>
      <c r="B422" s="24"/>
      <c r="P422" s="25"/>
    </row>
    <row r="423" ht="15.75" customHeight="1">
      <c r="A423" s="24"/>
      <c r="B423" s="24"/>
      <c r="P423" s="25"/>
    </row>
    <row r="424" ht="15.75" customHeight="1">
      <c r="A424" s="24"/>
      <c r="B424" s="24"/>
      <c r="P424" s="25"/>
    </row>
    <row r="425" ht="15.75" customHeight="1">
      <c r="A425" s="24"/>
      <c r="B425" s="24"/>
      <c r="P425" s="25"/>
    </row>
    <row r="426" ht="15.75" customHeight="1">
      <c r="A426" s="24"/>
      <c r="B426" s="24"/>
      <c r="P426" s="25"/>
    </row>
    <row r="427" ht="15.75" customHeight="1">
      <c r="A427" s="24"/>
      <c r="B427" s="24"/>
      <c r="P427" s="25"/>
    </row>
    <row r="428" ht="15.75" customHeight="1">
      <c r="A428" s="24"/>
      <c r="B428" s="24"/>
      <c r="P428" s="25"/>
    </row>
    <row r="429" ht="15.75" customHeight="1">
      <c r="A429" s="24"/>
      <c r="B429" s="24"/>
      <c r="P429" s="25"/>
    </row>
    <row r="430" ht="15.75" customHeight="1">
      <c r="A430" s="24"/>
      <c r="B430" s="24"/>
      <c r="P430" s="25"/>
    </row>
    <row r="431" ht="15.75" customHeight="1">
      <c r="A431" s="24"/>
      <c r="B431" s="24"/>
      <c r="P431" s="25"/>
    </row>
    <row r="432" ht="15.75" customHeight="1">
      <c r="A432" s="24"/>
      <c r="B432" s="24"/>
      <c r="P432" s="25"/>
    </row>
    <row r="433" ht="15.75" customHeight="1">
      <c r="A433" s="24"/>
      <c r="B433" s="24"/>
      <c r="P433" s="25"/>
    </row>
    <row r="434" ht="15.75" customHeight="1">
      <c r="A434" s="24"/>
      <c r="B434" s="24"/>
      <c r="P434" s="25"/>
    </row>
    <row r="435" ht="15.75" customHeight="1">
      <c r="A435" s="24"/>
      <c r="B435" s="24"/>
      <c r="P435" s="25"/>
    </row>
    <row r="436" ht="15.75" customHeight="1">
      <c r="A436" s="24"/>
      <c r="B436" s="24"/>
      <c r="P436" s="25"/>
    </row>
    <row r="437" ht="15.75" customHeight="1">
      <c r="A437" s="24"/>
      <c r="B437" s="24"/>
      <c r="P437" s="25"/>
    </row>
    <row r="438" ht="15.75" customHeight="1">
      <c r="A438" s="24"/>
      <c r="B438" s="24"/>
      <c r="P438" s="25"/>
    </row>
    <row r="439" ht="15.75" customHeight="1">
      <c r="A439" s="24"/>
      <c r="B439" s="24"/>
      <c r="P439" s="25"/>
    </row>
    <row r="440" ht="15.75" customHeight="1">
      <c r="A440" s="24"/>
      <c r="B440" s="24"/>
      <c r="P440" s="25"/>
    </row>
    <row r="441" ht="15.75" customHeight="1">
      <c r="A441" s="24"/>
      <c r="B441" s="24"/>
      <c r="P441" s="25"/>
    </row>
    <row r="442" ht="15.75" customHeight="1">
      <c r="A442" s="24"/>
      <c r="B442" s="24"/>
      <c r="P442" s="25"/>
    </row>
    <row r="443" ht="15.75" customHeight="1">
      <c r="A443" s="24"/>
      <c r="B443" s="24"/>
      <c r="P443" s="25"/>
    </row>
    <row r="444" ht="15.75" customHeight="1">
      <c r="A444" s="24"/>
      <c r="B444" s="24"/>
      <c r="P444" s="25"/>
    </row>
    <row r="445" ht="15.75" customHeight="1">
      <c r="A445" s="24"/>
      <c r="B445" s="24"/>
      <c r="P445" s="25"/>
    </row>
    <row r="446" ht="15.75" customHeight="1">
      <c r="A446" s="24"/>
      <c r="B446" s="24"/>
      <c r="P446" s="25"/>
    </row>
    <row r="447" ht="15.75" customHeight="1">
      <c r="A447" s="24"/>
      <c r="B447" s="24"/>
      <c r="P447" s="25"/>
    </row>
    <row r="448" ht="15.75" customHeight="1">
      <c r="A448" s="24"/>
      <c r="B448" s="24"/>
      <c r="P448" s="25"/>
    </row>
    <row r="449" ht="15.75" customHeight="1">
      <c r="A449" s="24"/>
      <c r="B449" s="24"/>
      <c r="P449" s="25"/>
    </row>
    <row r="450" ht="15.75" customHeight="1">
      <c r="A450" s="24"/>
      <c r="B450" s="24"/>
      <c r="P450" s="25"/>
    </row>
    <row r="451" ht="15.75" customHeight="1">
      <c r="A451" s="24"/>
      <c r="B451" s="24"/>
      <c r="P451" s="25"/>
    </row>
    <row r="452" ht="15.75" customHeight="1">
      <c r="A452" s="24"/>
      <c r="B452" s="24"/>
      <c r="P452" s="25"/>
    </row>
    <row r="453" ht="15.75" customHeight="1">
      <c r="A453" s="24"/>
      <c r="B453" s="24"/>
      <c r="P453" s="25"/>
    </row>
    <row r="454" ht="15.75" customHeight="1">
      <c r="A454" s="24"/>
      <c r="B454" s="24"/>
      <c r="P454" s="25"/>
    </row>
    <row r="455" ht="15.75" customHeight="1">
      <c r="A455" s="24"/>
      <c r="B455" s="24"/>
      <c r="P455" s="25"/>
    </row>
    <row r="456" ht="15.75" customHeight="1">
      <c r="A456" s="24"/>
      <c r="B456" s="24"/>
      <c r="P456" s="25"/>
    </row>
    <row r="457" ht="15.75" customHeight="1">
      <c r="A457" s="24"/>
      <c r="B457" s="24"/>
      <c r="P457" s="25"/>
    </row>
    <row r="458" ht="15.75" customHeight="1">
      <c r="A458" s="24"/>
      <c r="B458" s="24"/>
      <c r="P458" s="25"/>
    </row>
    <row r="459" ht="15.75" customHeight="1">
      <c r="A459" s="24"/>
      <c r="B459" s="24"/>
      <c r="P459" s="25"/>
    </row>
    <row r="460" ht="15.75" customHeight="1">
      <c r="A460" s="24"/>
      <c r="B460" s="24"/>
      <c r="P460" s="25"/>
    </row>
    <row r="461" ht="15.75" customHeight="1">
      <c r="A461" s="24"/>
      <c r="B461" s="24"/>
      <c r="P461" s="25"/>
    </row>
    <row r="462" ht="15.75" customHeight="1">
      <c r="A462" s="24"/>
      <c r="B462" s="24"/>
      <c r="P462" s="25"/>
    </row>
    <row r="463" ht="15.75" customHeight="1">
      <c r="A463" s="24"/>
      <c r="B463" s="24"/>
      <c r="P463" s="25"/>
    </row>
    <row r="464" ht="15.75" customHeight="1">
      <c r="A464" s="24"/>
      <c r="B464" s="24"/>
      <c r="P464" s="25"/>
    </row>
    <row r="465" ht="15.75" customHeight="1">
      <c r="A465" s="24"/>
      <c r="B465" s="24"/>
      <c r="P465" s="25"/>
    </row>
    <row r="466" ht="15.75" customHeight="1">
      <c r="A466" s="24"/>
      <c r="B466" s="24"/>
      <c r="P466" s="25"/>
    </row>
    <row r="467" ht="15.75" customHeight="1">
      <c r="A467" s="24"/>
      <c r="B467" s="24"/>
      <c r="P467" s="25"/>
    </row>
    <row r="468" ht="15.75" customHeight="1">
      <c r="A468" s="24"/>
      <c r="B468" s="24"/>
      <c r="P468" s="25"/>
    </row>
    <row r="469" ht="15.75" customHeight="1">
      <c r="A469" s="24"/>
      <c r="B469" s="24"/>
      <c r="P469" s="25"/>
    </row>
    <row r="470" ht="15.75" customHeight="1">
      <c r="A470" s="24"/>
      <c r="B470" s="24"/>
      <c r="P470" s="25"/>
    </row>
    <row r="471" ht="15.75" customHeight="1">
      <c r="A471" s="24"/>
      <c r="B471" s="24"/>
      <c r="P471" s="25"/>
    </row>
    <row r="472" ht="15.75" customHeight="1">
      <c r="A472" s="24"/>
      <c r="B472" s="24"/>
      <c r="P472" s="25"/>
    </row>
    <row r="473" ht="15.75" customHeight="1">
      <c r="A473" s="24"/>
      <c r="B473" s="24"/>
      <c r="P473" s="25"/>
    </row>
    <row r="474" ht="15.75" customHeight="1">
      <c r="A474" s="24"/>
      <c r="B474" s="24"/>
      <c r="P474" s="25"/>
    </row>
    <row r="475" ht="15.75" customHeight="1">
      <c r="A475" s="24"/>
      <c r="B475" s="24"/>
      <c r="P475" s="25"/>
    </row>
    <row r="476" ht="15.75" customHeight="1">
      <c r="A476" s="24"/>
      <c r="B476" s="24"/>
      <c r="P476" s="25"/>
    </row>
    <row r="477" ht="15.75" customHeight="1">
      <c r="A477" s="24"/>
      <c r="B477" s="24"/>
      <c r="P477" s="25"/>
    </row>
    <row r="478" ht="15.75" customHeight="1">
      <c r="A478" s="24"/>
      <c r="B478" s="24"/>
      <c r="P478" s="25"/>
    </row>
    <row r="479" ht="15.75" customHeight="1">
      <c r="A479" s="24"/>
      <c r="B479" s="24"/>
      <c r="P479" s="25"/>
    </row>
    <row r="480" ht="15.75" customHeight="1">
      <c r="A480" s="24"/>
      <c r="B480" s="24"/>
      <c r="P480" s="25"/>
    </row>
    <row r="481" ht="15.75" customHeight="1">
      <c r="A481" s="24"/>
      <c r="B481" s="24"/>
      <c r="P481" s="25"/>
    </row>
    <row r="482" ht="15.75" customHeight="1">
      <c r="A482" s="24"/>
      <c r="B482" s="24"/>
      <c r="P482" s="25"/>
    </row>
    <row r="483" ht="15.75" customHeight="1">
      <c r="A483" s="24"/>
      <c r="B483" s="24"/>
      <c r="P483" s="25"/>
    </row>
    <row r="484" ht="15.75" customHeight="1">
      <c r="A484" s="24"/>
      <c r="B484" s="24"/>
      <c r="P484" s="25"/>
    </row>
    <row r="485" ht="15.75" customHeight="1">
      <c r="A485" s="24"/>
      <c r="B485" s="24"/>
      <c r="P485" s="25"/>
    </row>
    <row r="486" ht="15.75" customHeight="1">
      <c r="A486" s="24"/>
      <c r="B486" s="24"/>
      <c r="P486" s="25"/>
    </row>
    <row r="487" ht="15.75" customHeight="1">
      <c r="A487" s="24"/>
      <c r="B487" s="24"/>
      <c r="P487" s="25"/>
    </row>
    <row r="488" ht="15.75" customHeight="1">
      <c r="A488" s="24"/>
      <c r="B488" s="24"/>
      <c r="P488" s="25"/>
    </row>
    <row r="489" ht="15.75" customHeight="1">
      <c r="A489" s="24"/>
      <c r="B489" s="24"/>
      <c r="P489" s="25"/>
    </row>
    <row r="490" ht="15.75" customHeight="1">
      <c r="A490" s="24"/>
      <c r="B490" s="24"/>
      <c r="P490" s="25"/>
    </row>
    <row r="491" ht="15.75" customHeight="1">
      <c r="A491" s="24"/>
      <c r="B491" s="24"/>
      <c r="P491" s="25"/>
    </row>
    <row r="492" ht="15.75" customHeight="1">
      <c r="A492" s="24"/>
      <c r="B492" s="24"/>
      <c r="P492" s="25"/>
    </row>
    <row r="493" ht="15.75" customHeight="1">
      <c r="A493" s="24"/>
      <c r="B493" s="24"/>
      <c r="P493" s="25"/>
    </row>
    <row r="494" ht="15.75" customHeight="1">
      <c r="A494" s="24"/>
      <c r="B494" s="24"/>
      <c r="P494" s="25"/>
    </row>
    <row r="495" ht="15.75" customHeight="1">
      <c r="A495" s="24"/>
      <c r="B495" s="24"/>
      <c r="P495" s="25"/>
    </row>
    <row r="496" ht="15.75" customHeight="1">
      <c r="A496" s="24"/>
      <c r="B496" s="24"/>
      <c r="P496" s="25"/>
    </row>
    <row r="497" ht="15.75" customHeight="1">
      <c r="A497" s="24"/>
      <c r="B497" s="24"/>
      <c r="P497" s="25"/>
    </row>
    <row r="498" ht="15.75" customHeight="1">
      <c r="A498" s="24"/>
      <c r="B498" s="24"/>
      <c r="P498" s="25"/>
    </row>
    <row r="499" ht="15.75" customHeight="1">
      <c r="A499" s="24"/>
      <c r="B499" s="24"/>
      <c r="P499" s="25"/>
    </row>
    <row r="500" ht="15.75" customHeight="1">
      <c r="A500" s="24"/>
      <c r="B500" s="24"/>
      <c r="P500" s="25"/>
    </row>
    <row r="501" ht="15.75" customHeight="1">
      <c r="A501" s="24"/>
      <c r="B501" s="24"/>
      <c r="P501" s="25"/>
    </row>
    <row r="502" ht="15.75" customHeight="1">
      <c r="A502" s="24"/>
      <c r="B502" s="24"/>
      <c r="P502" s="25"/>
    </row>
    <row r="503" ht="15.75" customHeight="1">
      <c r="A503" s="24"/>
      <c r="B503" s="24"/>
      <c r="P503" s="25"/>
    </row>
    <row r="504" ht="15.75" customHeight="1">
      <c r="A504" s="24"/>
      <c r="B504" s="24"/>
      <c r="P504" s="25"/>
    </row>
    <row r="505" ht="15.75" customHeight="1">
      <c r="A505" s="24"/>
      <c r="B505" s="24"/>
      <c r="P505" s="25"/>
    </row>
    <row r="506" ht="15.75" customHeight="1">
      <c r="A506" s="24"/>
      <c r="B506" s="24"/>
      <c r="P506" s="25"/>
    </row>
    <row r="507" ht="15.75" customHeight="1">
      <c r="A507" s="24"/>
      <c r="B507" s="24"/>
      <c r="P507" s="25"/>
    </row>
    <row r="508" ht="15.75" customHeight="1">
      <c r="A508" s="24"/>
      <c r="B508" s="24"/>
      <c r="P508" s="25"/>
    </row>
    <row r="509" ht="15.75" customHeight="1">
      <c r="A509" s="24"/>
      <c r="B509" s="24"/>
      <c r="P509" s="25"/>
    </row>
    <row r="510" ht="15.75" customHeight="1">
      <c r="A510" s="24"/>
      <c r="B510" s="24"/>
      <c r="P510" s="25"/>
    </row>
    <row r="511" ht="15.75" customHeight="1">
      <c r="A511" s="24"/>
      <c r="B511" s="24"/>
      <c r="P511" s="25"/>
    </row>
    <row r="512" ht="15.75" customHeight="1">
      <c r="A512" s="24"/>
      <c r="B512" s="24"/>
      <c r="P512" s="25"/>
    </row>
    <row r="513" ht="15.75" customHeight="1">
      <c r="A513" s="24"/>
      <c r="B513" s="24"/>
      <c r="P513" s="25"/>
    </row>
    <row r="514" ht="15.75" customHeight="1">
      <c r="A514" s="24"/>
      <c r="B514" s="24"/>
      <c r="P514" s="25"/>
    </row>
    <row r="515" ht="15.75" customHeight="1">
      <c r="A515" s="24"/>
      <c r="B515" s="24"/>
      <c r="P515" s="25"/>
    </row>
    <row r="516" ht="15.75" customHeight="1">
      <c r="A516" s="24"/>
      <c r="B516" s="24"/>
      <c r="P516" s="25"/>
    </row>
    <row r="517" ht="15.75" customHeight="1">
      <c r="A517" s="24"/>
      <c r="B517" s="24"/>
      <c r="P517" s="25"/>
    </row>
    <row r="518" ht="15.75" customHeight="1">
      <c r="A518" s="24"/>
      <c r="B518" s="24"/>
      <c r="P518" s="25"/>
    </row>
    <row r="519" ht="15.75" customHeight="1">
      <c r="A519" s="24"/>
      <c r="B519" s="24"/>
      <c r="P519" s="25"/>
    </row>
    <row r="520" ht="15.75" customHeight="1">
      <c r="A520" s="24"/>
      <c r="B520" s="24"/>
      <c r="P520" s="25"/>
    </row>
    <row r="521" ht="15.75" customHeight="1">
      <c r="A521" s="24"/>
      <c r="B521" s="24"/>
      <c r="P521" s="25"/>
    </row>
    <row r="522" ht="15.75" customHeight="1">
      <c r="A522" s="24"/>
      <c r="B522" s="24"/>
      <c r="P522" s="25"/>
    </row>
    <row r="523" ht="15.75" customHeight="1">
      <c r="A523" s="24"/>
      <c r="B523" s="24"/>
      <c r="P523" s="25"/>
    </row>
    <row r="524" ht="15.75" customHeight="1">
      <c r="A524" s="24"/>
      <c r="B524" s="24"/>
      <c r="P524" s="25"/>
    </row>
    <row r="525" ht="15.75" customHeight="1">
      <c r="A525" s="24"/>
      <c r="B525" s="24"/>
      <c r="P525" s="25"/>
    </row>
    <row r="526" ht="15.75" customHeight="1">
      <c r="A526" s="24"/>
      <c r="B526" s="24"/>
      <c r="P526" s="25"/>
    </row>
    <row r="527" ht="15.75" customHeight="1">
      <c r="A527" s="24"/>
      <c r="B527" s="24"/>
      <c r="P527" s="25"/>
    </row>
    <row r="528" ht="15.75" customHeight="1">
      <c r="A528" s="24"/>
      <c r="B528" s="24"/>
      <c r="P528" s="25"/>
    </row>
    <row r="529" ht="15.75" customHeight="1">
      <c r="A529" s="24"/>
      <c r="B529" s="24"/>
      <c r="P529" s="25"/>
    </row>
    <row r="530" ht="15.75" customHeight="1">
      <c r="A530" s="24"/>
      <c r="B530" s="24"/>
      <c r="P530" s="25"/>
    </row>
    <row r="531" ht="15.75" customHeight="1">
      <c r="A531" s="24"/>
      <c r="B531" s="24"/>
      <c r="P531" s="25"/>
    </row>
    <row r="532" ht="15.75" customHeight="1">
      <c r="A532" s="24"/>
      <c r="B532" s="24"/>
      <c r="P532" s="25"/>
    </row>
    <row r="533" ht="15.75" customHeight="1">
      <c r="A533" s="24"/>
      <c r="B533" s="24"/>
      <c r="P533" s="25"/>
    </row>
    <row r="534" ht="15.75" customHeight="1">
      <c r="A534" s="24"/>
      <c r="B534" s="24"/>
      <c r="P534" s="25"/>
    </row>
    <row r="535" ht="15.75" customHeight="1">
      <c r="A535" s="24"/>
      <c r="B535" s="24"/>
      <c r="P535" s="25"/>
    </row>
    <row r="536" ht="15.75" customHeight="1">
      <c r="A536" s="24"/>
      <c r="B536" s="24"/>
      <c r="P536" s="25"/>
    </row>
    <row r="537" ht="15.75" customHeight="1">
      <c r="A537" s="24"/>
      <c r="B537" s="24"/>
      <c r="P537" s="25"/>
    </row>
    <row r="538" ht="15.75" customHeight="1">
      <c r="A538" s="24"/>
      <c r="B538" s="24"/>
      <c r="P538" s="25"/>
    </row>
    <row r="539" ht="15.75" customHeight="1">
      <c r="A539" s="24"/>
      <c r="B539" s="24"/>
      <c r="P539" s="25"/>
    </row>
    <row r="540" ht="15.75" customHeight="1">
      <c r="A540" s="24"/>
      <c r="B540" s="24"/>
      <c r="P540" s="25"/>
    </row>
    <row r="541" ht="15.75" customHeight="1">
      <c r="A541" s="24"/>
      <c r="B541" s="24"/>
      <c r="P541" s="25"/>
    </row>
    <row r="542" ht="15.75" customHeight="1">
      <c r="A542" s="24"/>
      <c r="B542" s="24"/>
      <c r="P542" s="25"/>
    </row>
    <row r="543" ht="15.75" customHeight="1">
      <c r="A543" s="24"/>
      <c r="B543" s="24"/>
      <c r="P543" s="25"/>
    </row>
    <row r="544" ht="15.75" customHeight="1">
      <c r="A544" s="24"/>
      <c r="B544" s="24"/>
      <c r="P544" s="25"/>
    </row>
    <row r="545" ht="15.75" customHeight="1">
      <c r="A545" s="24"/>
      <c r="B545" s="24"/>
      <c r="P545" s="25"/>
    </row>
    <row r="546" ht="15.75" customHeight="1">
      <c r="A546" s="24"/>
      <c r="B546" s="24"/>
      <c r="P546" s="25"/>
    </row>
    <row r="547" ht="15.75" customHeight="1">
      <c r="A547" s="24"/>
      <c r="B547" s="24"/>
      <c r="P547" s="25"/>
    </row>
    <row r="548" ht="15.75" customHeight="1">
      <c r="A548" s="24"/>
      <c r="B548" s="24"/>
      <c r="P548" s="25"/>
    </row>
    <row r="549" ht="15.75" customHeight="1">
      <c r="A549" s="24"/>
      <c r="B549" s="24"/>
      <c r="P549" s="25"/>
    </row>
    <row r="550" ht="15.75" customHeight="1">
      <c r="A550" s="24"/>
      <c r="B550" s="24"/>
      <c r="P550" s="25"/>
    </row>
    <row r="551" ht="15.75" customHeight="1">
      <c r="A551" s="24"/>
      <c r="B551" s="24"/>
      <c r="P551" s="25"/>
    </row>
    <row r="552" ht="15.75" customHeight="1">
      <c r="A552" s="24"/>
      <c r="B552" s="24"/>
      <c r="P552" s="25"/>
    </row>
    <row r="553" ht="15.75" customHeight="1">
      <c r="A553" s="24"/>
      <c r="B553" s="24"/>
      <c r="P553" s="25"/>
    </row>
    <row r="554" ht="15.75" customHeight="1">
      <c r="A554" s="24"/>
      <c r="B554" s="24"/>
      <c r="P554" s="25"/>
    </row>
    <row r="555" ht="15.75" customHeight="1">
      <c r="A555" s="24"/>
      <c r="B555" s="24"/>
      <c r="P555" s="25"/>
    </row>
    <row r="556" ht="15.75" customHeight="1">
      <c r="A556" s="24"/>
      <c r="B556" s="24"/>
      <c r="P556" s="25"/>
    </row>
    <row r="557" ht="15.75" customHeight="1">
      <c r="A557" s="24"/>
      <c r="B557" s="24"/>
      <c r="P557" s="25"/>
    </row>
    <row r="558" ht="15.75" customHeight="1">
      <c r="A558" s="24"/>
      <c r="B558" s="24"/>
      <c r="P558" s="25"/>
    </row>
    <row r="559" ht="15.75" customHeight="1">
      <c r="A559" s="24"/>
      <c r="B559" s="24"/>
      <c r="P559" s="25"/>
    </row>
    <row r="560" ht="15.75" customHeight="1">
      <c r="A560" s="24"/>
      <c r="B560" s="24"/>
      <c r="P560" s="25"/>
    </row>
    <row r="561" ht="15.75" customHeight="1">
      <c r="A561" s="24"/>
      <c r="B561" s="24"/>
      <c r="P561" s="25"/>
    </row>
    <row r="562" ht="15.75" customHeight="1">
      <c r="A562" s="24"/>
      <c r="B562" s="24"/>
      <c r="P562" s="25"/>
    </row>
    <row r="563" ht="15.75" customHeight="1">
      <c r="A563" s="24"/>
      <c r="B563" s="24"/>
      <c r="P563" s="25"/>
    </row>
    <row r="564" ht="15.75" customHeight="1">
      <c r="A564" s="24"/>
      <c r="B564" s="24"/>
      <c r="P564" s="25"/>
    </row>
    <row r="565" ht="15.75" customHeight="1">
      <c r="A565" s="24"/>
      <c r="B565" s="24"/>
      <c r="P565" s="25"/>
    </row>
    <row r="566" ht="15.75" customHeight="1">
      <c r="A566" s="24"/>
      <c r="B566" s="24"/>
      <c r="P566" s="25"/>
    </row>
    <row r="567" ht="15.75" customHeight="1">
      <c r="A567" s="24"/>
      <c r="B567" s="24"/>
      <c r="P567" s="25"/>
    </row>
    <row r="568" ht="15.75" customHeight="1">
      <c r="A568" s="24"/>
      <c r="B568" s="24"/>
      <c r="P568" s="25"/>
    </row>
    <row r="569" ht="15.75" customHeight="1">
      <c r="A569" s="24"/>
      <c r="B569" s="24"/>
      <c r="P569" s="25"/>
    </row>
    <row r="570" ht="15.75" customHeight="1">
      <c r="A570" s="24"/>
      <c r="B570" s="24"/>
      <c r="P570" s="25"/>
    </row>
    <row r="571" ht="15.75" customHeight="1">
      <c r="A571" s="24"/>
      <c r="B571" s="24"/>
      <c r="P571" s="25"/>
    </row>
    <row r="572" ht="15.75" customHeight="1">
      <c r="A572" s="24"/>
      <c r="B572" s="24"/>
      <c r="P572" s="25"/>
    </row>
    <row r="573" ht="15.75" customHeight="1">
      <c r="A573" s="24"/>
      <c r="B573" s="24"/>
      <c r="P573" s="25"/>
    </row>
    <row r="574" ht="15.75" customHeight="1">
      <c r="A574" s="24"/>
      <c r="B574" s="24"/>
      <c r="P574" s="25"/>
    </row>
    <row r="575" ht="15.75" customHeight="1">
      <c r="A575" s="24"/>
      <c r="B575" s="24"/>
      <c r="P575" s="25"/>
    </row>
    <row r="576" ht="15.75" customHeight="1">
      <c r="A576" s="24"/>
      <c r="B576" s="24"/>
      <c r="P576" s="25"/>
    </row>
    <row r="577" ht="15.75" customHeight="1">
      <c r="A577" s="24"/>
      <c r="B577" s="24"/>
      <c r="P577" s="25"/>
    </row>
    <row r="578" ht="15.75" customHeight="1">
      <c r="A578" s="24"/>
      <c r="B578" s="24"/>
      <c r="P578" s="25"/>
    </row>
    <row r="579" ht="15.75" customHeight="1">
      <c r="A579" s="24"/>
      <c r="B579" s="24"/>
      <c r="P579" s="25"/>
    </row>
    <row r="580" ht="15.75" customHeight="1">
      <c r="A580" s="24"/>
      <c r="B580" s="24"/>
      <c r="P580" s="25"/>
    </row>
    <row r="581" ht="15.75" customHeight="1">
      <c r="A581" s="24"/>
      <c r="B581" s="24"/>
      <c r="P581" s="25"/>
    </row>
    <row r="582" ht="15.75" customHeight="1">
      <c r="A582" s="24"/>
      <c r="B582" s="24"/>
      <c r="P582" s="25"/>
    </row>
    <row r="583" ht="15.75" customHeight="1">
      <c r="A583" s="24"/>
      <c r="B583" s="24"/>
      <c r="P583" s="25"/>
    </row>
    <row r="584" ht="15.75" customHeight="1">
      <c r="A584" s="24"/>
      <c r="B584" s="24"/>
      <c r="P584" s="25"/>
    </row>
    <row r="585" ht="15.75" customHeight="1">
      <c r="A585" s="24"/>
      <c r="B585" s="24"/>
      <c r="P585" s="25"/>
    </row>
    <row r="586" ht="15.75" customHeight="1">
      <c r="A586" s="24"/>
      <c r="B586" s="24"/>
      <c r="P586" s="25"/>
    </row>
    <row r="587" ht="15.75" customHeight="1">
      <c r="A587" s="24"/>
      <c r="B587" s="24"/>
      <c r="P587" s="25"/>
    </row>
    <row r="588" ht="15.75" customHeight="1">
      <c r="A588" s="24"/>
      <c r="B588" s="24"/>
      <c r="P588" s="25"/>
    </row>
    <row r="589" ht="15.75" customHeight="1">
      <c r="A589" s="24"/>
      <c r="B589" s="24"/>
      <c r="P589" s="25"/>
    </row>
    <row r="590" ht="15.75" customHeight="1">
      <c r="A590" s="24"/>
      <c r="B590" s="24"/>
      <c r="P590" s="25"/>
    </row>
    <row r="591" ht="15.75" customHeight="1">
      <c r="A591" s="24"/>
      <c r="B591" s="24"/>
      <c r="P591" s="25"/>
    </row>
    <row r="592" ht="15.75" customHeight="1">
      <c r="A592" s="24"/>
      <c r="B592" s="24"/>
      <c r="P592" s="25"/>
    </row>
    <row r="593" ht="15.75" customHeight="1">
      <c r="A593" s="24"/>
      <c r="B593" s="24"/>
      <c r="P593" s="25"/>
    </row>
    <row r="594" ht="15.75" customHeight="1">
      <c r="A594" s="24"/>
      <c r="B594" s="24"/>
      <c r="P594" s="25"/>
    </row>
    <row r="595" ht="15.75" customHeight="1">
      <c r="A595" s="24"/>
      <c r="B595" s="24"/>
      <c r="P595" s="25"/>
    </row>
    <row r="596" ht="15.75" customHeight="1">
      <c r="A596" s="24"/>
      <c r="B596" s="24"/>
      <c r="P596" s="25"/>
    </row>
    <row r="597" ht="15.75" customHeight="1">
      <c r="A597" s="24"/>
      <c r="B597" s="24"/>
      <c r="P597" s="25"/>
    </row>
    <row r="598" ht="15.75" customHeight="1">
      <c r="A598" s="24"/>
      <c r="B598" s="24"/>
      <c r="P598" s="25"/>
    </row>
    <row r="599" ht="15.75" customHeight="1">
      <c r="A599" s="24"/>
      <c r="B599" s="24"/>
      <c r="P599" s="25"/>
    </row>
    <row r="600" ht="15.75" customHeight="1">
      <c r="A600" s="24"/>
      <c r="B600" s="24"/>
      <c r="P600" s="25"/>
    </row>
    <row r="601" ht="15.75" customHeight="1">
      <c r="A601" s="24"/>
      <c r="B601" s="24"/>
      <c r="P601" s="25"/>
    </row>
    <row r="602" ht="15.75" customHeight="1">
      <c r="A602" s="24"/>
      <c r="B602" s="24"/>
      <c r="P602" s="25"/>
    </row>
    <row r="603" ht="15.75" customHeight="1">
      <c r="A603" s="24"/>
      <c r="B603" s="24"/>
      <c r="P603" s="25"/>
    </row>
    <row r="604" ht="15.75" customHeight="1">
      <c r="A604" s="24"/>
      <c r="B604" s="24"/>
      <c r="P604" s="25"/>
    </row>
    <row r="605" ht="15.75" customHeight="1">
      <c r="A605" s="24"/>
      <c r="B605" s="24"/>
      <c r="P605" s="25"/>
    </row>
    <row r="606" ht="15.75" customHeight="1">
      <c r="A606" s="24"/>
      <c r="B606" s="24"/>
      <c r="P606" s="25"/>
    </row>
    <row r="607" ht="15.75" customHeight="1">
      <c r="A607" s="24"/>
      <c r="B607" s="24"/>
      <c r="P607" s="25"/>
    </row>
    <row r="608" ht="15.75" customHeight="1">
      <c r="A608" s="24"/>
      <c r="B608" s="24"/>
      <c r="P608" s="25"/>
    </row>
    <row r="609" ht="15.75" customHeight="1">
      <c r="A609" s="24"/>
      <c r="B609" s="24"/>
      <c r="P609" s="25"/>
    </row>
    <row r="610" ht="15.75" customHeight="1">
      <c r="A610" s="24"/>
      <c r="B610" s="24"/>
      <c r="P610" s="25"/>
    </row>
    <row r="611" ht="15.75" customHeight="1">
      <c r="A611" s="24"/>
      <c r="B611" s="24"/>
      <c r="P611" s="25"/>
    </row>
    <row r="612" ht="15.75" customHeight="1">
      <c r="A612" s="24"/>
      <c r="B612" s="24"/>
      <c r="P612" s="25"/>
    </row>
    <row r="613" ht="15.75" customHeight="1">
      <c r="A613" s="24"/>
      <c r="B613" s="24"/>
      <c r="P613" s="25"/>
    </row>
    <row r="614" ht="15.75" customHeight="1">
      <c r="A614" s="24"/>
      <c r="B614" s="24"/>
      <c r="P614" s="25"/>
    </row>
    <row r="615" ht="15.75" customHeight="1">
      <c r="A615" s="24"/>
      <c r="B615" s="24"/>
      <c r="P615" s="25"/>
    </row>
    <row r="616" ht="15.75" customHeight="1">
      <c r="A616" s="24"/>
      <c r="B616" s="24"/>
      <c r="P616" s="25"/>
    </row>
    <row r="617" ht="15.75" customHeight="1">
      <c r="A617" s="24"/>
      <c r="B617" s="24"/>
      <c r="P617" s="25"/>
    </row>
    <row r="618" ht="15.75" customHeight="1">
      <c r="A618" s="24"/>
      <c r="B618" s="24"/>
      <c r="P618" s="25"/>
    </row>
    <row r="619" ht="15.75" customHeight="1">
      <c r="A619" s="24"/>
      <c r="B619" s="24"/>
      <c r="P619" s="25"/>
    </row>
    <row r="620" ht="15.75" customHeight="1">
      <c r="A620" s="24"/>
      <c r="B620" s="24"/>
      <c r="P620" s="25"/>
    </row>
    <row r="621" ht="15.75" customHeight="1">
      <c r="A621" s="24"/>
      <c r="B621" s="24"/>
      <c r="P621" s="25"/>
    </row>
    <row r="622" ht="15.75" customHeight="1">
      <c r="A622" s="24"/>
      <c r="B622" s="24"/>
      <c r="P622" s="25"/>
    </row>
    <row r="623" ht="15.75" customHeight="1">
      <c r="A623" s="24"/>
      <c r="B623" s="24"/>
      <c r="P623" s="25"/>
    </row>
    <row r="624" ht="15.75" customHeight="1">
      <c r="A624" s="24"/>
      <c r="B624" s="24"/>
      <c r="P624" s="25"/>
    </row>
    <row r="625" ht="15.75" customHeight="1">
      <c r="A625" s="24"/>
      <c r="B625" s="24"/>
      <c r="P625" s="25"/>
    </row>
    <row r="626" ht="15.75" customHeight="1">
      <c r="A626" s="24"/>
      <c r="B626" s="24"/>
      <c r="P626" s="25"/>
    </row>
    <row r="627" ht="15.75" customHeight="1">
      <c r="A627" s="24"/>
      <c r="B627" s="24"/>
      <c r="P627" s="25"/>
    </row>
    <row r="628" ht="15.75" customHeight="1">
      <c r="A628" s="24"/>
      <c r="B628" s="24"/>
      <c r="P628" s="25"/>
    </row>
    <row r="629" ht="15.75" customHeight="1">
      <c r="A629" s="24"/>
      <c r="B629" s="24"/>
      <c r="P629" s="25"/>
    </row>
    <row r="630" ht="15.75" customHeight="1">
      <c r="A630" s="24"/>
      <c r="B630" s="24"/>
      <c r="P630" s="25"/>
    </row>
    <row r="631" ht="15.75" customHeight="1">
      <c r="A631" s="24"/>
      <c r="B631" s="24"/>
      <c r="P631" s="25"/>
    </row>
    <row r="632" ht="15.75" customHeight="1">
      <c r="A632" s="24"/>
      <c r="B632" s="24"/>
      <c r="P632" s="25"/>
    </row>
    <row r="633" ht="15.75" customHeight="1">
      <c r="A633" s="24"/>
      <c r="B633" s="24"/>
      <c r="P633" s="25"/>
    </row>
    <row r="634" ht="15.75" customHeight="1">
      <c r="A634" s="24"/>
      <c r="B634" s="24"/>
      <c r="P634" s="25"/>
    </row>
    <row r="635" ht="15.75" customHeight="1">
      <c r="A635" s="24"/>
      <c r="B635" s="24"/>
      <c r="P635" s="25"/>
    </row>
    <row r="636" ht="15.75" customHeight="1">
      <c r="A636" s="24"/>
      <c r="B636" s="24"/>
      <c r="P636" s="25"/>
    </row>
    <row r="637" ht="15.75" customHeight="1">
      <c r="A637" s="24"/>
      <c r="B637" s="24"/>
      <c r="P637" s="25"/>
    </row>
    <row r="638" ht="15.75" customHeight="1">
      <c r="A638" s="24"/>
      <c r="B638" s="24"/>
      <c r="P638" s="25"/>
    </row>
    <row r="639" ht="15.75" customHeight="1">
      <c r="A639" s="24"/>
      <c r="B639" s="24"/>
      <c r="P639" s="25"/>
    </row>
    <row r="640" ht="15.75" customHeight="1">
      <c r="A640" s="24"/>
      <c r="B640" s="24"/>
      <c r="P640" s="25"/>
    </row>
    <row r="641" ht="15.75" customHeight="1">
      <c r="A641" s="24"/>
      <c r="B641" s="24"/>
      <c r="P641" s="25"/>
    </row>
    <row r="642" ht="15.75" customHeight="1">
      <c r="A642" s="24"/>
      <c r="B642" s="24"/>
      <c r="P642" s="25"/>
    </row>
    <row r="643" ht="15.75" customHeight="1">
      <c r="A643" s="24"/>
      <c r="B643" s="24"/>
      <c r="P643" s="25"/>
    </row>
    <row r="644" ht="15.75" customHeight="1">
      <c r="A644" s="24"/>
      <c r="B644" s="24"/>
      <c r="P644" s="25"/>
    </row>
    <row r="645" ht="15.75" customHeight="1">
      <c r="A645" s="24"/>
      <c r="B645" s="24"/>
      <c r="P645" s="25"/>
    </row>
    <row r="646" ht="15.75" customHeight="1">
      <c r="A646" s="24"/>
      <c r="B646" s="24"/>
      <c r="P646" s="25"/>
    </row>
    <row r="647" ht="15.75" customHeight="1">
      <c r="A647" s="24"/>
      <c r="B647" s="24"/>
      <c r="P647" s="25"/>
    </row>
    <row r="648" ht="15.75" customHeight="1">
      <c r="A648" s="24"/>
      <c r="B648" s="24"/>
      <c r="P648" s="25"/>
    </row>
    <row r="649" ht="15.75" customHeight="1">
      <c r="A649" s="24"/>
      <c r="B649" s="24"/>
      <c r="P649" s="25"/>
    </row>
    <row r="650" ht="15.75" customHeight="1">
      <c r="A650" s="24"/>
      <c r="B650" s="24"/>
      <c r="P650" s="25"/>
    </row>
    <row r="651" ht="15.75" customHeight="1">
      <c r="A651" s="24"/>
      <c r="B651" s="24"/>
      <c r="P651" s="25"/>
    </row>
    <row r="652" ht="15.75" customHeight="1">
      <c r="A652" s="24"/>
      <c r="B652" s="24"/>
      <c r="P652" s="25"/>
    </row>
    <row r="653" ht="15.75" customHeight="1">
      <c r="A653" s="24"/>
      <c r="B653" s="24"/>
      <c r="P653" s="25"/>
    </row>
    <row r="654" ht="15.75" customHeight="1">
      <c r="A654" s="24"/>
      <c r="B654" s="24"/>
      <c r="P654" s="25"/>
    </row>
    <row r="655" ht="15.75" customHeight="1">
      <c r="A655" s="24"/>
      <c r="B655" s="24"/>
      <c r="P655" s="25"/>
    </row>
    <row r="656" ht="15.75" customHeight="1">
      <c r="A656" s="24"/>
      <c r="B656" s="24"/>
      <c r="P656" s="25"/>
    </row>
    <row r="657" ht="15.75" customHeight="1">
      <c r="A657" s="24"/>
      <c r="B657" s="24"/>
      <c r="P657" s="25"/>
    </row>
    <row r="658" ht="15.75" customHeight="1">
      <c r="A658" s="24"/>
      <c r="B658" s="24"/>
      <c r="P658" s="25"/>
    </row>
    <row r="659" ht="15.75" customHeight="1">
      <c r="A659" s="24"/>
      <c r="B659" s="24"/>
      <c r="P659" s="25"/>
    </row>
    <row r="660" ht="15.75" customHeight="1">
      <c r="A660" s="24"/>
      <c r="B660" s="24"/>
      <c r="P660" s="25"/>
    </row>
    <row r="661" ht="15.75" customHeight="1">
      <c r="A661" s="24"/>
      <c r="B661" s="24"/>
      <c r="P661" s="25"/>
    </row>
    <row r="662" ht="15.75" customHeight="1">
      <c r="A662" s="24"/>
      <c r="B662" s="24"/>
      <c r="P662" s="25"/>
    </row>
    <row r="663" ht="15.75" customHeight="1">
      <c r="A663" s="24"/>
      <c r="B663" s="24"/>
      <c r="P663" s="25"/>
    </row>
    <row r="664" ht="15.75" customHeight="1">
      <c r="A664" s="24"/>
      <c r="B664" s="24"/>
      <c r="P664" s="25"/>
    </row>
    <row r="665" ht="15.75" customHeight="1">
      <c r="A665" s="24"/>
      <c r="B665" s="24"/>
      <c r="P665" s="25"/>
    </row>
    <row r="666" ht="15.75" customHeight="1">
      <c r="A666" s="24"/>
      <c r="B666" s="24"/>
      <c r="P666" s="25"/>
    </row>
    <row r="667" ht="15.75" customHeight="1">
      <c r="A667" s="24"/>
      <c r="B667" s="24"/>
      <c r="P667" s="25"/>
    </row>
    <row r="668" ht="15.75" customHeight="1">
      <c r="A668" s="24"/>
      <c r="B668" s="24"/>
      <c r="P668" s="25"/>
    </row>
    <row r="669" ht="15.75" customHeight="1">
      <c r="A669" s="24"/>
      <c r="B669" s="24"/>
      <c r="P669" s="25"/>
    </row>
    <row r="670" ht="15.75" customHeight="1">
      <c r="A670" s="24"/>
      <c r="B670" s="24"/>
      <c r="P670" s="25"/>
    </row>
    <row r="671" ht="15.75" customHeight="1">
      <c r="A671" s="24"/>
      <c r="B671" s="24"/>
      <c r="P671" s="25"/>
    </row>
    <row r="672" ht="15.75" customHeight="1">
      <c r="A672" s="24"/>
      <c r="B672" s="24"/>
      <c r="P672" s="25"/>
    </row>
    <row r="673" ht="15.75" customHeight="1">
      <c r="A673" s="24"/>
      <c r="B673" s="24"/>
      <c r="P673" s="25"/>
    </row>
    <row r="674" ht="15.75" customHeight="1">
      <c r="A674" s="24"/>
      <c r="B674" s="24"/>
      <c r="P674" s="25"/>
    </row>
    <row r="675" ht="15.75" customHeight="1">
      <c r="A675" s="24"/>
      <c r="B675" s="24"/>
      <c r="P675" s="25"/>
    </row>
    <row r="676" ht="15.75" customHeight="1">
      <c r="A676" s="24"/>
      <c r="B676" s="24"/>
      <c r="P676" s="25"/>
    </row>
    <row r="677" ht="15.75" customHeight="1">
      <c r="A677" s="24"/>
      <c r="B677" s="24"/>
      <c r="P677" s="25"/>
    </row>
    <row r="678" ht="15.75" customHeight="1">
      <c r="A678" s="24"/>
      <c r="B678" s="24"/>
      <c r="P678" s="25"/>
    </row>
    <row r="679" ht="15.75" customHeight="1">
      <c r="A679" s="24"/>
      <c r="B679" s="24"/>
      <c r="P679" s="25"/>
    </row>
    <row r="680" ht="15.75" customHeight="1">
      <c r="A680" s="24"/>
      <c r="B680" s="24"/>
      <c r="P680" s="25"/>
    </row>
    <row r="681" ht="15.75" customHeight="1">
      <c r="A681" s="24"/>
      <c r="B681" s="24"/>
      <c r="P681" s="25"/>
    </row>
    <row r="682" ht="15.75" customHeight="1">
      <c r="A682" s="24"/>
      <c r="B682" s="24"/>
      <c r="P682" s="25"/>
    </row>
    <row r="683" ht="15.75" customHeight="1">
      <c r="A683" s="24"/>
      <c r="B683" s="24"/>
      <c r="P683" s="25"/>
    </row>
    <row r="684" ht="15.75" customHeight="1">
      <c r="A684" s="24"/>
      <c r="B684" s="24"/>
      <c r="P684" s="25"/>
    </row>
    <row r="685" ht="15.75" customHeight="1">
      <c r="A685" s="24"/>
      <c r="B685" s="24"/>
      <c r="P685" s="25"/>
    </row>
    <row r="686" ht="15.75" customHeight="1">
      <c r="A686" s="24"/>
      <c r="B686" s="24"/>
      <c r="P686" s="25"/>
    </row>
    <row r="687" ht="15.75" customHeight="1">
      <c r="A687" s="24"/>
      <c r="B687" s="24"/>
      <c r="P687" s="25"/>
    </row>
    <row r="688" ht="15.75" customHeight="1">
      <c r="A688" s="24"/>
      <c r="B688" s="24"/>
      <c r="P688" s="25"/>
    </row>
    <row r="689" ht="15.75" customHeight="1">
      <c r="A689" s="24"/>
      <c r="B689" s="24"/>
      <c r="P689" s="25"/>
    </row>
    <row r="690" ht="15.75" customHeight="1">
      <c r="A690" s="24"/>
      <c r="B690" s="24"/>
      <c r="P690" s="25"/>
    </row>
    <row r="691" ht="15.75" customHeight="1">
      <c r="A691" s="24"/>
      <c r="B691" s="24"/>
      <c r="P691" s="25"/>
    </row>
    <row r="692" ht="15.75" customHeight="1">
      <c r="A692" s="24"/>
      <c r="B692" s="24"/>
      <c r="P692" s="25"/>
    </row>
    <row r="693" ht="15.75" customHeight="1">
      <c r="A693" s="24"/>
      <c r="B693" s="24"/>
      <c r="P693" s="25"/>
    </row>
    <row r="694" ht="15.75" customHeight="1">
      <c r="A694" s="24"/>
      <c r="B694" s="24"/>
      <c r="P694" s="25"/>
    </row>
    <row r="695" ht="15.75" customHeight="1">
      <c r="A695" s="24"/>
      <c r="B695" s="24"/>
      <c r="P695" s="25"/>
    </row>
    <row r="696" ht="15.75" customHeight="1">
      <c r="A696" s="24"/>
      <c r="B696" s="24"/>
      <c r="P696" s="25"/>
    </row>
    <row r="697" ht="15.75" customHeight="1">
      <c r="A697" s="24"/>
      <c r="B697" s="24"/>
      <c r="P697" s="25"/>
    </row>
    <row r="698" ht="15.75" customHeight="1">
      <c r="A698" s="24"/>
      <c r="B698" s="24"/>
      <c r="P698" s="25"/>
    </row>
    <row r="699" ht="15.75" customHeight="1">
      <c r="A699" s="24"/>
      <c r="B699" s="24"/>
      <c r="P699" s="25"/>
    </row>
    <row r="700" ht="15.75" customHeight="1">
      <c r="A700" s="24"/>
      <c r="B700" s="24"/>
      <c r="P700" s="25"/>
    </row>
    <row r="701" ht="15.75" customHeight="1">
      <c r="A701" s="24"/>
      <c r="B701" s="24"/>
      <c r="P701" s="25"/>
    </row>
    <row r="702" ht="15.75" customHeight="1">
      <c r="A702" s="24"/>
      <c r="B702" s="24"/>
      <c r="P702" s="25"/>
    </row>
    <row r="703" ht="15.75" customHeight="1">
      <c r="A703" s="24"/>
      <c r="B703" s="24"/>
      <c r="P703" s="25"/>
    </row>
    <row r="704" ht="15.75" customHeight="1">
      <c r="A704" s="24"/>
      <c r="B704" s="24"/>
      <c r="P704" s="25"/>
    </row>
    <row r="705" ht="15.75" customHeight="1">
      <c r="A705" s="24"/>
      <c r="B705" s="24"/>
      <c r="P705" s="25"/>
    </row>
    <row r="706" ht="15.75" customHeight="1">
      <c r="A706" s="24"/>
      <c r="B706" s="24"/>
      <c r="P706" s="25"/>
    </row>
    <row r="707" ht="15.75" customHeight="1">
      <c r="A707" s="24"/>
      <c r="B707" s="24"/>
      <c r="P707" s="25"/>
    </row>
    <row r="708" ht="15.75" customHeight="1">
      <c r="A708" s="24"/>
      <c r="B708" s="24"/>
      <c r="P708" s="25"/>
    </row>
    <row r="709" ht="15.75" customHeight="1">
      <c r="A709" s="24"/>
      <c r="B709" s="24"/>
      <c r="P709" s="25"/>
    </row>
    <row r="710" ht="15.75" customHeight="1">
      <c r="A710" s="24"/>
      <c r="B710" s="24"/>
      <c r="P710" s="25"/>
    </row>
    <row r="711" ht="15.75" customHeight="1">
      <c r="A711" s="24"/>
      <c r="B711" s="24"/>
      <c r="P711" s="25"/>
    </row>
    <row r="712" ht="15.75" customHeight="1">
      <c r="A712" s="24"/>
      <c r="B712" s="24"/>
      <c r="P712" s="25"/>
    </row>
    <row r="713" ht="15.75" customHeight="1">
      <c r="A713" s="24"/>
      <c r="B713" s="24"/>
      <c r="P713" s="25"/>
    </row>
    <row r="714" ht="15.75" customHeight="1">
      <c r="A714" s="24"/>
      <c r="B714" s="24"/>
      <c r="P714" s="25"/>
    </row>
    <row r="715" ht="15.75" customHeight="1">
      <c r="A715" s="24"/>
      <c r="B715" s="24"/>
      <c r="P715" s="25"/>
    </row>
    <row r="716" ht="15.75" customHeight="1">
      <c r="A716" s="24"/>
      <c r="B716" s="24"/>
      <c r="P716" s="25"/>
    </row>
    <row r="717" ht="15.75" customHeight="1">
      <c r="A717" s="24"/>
      <c r="B717" s="24"/>
      <c r="P717" s="25"/>
    </row>
    <row r="718" ht="15.75" customHeight="1">
      <c r="A718" s="24"/>
      <c r="B718" s="24"/>
      <c r="P718" s="25"/>
    </row>
    <row r="719" ht="15.75" customHeight="1">
      <c r="A719" s="24"/>
      <c r="B719" s="24"/>
      <c r="P719" s="25"/>
    </row>
    <row r="720" ht="15.75" customHeight="1">
      <c r="A720" s="24"/>
      <c r="B720" s="24"/>
      <c r="P720" s="25"/>
    </row>
    <row r="721" ht="15.75" customHeight="1">
      <c r="A721" s="24"/>
      <c r="B721" s="24"/>
      <c r="P721" s="25"/>
    </row>
    <row r="722" ht="15.75" customHeight="1">
      <c r="A722" s="24"/>
      <c r="B722" s="24"/>
      <c r="P722" s="25"/>
    </row>
    <row r="723" ht="15.75" customHeight="1">
      <c r="A723" s="24"/>
      <c r="B723" s="24"/>
      <c r="P723" s="25"/>
    </row>
    <row r="724" ht="15.75" customHeight="1">
      <c r="A724" s="24"/>
      <c r="B724" s="24"/>
      <c r="P724" s="25"/>
    </row>
    <row r="725" ht="15.75" customHeight="1">
      <c r="A725" s="24"/>
      <c r="B725" s="24"/>
      <c r="P725" s="25"/>
    </row>
    <row r="726" ht="15.75" customHeight="1">
      <c r="A726" s="24"/>
      <c r="B726" s="24"/>
      <c r="P726" s="25"/>
    </row>
    <row r="727" ht="15.75" customHeight="1">
      <c r="A727" s="24"/>
      <c r="B727" s="24"/>
      <c r="P727" s="25"/>
    </row>
    <row r="728" ht="15.75" customHeight="1">
      <c r="A728" s="24"/>
      <c r="B728" s="24"/>
      <c r="P728" s="25"/>
    </row>
    <row r="729" ht="15.75" customHeight="1">
      <c r="A729" s="24"/>
      <c r="B729" s="24"/>
      <c r="P729" s="25"/>
    </row>
    <row r="730" ht="15.75" customHeight="1">
      <c r="A730" s="24"/>
      <c r="B730" s="24"/>
      <c r="P730" s="25"/>
    </row>
    <row r="731" ht="15.75" customHeight="1">
      <c r="A731" s="24"/>
      <c r="B731" s="24"/>
      <c r="P731" s="25"/>
    </row>
    <row r="732" ht="15.75" customHeight="1">
      <c r="A732" s="24"/>
      <c r="B732" s="24"/>
      <c r="P732" s="25"/>
    </row>
    <row r="733" ht="15.75" customHeight="1">
      <c r="A733" s="24"/>
      <c r="B733" s="24"/>
      <c r="P733" s="25"/>
    </row>
    <row r="734" ht="15.75" customHeight="1">
      <c r="A734" s="24"/>
      <c r="B734" s="24"/>
      <c r="P734" s="25"/>
    </row>
    <row r="735" ht="15.75" customHeight="1">
      <c r="A735" s="24"/>
      <c r="B735" s="24"/>
      <c r="P735" s="25"/>
    </row>
    <row r="736" ht="15.75" customHeight="1">
      <c r="A736" s="24"/>
      <c r="B736" s="24"/>
      <c r="P736" s="25"/>
    </row>
    <row r="737" ht="15.75" customHeight="1">
      <c r="A737" s="24"/>
      <c r="B737" s="24"/>
      <c r="P737" s="25"/>
    </row>
    <row r="738" ht="15.75" customHeight="1">
      <c r="A738" s="24"/>
      <c r="B738" s="24"/>
      <c r="P738" s="25"/>
    </row>
    <row r="739" ht="15.75" customHeight="1">
      <c r="A739" s="24"/>
      <c r="B739" s="24"/>
      <c r="P739" s="25"/>
    </row>
    <row r="740" ht="15.75" customHeight="1">
      <c r="A740" s="24"/>
      <c r="B740" s="24"/>
      <c r="P740" s="25"/>
    </row>
    <row r="741" ht="15.75" customHeight="1">
      <c r="A741" s="24"/>
      <c r="B741" s="24"/>
      <c r="P741" s="25"/>
    </row>
    <row r="742" ht="15.75" customHeight="1">
      <c r="A742" s="24"/>
      <c r="B742" s="24"/>
      <c r="P742" s="25"/>
    </row>
    <row r="743" ht="15.75" customHeight="1">
      <c r="A743" s="24"/>
      <c r="B743" s="24"/>
      <c r="P743" s="25"/>
    </row>
    <row r="744" ht="15.75" customHeight="1">
      <c r="A744" s="24"/>
      <c r="B744" s="24"/>
      <c r="P744" s="25"/>
    </row>
    <row r="745" ht="15.75" customHeight="1">
      <c r="A745" s="24"/>
      <c r="B745" s="24"/>
      <c r="P745" s="25"/>
    </row>
    <row r="746" ht="15.75" customHeight="1">
      <c r="A746" s="24"/>
      <c r="B746" s="24"/>
      <c r="P746" s="25"/>
    </row>
    <row r="747" ht="15.75" customHeight="1">
      <c r="A747" s="24"/>
      <c r="B747" s="24"/>
      <c r="P747" s="25"/>
    </row>
    <row r="748" ht="15.75" customHeight="1">
      <c r="A748" s="24"/>
      <c r="B748" s="24"/>
      <c r="P748" s="25"/>
    </row>
    <row r="749" ht="15.75" customHeight="1">
      <c r="A749" s="24"/>
      <c r="B749" s="24"/>
      <c r="P749" s="25"/>
    </row>
    <row r="750" ht="15.75" customHeight="1">
      <c r="A750" s="24"/>
      <c r="B750" s="24"/>
      <c r="P750" s="25"/>
    </row>
    <row r="751" ht="15.75" customHeight="1">
      <c r="A751" s="24"/>
      <c r="B751" s="24"/>
      <c r="P751" s="25"/>
    </row>
    <row r="752" ht="15.75" customHeight="1">
      <c r="A752" s="24"/>
      <c r="B752" s="24"/>
      <c r="P752" s="25"/>
    </row>
    <row r="753" ht="15.75" customHeight="1">
      <c r="A753" s="24"/>
      <c r="B753" s="24"/>
      <c r="P753" s="25"/>
    </row>
    <row r="754" ht="15.75" customHeight="1">
      <c r="A754" s="24"/>
      <c r="B754" s="24"/>
      <c r="P754" s="25"/>
    </row>
    <row r="755" ht="15.75" customHeight="1">
      <c r="A755" s="24"/>
      <c r="B755" s="24"/>
      <c r="P755" s="25"/>
    </row>
    <row r="756" ht="15.75" customHeight="1">
      <c r="A756" s="24"/>
      <c r="B756" s="24"/>
      <c r="P756" s="25"/>
    </row>
    <row r="757" ht="15.75" customHeight="1">
      <c r="A757" s="24"/>
      <c r="B757" s="24"/>
      <c r="P757" s="25"/>
    </row>
    <row r="758" ht="15.75" customHeight="1">
      <c r="A758" s="24"/>
      <c r="B758" s="24"/>
      <c r="P758" s="25"/>
    </row>
    <row r="759" ht="15.75" customHeight="1">
      <c r="A759" s="24"/>
      <c r="B759" s="24"/>
      <c r="P759" s="25"/>
    </row>
    <row r="760" ht="15.75" customHeight="1">
      <c r="A760" s="24"/>
      <c r="B760" s="24"/>
      <c r="P760" s="25"/>
    </row>
    <row r="761" ht="15.75" customHeight="1">
      <c r="A761" s="24"/>
      <c r="B761" s="24"/>
      <c r="P761" s="25"/>
    </row>
    <row r="762" ht="15.75" customHeight="1">
      <c r="A762" s="24"/>
      <c r="B762" s="24"/>
      <c r="P762" s="25"/>
    </row>
    <row r="763" ht="15.75" customHeight="1">
      <c r="A763" s="24"/>
      <c r="B763" s="24"/>
      <c r="P763" s="25"/>
    </row>
    <row r="764" ht="15.75" customHeight="1">
      <c r="A764" s="24"/>
      <c r="B764" s="24"/>
      <c r="P764" s="25"/>
    </row>
    <row r="765" ht="15.75" customHeight="1">
      <c r="A765" s="24"/>
      <c r="B765" s="24"/>
      <c r="P765" s="25"/>
    </row>
    <row r="766" ht="15.75" customHeight="1">
      <c r="A766" s="24"/>
      <c r="B766" s="24"/>
      <c r="P766" s="25"/>
    </row>
    <row r="767" ht="15.75" customHeight="1">
      <c r="A767" s="24"/>
      <c r="B767" s="24"/>
      <c r="P767" s="25"/>
    </row>
    <row r="768" ht="15.75" customHeight="1">
      <c r="A768" s="24"/>
      <c r="B768" s="24"/>
      <c r="P768" s="25"/>
    </row>
    <row r="769" ht="15.75" customHeight="1">
      <c r="A769" s="24"/>
      <c r="B769" s="24"/>
      <c r="P769" s="25"/>
    </row>
    <row r="770" ht="15.75" customHeight="1">
      <c r="A770" s="24"/>
      <c r="B770" s="24"/>
      <c r="P770" s="25"/>
    </row>
    <row r="771" ht="15.75" customHeight="1">
      <c r="A771" s="24"/>
      <c r="B771" s="24"/>
      <c r="P771" s="25"/>
    </row>
    <row r="772" ht="15.75" customHeight="1">
      <c r="A772" s="24"/>
      <c r="B772" s="24"/>
      <c r="P772" s="25"/>
    </row>
    <row r="773" ht="15.75" customHeight="1">
      <c r="A773" s="24"/>
      <c r="B773" s="24"/>
      <c r="P773" s="25"/>
    </row>
    <row r="774" ht="15.75" customHeight="1">
      <c r="A774" s="24"/>
      <c r="B774" s="24"/>
      <c r="P774" s="25"/>
    </row>
    <row r="775" ht="15.75" customHeight="1">
      <c r="A775" s="24"/>
      <c r="B775" s="24"/>
      <c r="P775" s="25"/>
    </row>
    <row r="776" ht="15.75" customHeight="1">
      <c r="A776" s="24"/>
      <c r="B776" s="24"/>
      <c r="P776" s="25"/>
    </row>
    <row r="777" ht="15.75" customHeight="1">
      <c r="A777" s="24"/>
      <c r="B777" s="24"/>
      <c r="P777" s="25"/>
    </row>
    <row r="778" ht="15.75" customHeight="1">
      <c r="A778" s="24"/>
      <c r="B778" s="24"/>
      <c r="P778" s="25"/>
    </row>
    <row r="779" ht="15.75" customHeight="1">
      <c r="A779" s="24"/>
      <c r="B779" s="24"/>
      <c r="P779" s="25"/>
    </row>
    <row r="780" ht="15.75" customHeight="1">
      <c r="A780" s="24"/>
      <c r="B780" s="24"/>
      <c r="P780" s="25"/>
    </row>
    <row r="781" ht="15.75" customHeight="1">
      <c r="A781" s="24"/>
      <c r="B781" s="24"/>
      <c r="P781" s="25"/>
    </row>
    <row r="782" ht="15.75" customHeight="1">
      <c r="A782" s="24"/>
      <c r="B782" s="24"/>
      <c r="P782" s="25"/>
    </row>
    <row r="783" ht="15.75" customHeight="1">
      <c r="A783" s="24"/>
      <c r="B783" s="24"/>
      <c r="P783" s="25"/>
    </row>
    <row r="784" ht="15.75" customHeight="1">
      <c r="A784" s="24"/>
      <c r="B784" s="24"/>
      <c r="P784" s="25"/>
    </row>
    <row r="785" ht="15.75" customHeight="1">
      <c r="A785" s="24"/>
      <c r="B785" s="24"/>
      <c r="P785" s="25"/>
    </row>
    <row r="786" ht="15.75" customHeight="1">
      <c r="A786" s="24"/>
      <c r="B786" s="24"/>
      <c r="P786" s="25"/>
    </row>
    <row r="787" ht="15.75" customHeight="1">
      <c r="A787" s="24"/>
      <c r="B787" s="24"/>
      <c r="P787" s="25"/>
    </row>
    <row r="788" ht="15.75" customHeight="1">
      <c r="A788" s="24"/>
      <c r="B788" s="24"/>
      <c r="P788" s="25"/>
    </row>
    <row r="789" ht="15.75" customHeight="1">
      <c r="A789" s="24"/>
      <c r="B789" s="24"/>
      <c r="P789" s="25"/>
    </row>
    <row r="790" ht="15.75" customHeight="1">
      <c r="A790" s="24"/>
      <c r="B790" s="24"/>
      <c r="P790" s="25"/>
    </row>
    <row r="791" ht="15.75" customHeight="1">
      <c r="A791" s="24"/>
      <c r="B791" s="24"/>
      <c r="P791" s="25"/>
    </row>
    <row r="792" ht="15.75" customHeight="1">
      <c r="A792" s="24"/>
      <c r="B792" s="24"/>
      <c r="P792" s="25"/>
    </row>
    <row r="793" ht="15.75" customHeight="1">
      <c r="A793" s="24"/>
      <c r="B793" s="24"/>
      <c r="P793" s="25"/>
    </row>
    <row r="794" ht="15.75" customHeight="1">
      <c r="A794" s="24"/>
      <c r="B794" s="24"/>
      <c r="P794" s="25"/>
    </row>
    <row r="795" ht="15.75" customHeight="1">
      <c r="A795" s="24"/>
      <c r="B795" s="24"/>
      <c r="P795" s="25"/>
    </row>
    <row r="796" ht="15.75" customHeight="1">
      <c r="A796" s="24"/>
      <c r="B796" s="24"/>
      <c r="P796" s="25"/>
    </row>
    <row r="797" ht="15.75" customHeight="1">
      <c r="A797" s="24"/>
      <c r="B797" s="24"/>
      <c r="P797" s="25"/>
    </row>
    <row r="798" ht="15.75" customHeight="1">
      <c r="A798" s="24"/>
      <c r="B798" s="24"/>
      <c r="P798" s="25"/>
    </row>
    <row r="799" ht="15.75" customHeight="1">
      <c r="A799" s="24"/>
      <c r="B799" s="24"/>
      <c r="P799" s="25"/>
    </row>
    <row r="800" ht="15.75" customHeight="1">
      <c r="A800" s="24"/>
      <c r="B800" s="24"/>
      <c r="P800" s="25"/>
    </row>
    <row r="801" ht="15.75" customHeight="1">
      <c r="A801" s="24"/>
      <c r="B801" s="24"/>
      <c r="P801" s="25"/>
    </row>
    <row r="802" ht="15.75" customHeight="1">
      <c r="A802" s="24"/>
      <c r="B802" s="24"/>
      <c r="P802" s="25"/>
    </row>
    <row r="803" ht="15.75" customHeight="1">
      <c r="A803" s="24"/>
      <c r="B803" s="24"/>
      <c r="P803" s="25"/>
    </row>
    <row r="804" ht="15.75" customHeight="1">
      <c r="A804" s="24"/>
      <c r="B804" s="24"/>
      <c r="P804" s="25"/>
    </row>
    <row r="805" ht="15.75" customHeight="1">
      <c r="A805" s="24"/>
      <c r="B805" s="24"/>
      <c r="P805" s="25"/>
    </row>
    <row r="806" ht="15.75" customHeight="1">
      <c r="A806" s="24"/>
      <c r="B806" s="24"/>
      <c r="P806" s="25"/>
    </row>
    <row r="807" ht="15.75" customHeight="1">
      <c r="A807" s="24"/>
      <c r="B807" s="24"/>
      <c r="P807" s="25"/>
    </row>
    <row r="808" ht="15.75" customHeight="1">
      <c r="A808" s="24"/>
      <c r="B808" s="24"/>
      <c r="P808" s="25"/>
    </row>
    <row r="809" ht="15.75" customHeight="1">
      <c r="A809" s="24"/>
      <c r="B809" s="24"/>
      <c r="P809" s="25"/>
    </row>
    <row r="810" ht="15.75" customHeight="1">
      <c r="A810" s="24"/>
      <c r="B810" s="24"/>
      <c r="P810" s="25"/>
    </row>
    <row r="811" ht="15.75" customHeight="1">
      <c r="A811" s="24"/>
      <c r="B811" s="24"/>
      <c r="P811" s="25"/>
    </row>
    <row r="812" ht="15.75" customHeight="1">
      <c r="A812" s="24"/>
      <c r="B812" s="24"/>
      <c r="P812" s="25"/>
    </row>
    <row r="813" ht="15.75" customHeight="1">
      <c r="A813" s="24"/>
      <c r="B813" s="24"/>
      <c r="P813" s="25"/>
    </row>
    <row r="814" ht="15.75" customHeight="1">
      <c r="A814" s="24"/>
      <c r="B814" s="24"/>
      <c r="P814" s="25"/>
    </row>
    <row r="815" ht="15.75" customHeight="1">
      <c r="A815" s="24"/>
      <c r="B815" s="24"/>
      <c r="P815" s="25"/>
    </row>
    <row r="816" ht="15.75" customHeight="1">
      <c r="A816" s="24"/>
      <c r="B816" s="24"/>
      <c r="P816" s="25"/>
    </row>
    <row r="817" ht="15.75" customHeight="1">
      <c r="A817" s="24"/>
      <c r="B817" s="24"/>
      <c r="P817" s="25"/>
    </row>
    <row r="818" ht="15.75" customHeight="1">
      <c r="A818" s="24"/>
      <c r="B818" s="24"/>
      <c r="P818" s="25"/>
    </row>
    <row r="819" ht="15.75" customHeight="1">
      <c r="A819" s="24"/>
      <c r="B819" s="24"/>
      <c r="P819" s="25"/>
    </row>
    <row r="820" ht="15.75" customHeight="1">
      <c r="A820" s="24"/>
      <c r="B820" s="24"/>
      <c r="P820" s="25"/>
    </row>
    <row r="821" ht="15.75" customHeight="1">
      <c r="A821" s="24"/>
      <c r="B821" s="24"/>
      <c r="P821" s="25"/>
    </row>
    <row r="822" ht="15.75" customHeight="1">
      <c r="A822" s="24"/>
      <c r="B822" s="24"/>
      <c r="P822" s="25"/>
    </row>
    <row r="823" ht="15.75" customHeight="1">
      <c r="A823" s="24"/>
      <c r="B823" s="24"/>
      <c r="P823" s="25"/>
    </row>
    <row r="824" ht="15.75" customHeight="1">
      <c r="A824" s="24"/>
      <c r="B824" s="24"/>
      <c r="P824" s="25"/>
    </row>
    <row r="825" ht="15.75" customHeight="1">
      <c r="A825" s="24"/>
      <c r="B825" s="24"/>
      <c r="P825" s="25"/>
    </row>
    <row r="826" ht="15.75" customHeight="1">
      <c r="A826" s="24"/>
      <c r="B826" s="24"/>
      <c r="P826" s="25"/>
    </row>
    <row r="827" ht="15.75" customHeight="1">
      <c r="A827" s="24"/>
      <c r="B827" s="24"/>
      <c r="P827" s="25"/>
    </row>
    <row r="828" ht="15.75" customHeight="1">
      <c r="A828" s="24"/>
      <c r="B828" s="24"/>
      <c r="P828" s="25"/>
    </row>
    <row r="829" ht="15.75" customHeight="1">
      <c r="A829" s="24"/>
      <c r="B829" s="24"/>
      <c r="P829" s="25"/>
    </row>
    <row r="830" ht="15.75" customHeight="1">
      <c r="A830" s="24"/>
      <c r="B830" s="24"/>
      <c r="P830" s="25"/>
    </row>
    <row r="831" ht="15.75" customHeight="1">
      <c r="A831" s="24"/>
      <c r="B831" s="24"/>
      <c r="P831" s="25"/>
    </row>
    <row r="832" ht="15.75" customHeight="1">
      <c r="A832" s="24"/>
      <c r="B832" s="24"/>
      <c r="P832" s="25"/>
    </row>
    <row r="833" ht="15.75" customHeight="1">
      <c r="A833" s="24"/>
      <c r="B833" s="24"/>
      <c r="P833" s="25"/>
    </row>
    <row r="834" ht="15.75" customHeight="1">
      <c r="A834" s="24"/>
      <c r="B834" s="24"/>
      <c r="P834" s="25"/>
    </row>
    <row r="835" ht="15.75" customHeight="1">
      <c r="A835" s="24"/>
      <c r="B835" s="24"/>
      <c r="P835" s="25"/>
    </row>
    <row r="836" ht="15.75" customHeight="1">
      <c r="A836" s="24"/>
      <c r="B836" s="24"/>
      <c r="P836" s="25"/>
    </row>
    <row r="837" ht="15.75" customHeight="1">
      <c r="A837" s="24"/>
      <c r="B837" s="24"/>
      <c r="P837" s="25"/>
    </row>
    <row r="838" ht="15.75" customHeight="1">
      <c r="A838" s="24"/>
      <c r="B838" s="24"/>
      <c r="P838" s="25"/>
    </row>
    <row r="839" ht="15.75" customHeight="1">
      <c r="A839" s="24"/>
      <c r="B839" s="24"/>
      <c r="P839" s="25"/>
    </row>
    <row r="840" ht="15.75" customHeight="1">
      <c r="A840" s="24"/>
      <c r="B840" s="24"/>
      <c r="P840" s="25"/>
    </row>
    <row r="841" ht="15.75" customHeight="1">
      <c r="A841" s="24"/>
      <c r="B841" s="24"/>
      <c r="P841" s="25"/>
    </row>
    <row r="842" ht="15.75" customHeight="1">
      <c r="A842" s="24"/>
      <c r="B842" s="24"/>
      <c r="P842" s="25"/>
    </row>
    <row r="843" ht="15.75" customHeight="1">
      <c r="A843" s="24"/>
      <c r="B843" s="24"/>
      <c r="P843" s="25"/>
    </row>
    <row r="844" ht="15.75" customHeight="1">
      <c r="A844" s="24"/>
      <c r="B844" s="24"/>
      <c r="P844" s="25"/>
    </row>
    <row r="845" ht="15.75" customHeight="1">
      <c r="A845" s="24"/>
      <c r="B845" s="24"/>
      <c r="P845" s="25"/>
    </row>
    <row r="846" ht="15.75" customHeight="1">
      <c r="A846" s="24"/>
      <c r="B846" s="24"/>
      <c r="P846" s="25"/>
    </row>
    <row r="847" ht="15.75" customHeight="1">
      <c r="A847" s="24"/>
      <c r="B847" s="24"/>
      <c r="P847" s="25"/>
    </row>
    <row r="848" ht="15.75" customHeight="1">
      <c r="A848" s="24"/>
      <c r="B848" s="24"/>
      <c r="P848" s="25"/>
    </row>
    <row r="849" ht="15.75" customHeight="1">
      <c r="A849" s="24"/>
      <c r="B849" s="24"/>
      <c r="P849" s="25"/>
    </row>
    <row r="850" ht="15.75" customHeight="1">
      <c r="A850" s="24"/>
      <c r="B850" s="24"/>
      <c r="P850" s="25"/>
    </row>
    <row r="851" ht="15.75" customHeight="1">
      <c r="A851" s="24"/>
      <c r="B851" s="24"/>
      <c r="P851" s="25"/>
    </row>
    <row r="852" ht="15.75" customHeight="1">
      <c r="A852" s="24"/>
      <c r="B852" s="24"/>
      <c r="P852" s="25"/>
    </row>
    <row r="853" ht="15.75" customHeight="1">
      <c r="A853" s="24"/>
      <c r="B853" s="24"/>
      <c r="P853" s="25"/>
    </row>
    <row r="854" ht="15.75" customHeight="1">
      <c r="A854" s="24"/>
      <c r="B854" s="24"/>
      <c r="P854" s="25"/>
    </row>
    <row r="855" ht="15.75" customHeight="1">
      <c r="A855" s="24"/>
      <c r="B855" s="24"/>
      <c r="P855" s="25"/>
    </row>
    <row r="856" ht="15.75" customHeight="1">
      <c r="A856" s="24"/>
      <c r="B856" s="24"/>
      <c r="P856" s="25"/>
    </row>
    <row r="857" ht="15.75" customHeight="1">
      <c r="A857" s="24"/>
      <c r="B857" s="24"/>
      <c r="P857" s="25"/>
    </row>
    <row r="858" ht="15.75" customHeight="1">
      <c r="A858" s="24"/>
      <c r="B858" s="24"/>
      <c r="P858" s="25"/>
    </row>
    <row r="859" ht="15.75" customHeight="1">
      <c r="A859" s="24"/>
      <c r="B859" s="24"/>
      <c r="P859" s="25"/>
    </row>
    <row r="860" ht="15.75" customHeight="1">
      <c r="A860" s="24"/>
      <c r="B860" s="24"/>
      <c r="P860" s="25"/>
    </row>
    <row r="861" ht="15.75" customHeight="1">
      <c r="A861" s="24"/>
      <c r="B861" s="24"/>
      <c r="P861" s="25"/>
    </row>
    <row r="862" ht="15.75" customHeight="1">
      <c r="A862" s="24"/>
      <c r="B862" s="24"/>
      <c r="P862" s="25"/>
    </row>
    <row r="863" ht="15.75" customHeight="1">
      <c r="A863" s="24"/>
      <c r="B863" s="24"/>
      <c r="P863" s="25"/>
    </row>
    <row r="864" ht="15.75" customHeight="1">
      <c r="A864" s="24"/>
      <c r="B864" s="24"/>
      <c r="P864" s="25"/>
    </row>
    <row r="865" ht="15.75" customHeight="1">
      <c r="A865" s="24"/>
      <c r="B865" s="24"/>
      <c r="P865" s="25"/>
    </row>
    <row r="866" ht="15.75" customHeight="1">
      <c r="A866" s="24"/>
      <c r="B866" s="24"/>
      <c r="P866" s="25"/>
    </row>
    <row r="867" ht="15.75" customHeight="1">
      <c r="A867" s="24"/>
      <c r="B867" s="24"/>
      <c r="P867" s="25"/>
    </row>
    <row r="868" ht="15.75" customHeight="1">
      <c r="A868" s="24"/>
      <c r="B868" s="24"/>
      <c r="P868" s="25"/>
    </row>
    <row r="869" ht="15.75" customHeight="1">
      <c r="A869" s="24"/>
      <c r="B869" s="24"/>
      <c r="P869" s="25"/>
    </row>
    <row r="870" ht="15.75" customHeight="1">
      <c r="A870" s="24"/>
      <c r="B870" s="24"/>
      <c r="P870" s="25"/>
    </row>
    <row r="871" ht="15.75" customHeight="1">
      <c r="A871" s="24"/>
      <c r="B871" s="24"/>
      <c r="P871" s="25"/>
    </row>
    <row r="872" ht="15.75" customHeight="1">
      <c r="A872" s="24"/>
      <c r="B872" s="24"/>
      <c r="P872" s="25"/>
    </row>
    <row r="873" ht="15.75" customHeight="1">
      <c r="A873" s="24"/>
      <c r="B873" s="24"/>
      <c r="P873" s="25"/>
    </row>
    <row r="874" ht="15.75" customHeight="1">
      <c r="A874" s="24"/>
      <c r="B874" s="24"/>
      <c r="P874" s="25"/>
    </row>
    <row r="875" ht="15.75" customHeight="1">
      <c r="A875" s="24"/>
      <c r="B875" s="24"/>
      <c r="P875" s="25"/>
    </row>
    <row r="876" ht="15.75" customHeight="1">
      <c r="A876" s="24"/>
      <c r="B876" s="24"/>
      <c r="P876" s="25"/>
    </row>
    <row r="877" ht="15.75" customHeight="1">
      <c r="A877" s="24"/>
      <c r="B877" s="24"/>
      <c r="P877" s="25"/>
    </row>
    <row r="878" ht="15.75" customHeight="1">
      <c r="A878" s="24"/>
      <c r="B878" s="24"/>
      <c r="P878" s="25"/>
    </row>
    <row r="879" ht="15.75" customHeight="1">
      <c r="A879" s="24"/>
      <c r="B879" s="24"/>
      <c r="P879" s="25"/>
    </row>
    <row r="880" ht="15.75" customHeight="1">
      <c r="A880" s="24"/>
      <c r="B880" s="24"/>
      <c r="P880" s="25"/>
    </row>
    <row r="881" ht="15.75" customHeight="1">
      <c r="A881" s="24"/>
      <c r="B881" s="24"/>
      <c r="P881" s="25"/>
    </row>
    <row r="882" ht="15.75" customHeight="1">
      <c r="A882" s="24"/>
      <c r="B882" s="24"/>
      <c r="P882" s="25"/>
    </row>
    <row r="883" ht="15.75" customHeight="1">
      <c r="A883" s="24"/>
      <c r="B883" s="24"/>
      <c r="P883" s="25"/>
    </row>
    <row r="884" ht="15.75" customHeight="1">
      <c r="A884" s="24"/>
      <c r="B884" s="24"/>
      <c r="P884" s="25"/>
    </row>
    <row r="885" ht="15.75" customHeight="1">
      <c r="A885" s="24"/>
      <c r="B885" s="24"/>
      <c r="P885" s="25"/>
    </row>
    <row r="886" ht="15.75" customHeight="1">
      <c r="A886" s="24"/>
      <c r="B886" s="24"/>
      <c r="P886" s="25"/>
    </row>
    <row r="887" ht="15.75" customHeight="1">
      <c r="A887" s="24"/>
      <c r="B887" s="24"/>
      <c r="P887" s="25"/>
    </row>
    <row r="888" ht="15.75" customHeight="1">
      <c r="A888" s="24"/>
      <c r="B888" s="24"/>
      <c r="P888" s="25"/>
    </row>
    <row r="889" ht="15.75" customHeight="1">
      <c r="A889" s="24"/>
      <c r="B889" s="24"/>
      <c r="P889" s="25"/>
    </row>
    <row r="890" ht="15.75" customHeight="1">
      <c r="A890" s="24"/>
      <c r="B890" s="24"/>
      <c r="P890" s="25"/>
    </row>
    <row r="891" ht="15.75" customHeight="1">
      <c r="A891" s="24"/>
      <c r="B891" s="24"/>
      <c r="P891" s="25"/>
    </row>
    <row r="892" ht="15.75" customHeight="1">
      <c r="A892" s="24"/>
      <c r="B892" s="24"/>
      <c r="P892" s="25"/>
    </row>
    <row r="893" ht="15.75" customHeight="1">
      <c r="A893" s="24"/>
      <c r="B893" s="24"/>
      <c r="P893" s="25"/>
    </row>
    <row r="894" ht="15.75" customHeight="1">
      <c r="A894" s="24"/>
      <c r="B894" s="24"/>
      <c r="P894" s="25"/>
    </row>
    <row r="895" ht="15.75" customHeight="1">
      <c r="A895" s="24"/>
      <c r="B895" s="24"/>
      <c r="P895" s="25"/>
    </row>
    <row r="896" ht="15.75" customHeight="1">
      <c r="A896" s="24"/>
      <c r="B896" s="24"/>
      <c r="P896" s="25"/>
    </row>
    <row r="897" ht="15.75" customHeight="1">
      <c r="A897" s="24"/>
      <c r="B897" s="24"/>
      <c r="P897" s="25"/>
    </row>
    <row r="898" ht="15.75" customHeight="1">
      <c r="A898" s="24"/>
      <c r="B898" s="24"/>
      <c r="P898" s="25"/>
    </row>
    <row r="899" ht="15.75" customHeight="1">
      <c r="A899" s="24"/>
      <c r="B899" s="24"/>
      <c r="P899" s="25"/>
    </row>
    <row r="900" ht="15.75" customHeight="1">
      <c r="A900" s="24"/>
      <c r="B900" s="24"/>
      <c r="P900" s="25"/>
    </row>
    <row r="901" ht="15.75" customHeight="1">
      <c r="A901" s="24"/>
      <c r="B901" s="24"/>
      <c r="P901" s="25"/>
    </row>
    <row r="902" ht="15.75" customHeight="1">
      <c r="A902" s="24"/>
      <c r="B902" s="24"/>
      <c r="P902" s="25"/>
    </row>
    <row r="903" ht="15.75" customHeight="1">
      <c r="A903" s="24"/>
      <c r="B903" s="24"/>
      <c r="P903" s="25"/>
    </row>
    <row r="904" ht="15.75" customHeight="1">
      <c r="A904" s="24"/>
      <c r="B904" s="24"/>
      <c r="P904" s="25"/>
    </row>
    <row r="905" ht="15.75" customHeight="1">
      <c r="A905" s="24"/>
      <c r="B905" s="24"/>
      <c r="P905" s="25"/>
    </row>
    <row r="906" ht="15.75" customHeight="1">
      <c r="A906" s="24"/>
      <c r="B906" s="24"/>
      <c r="P906" s="25"/>
    </row>
    <row r="907" ht="15.75" customHeight="1">
      <c r="A907" s="24"/>
      <c r="B907" s="24"/>
      <c r="P907" s="25"/>
    </row>
    <row r="908" ht="15.75" customHeight="1">
      <c r="A908" s="24"/>
      <c r="B908" s="24"/>
      <c r="P908" s="25"/>
    </row>
    <row r="909" ht="15.75" customHeight="1">
      <c r="A909" s="24"/>
      <c r="B909" s="24"/>
      <c r="P909" s="25"/>
    </row>
    <row r="910" ht="15.75" customHeight="1">
      <c r="A910" s="24"/>
      <c r="B910" s="24"/>
      <c r="P910" s="25"/>
    </row>
    <row r="911" ht="15.75" customHeight="1">
      <c r="A911" s="24"/>
      <c r="B911" s="24"/>
      <c r="P911" s="25"/>
    </row>
    <row r="912" ht="15.75" customHeight="1">
      <c r="A912" s="24"/>
      <c r="B912" s="24"/>
      <c r="P912" s="25"/>
    </row>
    <row r="913" ht="15.75" customHeight="1">
      <c r="A913" s="24"/>
      <c r="B913" s="24"/>
      <c r="P913" s="25"/>
    </row>
    <row r="914" ht="15.75" customHeight="1">
      <c r="A914" s="24"/>
      <c r="B914" s="24"/>
      <c r="P914" s="25"/>
    </row>
    <row r="915" ht="15.75" customHeight="1">
      <c r="A915" s="24"/>
      <c r="B915" s="24"/>
      <c r="P915" s="25"/>
    </row>
    <row r="916" ht="15.75" customHeight="1">
      <c r="A916" s="24"/>
      <c r="B916" s="24"/>
      <c r="P916" s="25"/>
    </row>
    <row r="917" ht="15.75" customHeight="1">
      <c r="A917" s="24"/>
      <c r="B917" s="24"/>
      <c r="P917" s="25"/>
    </row>
    <row r="918" ht="15.75" customHeight="1">
      <c r="A918" s="24"/>
      <c r="B918" s="24"/>
      <c r="P918" s="25"/>
    </row>
    <row r="919" ht="15.75" customHeight="1">
      <c r="A919" s="24"/>
      <c r="B919" s="24"/>
      <c r="P919" s="25"/>
    </row>
    <row r="920" ht="15.75" customHeight="1">
      <c r="A920" s="24"/>
      <c r="B920" s="24"/>
      <c r="P920" s="25"/>
    </row>
    <row r="921" ht="15.75" customHeight="1">
      <c r="A921" s="24"/>
      <c r="B921" s="24"/>
      <c r="P921" s="25"/>
    </row>
    <row r="922" ht="15.75" customHeight="1">
      <c r="A922" s="24"/>
      <c r="B922" s="24"/>
      <c r="P922" s="25"/>
    </row>
    <row r="923" ht="15.75" customHeight="1">
      <c r="A923" s="24"/>
      <c r="B923" s="24"/>
      <c r="P923" s="25"/>
    </row>
    <row r="924" ht="15.75" customHeight="1">
      <c r="A924" s="24"/>
      <c r="B924" s="24"/>
      <c r="P924" s="25"/>
    </row>
    <row r="925" ht="15.75" customHeight="1">
      <c r="A925" s="24"/>
      <c r="B925" s="24"/>
      <c r="P925" s="25"/>
    </row>
    <row r="926" ht="15.75" customHeight="1">
      <c r="A926" s="24"/>
      <c r="B926" s="24"/>
      <c r="P926" s="25"/>
    </row>
    <row r="927" ht="15.75" customHeight="1">
      <c r="A927" s="24"/>
      <c r="B927" s="24"/>
      <c r="P927" s="25"/>
    </row>
    <row r="928" ht="15.75" customHeight="1">
      <c r="A928" s="24"/>
      <c r="B928" s="24"/>
      <c r="P928" s="25"/>
    </row>
    <row r="929" ht="15.75" customHeight="1">
      <c r="A929" s="24"/>
      <c r="B929" s="24"/>
      <c r="P929" s="25"/>
    </row>
    <row r="930" ht="15.75" customHeight="1">
      <c r="A930" s="24"/>
      <c r="B930" s="24"/>
      <c r="P930" s="25"/>
    </row>
    <row r="931" ht="15.75" customHeight="1">
      <c r="A931" s="24"/>
      <c r="B931" s="24"/>
      <c r="P931" s="25"/>
    </row>
    <row r="932" ht="15.75" customHeight="1">
      <c r="A932" s="24"/>
      <c r="B932" s="24"/>
      <c r="P932" s="25"/>
    </row>
    <row r="933" ht="15.75" customHeight="1">
      <c r="A933" s="24"/>
      <c r="B933" s="24"/>
      <c r="P933" s="25"/>
    </row>
    <row r="934" ht="15.75" customHeight="1">
      <c r="A934" s="24"/>
      <c r="B934" s="24"/>
      <c r="P934" s="25"/>
    </row>
    <row r="935" ht="15.75" customHeight="1">
      <c r="A935" s="24"/>
      <c r="B935" s="24"/>
      <c r="P935" s="25"/>
    </row>
    <row r="936" ht="15.75" customHeight="1">
      <c r="A936" s="24"/>
      <c r="B936" s="24"/>
      <c r="P936" s="25"/>
    </row>
    <row r="937" ht="15.75" customHeight="1">
      <c r="A937" s="24"/>
      <c r="B937" s="24"/>
      <c r="P937" s="25"/>
    </row>
    <row r="938" ht="15.75" customHeight="1">
      <c r="A938" s="24"/>
      <c r="B938" s="24"/>
      <c r="P938" s="25"/>
    </row>
    <row r="939" ht="15.75" customHeight="1">
      <c r="A939" s="24"/>
      <c r="B939" s="24"/>
      <c r="P939" s="25"/>
    </row>
    <row r="940" ht="15.75" customHeight="1">
      <c r="A940" s="24"/>
      <c r="B940" s="24"/>
      <c r="P940" s="25"/>
    </row>
    <row r="941" ht="15.75" customHeight="1">
      <c r="A941" s="24"/>
      <c r="B941" s="24"/>
      <c r="P941" s="25"/>
    </row>
    <row r="942" ht="15.75" customHeight="1">
      <c r="A942" s="24"/>
      <c r="B942" s="24"/>
      <c r="P942" s="25"/>
    </row>
    <row r="943" ht="15.75" customHeight="1">
      <c r="A943" s="24"/>
      <c r="B943" s="24"/>
      <c r="P943" s="25"/>
    </row>
    <row r="944" ht="15.75" customHeight="1">
      <c r="A944" s="24"/>
      <c r="B944" s="24"/>
      <c r="P944" s="25"/>
    </row>
    <row r="945" ht="15.75" customHeight="1">
      <c r="A945" s="24"/>
      <c r="B945" s="24"/>
      <c r="P945" s="25"/>
    </row>
    <row r="946" ht="15.75" customHeight="1">
      <c r="A946" s="24"/>
      <c r="B946" s="24"/>
      <c r="P946" s="25"/>
    </row>
    <row r="947" ht="15.75" customHeight="1">
      <c r="A947" s="24"/>
      <c r="B947" s="24"/>
      <c r="P947" s="25"/>
    </row>
    <row r="948" ht="15.75" customHeight="1">
      <c r="A948" s="24"/>
      <c r="B948" s="24"/>
      <c r="P948" s="25"/>
    </row>
    <row r="949" ht="15.75" customHeight="1">
      <c r="A949" s="24"/>
      <c r="B949" s="24"/>
      <c r="P949" s="25"/>
    </row>
    <row r="950" ht="15.75" customHeight="1">
      <c r="A950" s="24"/>
      <c r="B950" s="24"/>
      <c r="P950" s="25"/>
    </row>
    <row r="951" ht="15.75" customHeight="1">
      <c r="A951" s="24"/>
      <c r="B951" s="24"/>
      <c r="P951" s="25"/>
    </row>
    <row r="952" ht="15.75" customHeight="1">
      <c r="A952" s="24"/>
      <c r="B952" s="24"/>
      <c r="P952" s="25"/>
    </row>
    <row r="953" ht="15.75" customHeight="1">
      <c r="A953" s="24"/>
      <c r="B953" s="24"/>
      <c r="P953" s="25"/>
    </row>
    <row r="954" ht="15.75" customHeight="1">
      <c r="A954" s="24"/>
      <c r="B954" s="24"/>
      <c r="P954" s="25"/>
    </row>
    <row r="955" ht="15.75" customHeight="1">
      <c r="A955" s="24"/>
      <c r="B955" s="24"/>
      <c r="P955" s="25"/>
    </row>
    <row r="956" ht="15.75" customHeight="1">
      <c r="A956" s="24"/>
      <c r="B956" s="24"/>
      <c r="P956" s="25"/>
    </row>
    <row r="957" ht="15.75" customHeight="1">
      <c r="A957" s="24"/>
      <c r="B957" s="24"/>
      <c r="P957" s="25"/>
    </row>
    <row r="958" ht="15.75" customHeight="1">
      <c r="A958" s="24"/>
      <c r="B958" s="24"/>
      <c r="P958" s="25"/>
    </row>
    <row r="959" ht="15.75" customHeight="1">
      <c r="A959" s="24"/>
      <c r="B959" s="24"/>
      <c r="P959" s="25"/>
    </row>
    <row r="960" ht="15.75" customHeight="1">
      <c r="A960" s="24"/>
      <c r="B960" s="24"/>
      <c r="P960" s="25"/>
    </row>
    <row r="961" ht="15.75" customHeight="1">
      <c r="A961" s="24"/>
      <c r="B961" s="24"/>
      <c r="P961" s="25"/>
    </row>
    <row r="962" ht="15.75" customHeight="1">
      <c r="A962" s="24"/>
      <c r="B962" s="24"/>
      <c r="P962" s="25"/>
    </row>
    <row r="963" ht="15.75" customHeight="1">
      <c r="A963" s="24"/>
      <c r="B963" s="24"/>
      <c r="P963" s="25"/>
    </row>
    <row r="964" ht="15.75" customHeight="1">
      <c r="A964" s="24"/>
      <c r="B964" s="24"/>
      <c r="P964" s="25"/>
    </row>
    <row r="965" ht="15.75" customHeight="1">
      <c r="A965" s="24"/>
      <c r="B965" s="24"/>
      <c r="P965" s="25"/>
    </row>
    <row r="966" ht="15.75" customHeight="1">
      <c r="A966" s="24"/>
      <c r="B966" s="24"/>
      <c r="P966" s="25"/>
    </row>
    <row r="967" ht="15.75" customHeight="1">
      <c r="A967" s="24"/>
      <c r="B967" s="24"/>
      <c r="P967" s="25"/>
    </row>
    <row r="968" ht="15.75" customHeight="1">
      <c r="A968" s="24"/>
      <c r="B968" s="24"/>
      <c r="P968" s="25"/>
    </row>
    <row r="969" ht="15.75" customHeight="1">
      <c r="A969" s="24"/>
      <c r="B969" s="24"/>
      <c r="P969" s="25"/>
    </row>
    <row r="970" ht="15.75" customHeight="1">
      <c r="A970" s="24"/>
      <c r="B970" s="24"/>
      <c r="P970" s="25"/>
    </row>
    <row r="971" ht="15.75" customHeight="1">
      <c r="A971" s="24"/>
      <c r="B971" s="24"/>
      <c r="P971" s="25"/>
    </row>
    <row r="972" ht="15.75" customHeight="1">
      <c r="A972" s="24"/>
      <c r="B972" s="24"/>
      <c r="P972" s="25"/>
    </row>
    <row r="973" ht="15.75" customHeight="1">
      <c r="A973" s="24"/>
      <c r="B973" s="24"/>
      <c r="P973" s="25"/>
    </row>
    <row r="974" ht="15.75" customHeight="1">
      <c r="A974" s="24"/>
      <c r="B974" s="24"/>
      <c r="P974" s="25"/>
    </row>
    <row r="975" ht="15.75" customHeight="1">
      <c r="A975" s="24"/>
      <c r="B975" s="24"/>
      <c r="P975" s="25"/>
    </row>
    <row r="976" ht="15.75" customHeight="1">
      <c r="A976" s="24"/>
      <c r="B976" s="24"/>
      <c r="P976" s="25"/>
    </row>
    <row r="977" ht="15.75" customHeight="1">
      <c r="A977" s="24"/>
      <c r="B977" s="24"/>
      <c r="P977" s="25"/>
    </row>
    <row r="978" ht="15.75" customHeight="1">
      <c r="A978" s="24"/>
      <c r="B978" s="24"/>
      <c r="P978" s="25"/>
    </row>
    <row r="979" ht="15.75" customHeight="1">
      <c r="A979" s="24"/>
      <c r="B979" s="24"/>
      <c r="P979" s="25"/>
    </row>
    <row r="980" ht="15.75" customHeight="1">
      <c r="A980" s="24"/>
      <c r="B980" s="24"/>
      <c r="P980" s="25"/>
    </row>
    <row r="981" ht="15.75" customHeight="1">
      <c r="A981" s="24"/>
      <c r="B981" s="24"/>
      <c r="P981" s="25"/>
    </row>
    <row r="982" ht="15.75" customHeight="1">
      <c r="A982" s="24"/>
      <c r="B982" s="24"/>
      <c r="P982" s="25"/>
    </row>
    <row r="983" ht="15.75" customHeight="1">
      <c r="A983" s="24"/>
      <c r="B983" s="24"/>
      <c r="P983" s="25"/>
    </row>
    <row r="984" ht="15.75" customHeight="1">
      <c r="A984" s="24"/>
      <c r="B984" s="24"/>
      <c r="P984" s="25"/>
    </row>
    <row r="985" ht="15.75" customHeight="1">
      <c r="A985" s="24"/>
      <c r="B985" s="24"/>
      <c r="P985" s="25"/>
    </row>
    <row r="986" ht="15.75" customHeight="1">
      <c r="A986" s="24"/>
      <c r="B986" s="24"/>
      <c r="P986" s="25"/>
    </row>
    <row r="987" ht="15.75" customHeight="1">
      <c r="A987" s="24"/>
      <c r="B987" s="24"/>
      <c r="P987" s="25"/>
    </row>
    <row r="988" ht="15.75" customHeight="1">
      <c r="A988" s="24"/>
      <c r="B988" s="24"/>
      <c r="P988" s="25"/>
    </row>
    <row r="989" ht="15.75" customHeight="1">
      <c r="A989" s="24"/>
      <c r="B989" s="24"/>
      <c r="P989" s="25"/>
    </row>
    <row r="990" ht="15.75" customHeight="1">
      <c r="A990" s="24"/>
      <c r="B990" s="24"/>
      <c r="P990" s="25"/>
    </row>
    <row r="991" ht="15.75" customHeight="1">
      <c r="A991" s="24"/>
      <c r="B991" s="24"/>
      <c r="P991" s="25"/>
    </row>
    <row r="992" ht="15.75" customHeight="1">
      <c r="A992" s="24"/>
      <c r="B992" s="24"/>
      <c r="P992" s="25"/>
    </row>
    <row r="993" ht="15.75" customHeight="1">
      <c r="A993" s="24"/>
      <c r="B993" s="24"/>
      <c r="P993" s="25"/>
    </row>
    <row r="994" ht="15.75" customHeight="1">
      <c r="A994" s="24"/>
      <c r="B994" s="24"/>
      <c r="P994" s="25"/>
    </row>
    <row r="995" ht="15.75" customHeight="1">
      <c r="A995" s="24"/>
      <c r="B995" s="24"/>
      <c r="P995" s="25"/>
    </row>
    <row r="996" ht="15.75" customHeight="1">
      <c r="A996" s="24"/>
      <c r="B996" s="24"/>
      <c r="P996" s="25"/>
    </row>
    <row r="997" ht="15.75" customHeight="1">
      <c r="A997" s="24"/>
      <c r="B997" s="24"/>
      <c r="P997" s="25"/>
    </row>
    <row r="998" ht="15.75" customHeight="1">
      <c r="A998" s="24"/>
      <c r="B998" s="24"/>
      <c r="P998" s="25"/>
    </row>
    <row r="999" ht="15.75" customHeight="1">
      <c r="A999" s="24"/>
      <c r="B999" s="24"/>
      <c r="P999" s="25"/>
    </row>
    <row r="1000" ht="15.75" customHeight="1">
      <c r="A1000" s="24"/>
      <c r="B1000" s="24"/>
      <c r="P1000" s="25"/>
    </row>
  </sheetData>
  <conditionalFormatting sqref="U6">
    <cfRule type="colorScale" priority="1">
      <colorScale>
        <cfvo type="min"/>
        <cfvo type="max"/>
        <color rgb="FFFFFFFF"/>
        <color rgb="FF57BB8A"/>
      </colorScale>
    </cfRule>
  </conditionalFormatting>
  <printOptions/>
  <pageMargins bottom="1.0" footer="0.0" header="0.0" left="0.75" right="0.75" top="1.0"/>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22.29"/>
    <col customWidth="1" min="3" max="3" width="26.57"/>
    <col customWidth="1" min="4" max="4" width="30.57"/>
    <col customWidth="1" min="5" max="5" width="39.43"/>
    <col customWidth="1" min="6" max="6" width="38.71"/>
  </cols>
  <sheetData>
    <row r="1">
      <c r="A1" s="27" t="str">
        <f>IFERROR(__xludf.DUMMYFUNCTION("UNIQUE(dataset!Q1:Q1000)"),"Quanto à abordagem")</f>
        <v>Quanto à abordagem</v>
      </c>
      <c r="B1" s="27" t="str">
        <f>IFERROR(__xludf.DUMMYFUNCTION("UNIQUE(dataset!R1:R1000)"),"Quanto aos objetivos")</f>
        <v>Quanto aos objetivos</v>
      </c>
      <c r="C1" s="27" t="str">
        <f>IFERROR(__xludf.DUMMYFUNCTION("UNIQUE(dataset!S1:S1000)"),"Quanto aos procedimentos")</f>
        <v>Quanto aos procedimentos</v>
      </c>
      <c r="D1" s="27" t="str">
        <f>IFERROR(__xludf.DUMMYFUNCTION("UNIQUE(dataset!T1:T1000)"),"Método para coleta de dados")</f>
        <v>Método para coleta de dados</v>
      </c>
      <c r="E1" s="27" t="str">
        <f>IFERROR(__xludf.DUMMYFUNCTION("UNIQUE(dataset!U1:U1000)"),"Método para análise de dados quantitativos")</f>
        <v>Método para análise de dados quantitativos</v>
      </c>
      <c r="F1" s="27" t="str">
        <f>IFERROR(__xludf.DUMMYFUNCTION("UNIQUE(dataset!V1:V1000)"),"Método para análise de dados qualitativos")</f>
        <v>Método para análise de dados qualitativos</v>
      </c>
      <c r="G1" s="27"/>
      <c r="H1" s="24"/>
      <c r="I1" s="24"/>
      <c r="J1" s="24"/>
      <c r="K1" s="24"/>
      <c r="L1" s="24"/>
      <c r="M1" s="24"/>
      <c r="N1" s="24"/>
      <c r="O1" s="24"/>
      <c r="P1" s="24"/>
      <c r="Q1" s="24"/>
      <c r="R1" s="24"/>
      <c r="S1" s="24"/>
      <c r="T1" s="24"/>
      <c r="U1" s="24"/>
      <c r="V1" s="24"/>
      <c r="W1" s="24"/>
      <c r="X1" s="24"/>
      <c r="Y1" s="24"/>
      <c r="Z1" s="24"/>
    </row>
    <row r="2">
      <c r="A2" s="28" t="str">
        <f>IFERROR(__xludf.DUMMYFUNCTION("""COMPUTED_VALUE"""),"Qualitativa")</f>
        <v>Qualitativa</v>
      </c>
      <c r="B2" s="24" t="str">
        <f>IFERROR(__xludf.DUMMYFUNCTION("""COMPUTED_VALUE"""),"Exploratória")</f>
        <v>Exploratória</v>
      </c>
      <c r="C2" s="24" t="str">
        <f>IFERROR(__xludf.DUMMYFUNCTION("""COMPUTED_VALUE"""),"Revisão de literatura")</f>
        <v>Revisão de literatura</v>
      </c>
      <c r="D2" s="24" t="str">
        <f>IFERROR(__xludf.DUMMYFUNCTION("""COMPUTED_VALUE"""),"Análise documental")</f>
        <v>Análise documental</v>
      </c>
      <c r="E2" s="24" t="str">
        <f>IFERROR(__xludf.DUMMYFUNCTION("""COMPUTED_VALUE"""),"#")</f>
        <v>#</v>
      </c>
      <c r="F2" s="24" t="str">
        <f>IFERROR(__xludf.DUMMYFUNCTION("""COMPUTED_VALUE"""),"Análise temática")</f>
        <v>Análise temática</v>
      </c>
      <c r="G2" s="24"/>
      <c r="H2" s="24"/>
      <c r="I2" s="24"/>
      <c r="J2" s="24"/>
      <c r="K2" s="24"/>
      <c r="L2" s="24"/>
      <c r="M2" s="24"/>
      <c r="N2" s="24"/>
      <c r="O2" s="24"/>
      <c r="P2" s="24"/>
      <c r="Q2" s="24"/>
      <c r="R2" s="24"/>
      <c r="S2" s="24"/>
      <c r="T2" s="24"/>
      <c r="U2" s="24"/>
      <c r="V2" s="24"/>
      <c r="W2" s="24"/>
      <c r="X2" s="24"/>
      <c r="Y2" s="24"/>
      <c r="Z2" s="24"/>
    </row>
    <row r="3">
      <c r="A3" s="24" t="str">
        <f>IFERROR(__xludf.DUMMYFUNCTION("""COMPUTED_VALUE"""),"Quantitativa")</f>
        <v>Quantitativa</v>
      </c>
      <c r="B3" s="24" t="str">
        <f>IFERROR(__xludf.DUMMYFUNCTION("""COMPUTED_VALUE"""),"Descritiva")</f>
        <v>Descritiva</v>
      </c>
      <c r="C3" s="24" t="str">
        <f>IFERROR(__xludf.DUMMYFUNCTION("""COMPUTED_VALUE"""),"Estudo de caso")</f>
        <v>Estudo de caso</v>
      </c>
      <c r="D3" s="24"/>
      <c r="E3" s="24" t="str">
        <f>IFERROR(__xludf.DUMMYFUNCTION("""COMPUTED_VALUE"""),"Estatística descritiva")</f>
        <v>Estatística descritiva</v>
      </c>
      <c r="F3" s="24" t="str">
        <f>IFERROR(__xludf.DUMMYFUNCTION("""COMPUTED_VALUE"""),"#")</f>
        <v>#</v>
      </c>
      <c r="G3" s="24"/>
      <c r="H3" s="24"/>
      <c r="I3" s="24"/>
      <c r="J3" s="24"/>
      <c r="K3" s="24"/>
      <c r="L3" s="24"/>
      <c r="M3" s="24"/>
      <c r="N3" s="24"/>
      <c r="O3" s="24"/>
      <c r="P3" s="24"/>
      <c r="Q3" s="24"/>
      <c r="R3" s="24"/>
      <c r="S3" s="24"/>
      <c r="T3" s="24"/>
      <c r="U3" s="24"/>
      <c r="V3" s="24"/>
      <c r="W3" s="24"/>
      <c r="X3" s="24"/>
      <c r="Y3" s="24"/>
      <c r="Z3" s="24"/>
    </row>
    <row r="4">
      <c r="A4" s="24"/>
      <c r="B4" s="24"/>
      <c r="C4" s="24"/>
      <c r="D4" s="24" t="str">
        <f>IFERROR(__xludf.DUMMYFUNCTION("""COMPUTED_VALUE"""),"Observação")</f>
        <v>Observação</v>
      </c>
      <c r="E4" s="24"/>
      <c r="F4" s="24"/>
      <c r="G4" s="24"/>
      <c r="H4" s="24"/>
      <c r="I4" s="24"/>
      <c r="J4" s="24"/>
      <c r="K4" s="24"/>
      <c r="L4" s="24"/>
      <c r="M4" s="24"/>
      <c r="N4" s="24"/>
      <c r="O4" s="24"/>
      <c r="P4" s="24"/>
      <c r="Q4" s="24"/>
      <c r="R4" s="24"/>
      <c r="S4" s="24"/>
      <c r="T4" s="24"/>
      <c r="U4" s="24"/>
      <c r="V4" s="24"/>
      <c r="W4" s="24"/>
      <c r="X4" s="24"/>
      <c r="Y4" s="24"/>
      <c r="Z4" s="24"/>
    </row>
    <row r="5">
      <c r="A5" s="24" t="str">
        <f>IFERROR(__xludf.DUMMYFUNCTION("""COMPUTED_VALUE"""),"Mista")</f>
        <v>Mista</v>
      </c>
      <c r="B5" s="24" t="str">
        <f>IFERROR(__xludf.DUMMYFUNCTION("""COMPUTED_VALUE"""),"Explicativa")</f>
        <v>Explicativa</v>
      </c>
      <c r="C5" s="24" t="str">
        <f>IFERROR(__xludf.DUMMYFUNCTION("""COMPUTED_VALUE"""),"Survey")</f>
        <v>Survey</v>
      </c>
      <c r="D5" s="24" t="str">
        <f>IFERROR(__xludf.DUMMYFUNCTION("""COMPUTED_VALUE"""),"Entrevista")</f>
        <v>Entrevista</v>
      </c>
      <c r="E5" s="24" t="str">
        <f>IFERROR(__xludf.DUMMYFUNCTION("""COMPUTED_VALUE"""),"Teste de hipótese")</f>
        <v>Teste de hipótese</v>
      </c>
      <c r="F5" s="24" t="str">
        <f>IFERROR(__xludf.DUMMYFUNCTION("""COMPUTED_VALUE"""),"Análise de conteúdo")</f>
        <v>Análise de conteúdo</v>
      </c>
      <c r="G5" s="24"/>
      <c r="H5" s="24"/>
      <c r="I5" s="24"/>
      <c r="J5" s="24"/>
      <c r="K5" s="24"/>
      <c r="L5" s="24"/>
      <c r="M5" s="24"/>
      <c r="N5" s="24"/>
      <c r="O5" s="24"/>
      <c r="P5" s="24"/>
      <c r="Q5" s="24"/>
      <c r="R5" s="24"/>
      <c r="S5" s="24"/>
      <c r="T5" s="24"/>
      <c r="U5" s="24"/>
      <c r="V5" s="24"/>
      <c r="W5" s="24"/>
      <c r="X5" s="24"/>
      <c r="Y5" s="24"/>
      <c r="Z5" s="24"/>
    </row>
    <row r="6">
      <c r="A6" s="24"/>
      <c r="B6" s="24" t="str">
        <f>IFERROR(__xludf.DUMMYFUNCTION("""COMPUTED_VALUE"""),"Exploratória e descritiva")</f>
        <v>Exploratória e descritiva</v>
      </c>
      <c r="C6" s="24" t="str">
        <f>IFERROR(__xludf.DUMMYFUNCTION("""COMPUTED_VALUE"""),"Experimental")</f>
        <v>Experimental</v>
      </c>
      <c r="D6" s="24" t="str">
        <f>IFERROR(__xludf.DUMMYFUNCTION("""COMPUTED_VALUE"""),"Questionario")</f>
        <v>Questionario</v>
      </c>
      <c r="E6" s="24"/>
      <c r="F6" s="24" t="str">
        <f>IFERROR(__xludf.DUMMYFUNCTION("""COMPUTED_VALUE"""),"Análise comparativa")</f>
        <v>Análise comparativa</v>
      </c>
      <c r="G6" s="24"/>
      <c r="H6" s="24"/>
      <c r="I6" s="24"/>
      <c r="J6" s="24"/>
      <c r="K6" s="24"/>
      <c r="L6" s="24"/>
      <c r="M6" s="24"/>
      <c r="N6" s="24"/>
      <c r="O6" s="24"/>
      <c r="P6" s="24"/>
      <c r="Q6" s="24"/>
      <c r="R6" s="24"/>
      <c r="S6" s="24"/>
      <c r="T6" s="24"/>
      <c r="U6" s="24"/>
      <c r="V6" s="24"/>
      <c r="W6" s="24"/>
      <c r="X6" s="24"/>
      <c r="Y6" s="24"/>
      <c r="Z6" s="24"/>
    </row>
    <row r="7">
      <c r="A7" s="24"/>
      <c r="B7" s="24"/>
      <c r="C7" s="24" t="str">
        <f>IFERROR(__xludf.DUMMYFUNCTION("""COMPUTED_VALUE"""),"Pesquisa documental")</f>
        <v>Pesquisa documental</v>
      </c>
      <c r="D7" s="24" t="str">
        <f>IFERROR(__xludf.DUMMYFUNCTION("""COMPUTED_VALUE"""),"Coleta Automatizada")</f>
        <v>Coleta Automatizada</v>
      </c>
      <c r="E7" s="24"/>
      <c r="F7" s="24" t="str">
        <f>IFERROR(__xludf.DUMMYFUNCTION("""COMPUTED_VALUE"""),"Análise narrativa")</f>
        <v>Análise narrativa</v>
      </c>
      <c r="G7" s="24"/>
      <c r="H7" s="24"/>
      <c r="I7" s="24"/>
      <c r="J7" s="24"/>
      <c r="K7" s="24"/>
      <c r="L7" s="24"/>
      <c r="M7" s="24"/>
      <c r="N7" s="24"/>
      <c r="O7" s="24"/>
      <c r="P7" s="24"/>
      <c r="Q7" s="24"/>
      <c r="R7" s="24"/>
      <c r="S7" s="24"/>
      <c r="T7" s="24"/>
      <c r="U7" s="24"/>
      <c r="V7" s="24"/>
      <c r="W7" s="24"/>
      <c r="X7" s="24"/>
      <c r="Y7" s="24"/>
      <c r="Z7" s="24"/>
    </row>
    <row r="8">
      <c r="A8" s="24"/>
      <c r="B8" s="24"/>
      <c r="C8" s="24" t="str">
        <f>IFERROR(__xludf.DUMMYFUNCTION("""COMPUTED_VALUE"""),"Pesquisa-Ação")</f>
        <v>Pesquisa-Ação</v>
      </c>
      <c r="D8" s="24" t="str">
        <f>IFERROR(__xludf.DUMMYFUNCTION("""COMPUTED_VALUE"""),"Questionário")</f>
        <v>Questionário</v>
      </c>
      <c r="E8" s="24"/>
      <c r="F8" s="24" t="str">
        <f>IFERROR(__xludf.DUMMYFUNCTION("""COMPUTED_VALUE"""),"Análise de cenário")</f>
        <v>Análise de cenário</v>
      </c>
      <c r="G8" s="24"/>
      <c r="H8" s="24"/>
      <c r="I8" s="24"/>
      <c r="J8" s="24"/>
      <c r="K8" s="24"/>
      <c r="L8" s="24"/>
      <c r="M8" s="24"/>
      <c r="N8" s="24"/>
      <c r="O8" s="24"/>
      <c r="P8" s="24"/>
      <c r="Q8" s="24"/>
      <c r="R8" s="24"/>
      <c r="S8" s="24"/>
      <c r="T8" s="24"/>
      <c r="U8" s="24"/>
      <c r="V8" s="24"/>
      <c r="W8" s="24"/>
      <c r="X8" s="24"/>
      <c r="Y8" s="24"/>
      <c r="Z8" s="24"/>
    </row>
    <row r="9">
      <c r="A9" s="24"/>
      <c r="B9" s="24"/>
      <c r="C9" s="24" t="str">
        <f>IFERROR(__xludf.DUMMYFUNCTION("""COMPUTED_VALUE"""),"Estudo de Caso")</f>
        <v>Estudo de Caso</v>
      </c>
      <c r="D9" s="24" t="str">
        <f>IFERROR(__xludf.DUMMYFUNCTION("""COMPUTED_VALUE"""),"Experimento")</f>
        <v>Experimento</v>
      </c>
      <c r="E9" s="24"/>
      <c r="F9" s="24" t="str">
        <f>IFERROR(__xludf.DUMMYFUNCTION("""COMPUTED_VALUE"""),"Teoria Fundamentada")</f>
        <v>Teoria Fundamentada</v>
      </c>
      <c r="G9" s="24"/>
      <c r="H9" s="24"/>
      <c r="I9" s="24"/>
      <c r="J9" s="24"/>
      <c r="K9" s="24"/>
      <c r="L9" s="24"/>
      <c r="M9" s="24"/>
      <c r="N9" s="24"/>
      <c r="O9" s="24"/>
      <c r="P9" s="24"/>
      <c r="Q9" s="24"/>
      <c r="R9" s="24"/>
      <c r="S9" s="24"/>
      <c r="T9" s="24"/>
      <c r="U9" s="24"/>
      <c r="V9" s="24"/>
      <c r="W9" s="24"/>
      <c r="X9" s="24"/>
      <c r="Y9" s="24"/>
      <c r="Z9" s="24"/>
    </row>
    <row r="10">
      <c r="A10" s="24"/>
      <c r="B10" s="24"/>
      <c r="C10" s="24"/>
      <c r="D10" s="24"/>
      <c r="E10" s="24"/>
      <c r="F10" s="24" t="str">
        <f>IFERROR(__xludf.DUMMYFUNCTION("""COMPUTED_VALUE"""),"Análise de discurso")</f>
        <v>Análise de discurso</v>
      </c>
      <c r="G10" s="24"/>
      <c r="H10" s="24"/>
      <c r="I10" s="24"/>
      <c r="J10" s="24"/>
      <c r="K10" s="24"/>
      <c r="L10" s="24"/>
      <c r="M10" s="24"/>
      <c r="N10" s="24"/>
      <c r="O10" s="24"/>
      <c r="P10" s="24"/>
      <c r="Q10" s="24"/>
      <c r="R10" s="24"/>
      <c r="S10" s="24"/>
      <c r="T10" s="24"/>
      <c r="U10" s="24"/>
      <c r="V10" s="24"/>
      <c r="W10" s="24"/>
      <c r="X10" s="24"/>
      <c r="Y10" s="24"/>
      <c r="Z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drawing r:id="rId1"/>
</worksheet>
</file>