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Сергей\Desktop\"/>
    </mc:Choice>
  </mc:AlternateContent>
  <bookViews>
    <workbookView xWindow="-15" yWindow="1545" windowWidth="14190" windowHeight="11205"/>
  </bookViews>
  <sheets>
    <sheet name="СВЭМ" sheetId="3" r:id="rId1"/>
    <sheet name="Лист1" sheetId="4" r:id="rId2"/>
  </sheets>
  <definedNames>
    <definedName name="_xlnm._FilterDatabase" localSheetId="0" hidden="1">СВЭМ!$D$2:$Z$211</definedName>
    <definedName name="_xlnm.Print_Area" localSheetId="0">СВЭМ!$A$1:$AC$254</definedName>
  </definedNames>
  <calcPr calcId="162913"/>
</workbook>
</file>

<file path=xl/calcChain.xml><?xml version="1.0" encoding="utf-8"?>
<calcChain xmlns="http://schemas.openxmlformats.org/spreadsheetml/2006/main">
  <c r="K216" i="3" l="1"/>
  <c r="V14" i="3" l="1"/>
  <c r="V49" i="3" l="1"/>
  <c r="V138" i="3" l="1"/>
  <c r="V12" i="3" l="1"/>
  <c r="V28" i="3" l="1"/>
  <c r="V23" i="3" l="1"/>
  <c r="V29" i="3" l="1"/>
  <c r="V210" i="3" l="1"/>
  <c r="W211" i="3" s="1"/>
  <c r="K210" i="3"/>
  <c r="L211" i="3" s="1"/>
  <c r="AC321" i="3" l="1"/>
  <c r="AC320" i="3"/>
</calcChain>
</file>

<file path=xl/sharedStrings.xml><?xml version="1.0" encoding="utf-8"?>
<sst xmlns="http://schemas.openxmlformats.org/spreadsheetml/2006/main" count="1751" uniqueCount="1145">
  <si>
    <t>№ п/п</t>
  </si>
  <si>
    <t>Сумма договора с НДС</t>
  </si>
  <si>
    <t>дата начала договора</t>
  </si>
  <si>
    <t>дата завершения договора</t>
  </si>
  <si>
    <t>Наименование объекта</t>
  </si>
  <si>
    <t>Договор ПИР</t>
  </si>
  <si>
    <t>Договор СМР</t>
  </si>
  <si>
    <t>срок действия договора (п. 8.1.)</t>
  </si>
  <si>
    <t>срок действия договора (п. 5.1.)</t>
  </si>
  <si>
    <t>№ ТЗ</t>
  </si>
  <si>
    <t>КС-11</t>
  </si>
  <si>
    <t>***наличие ПД</t>
  </si>
  <si>
    <t>***СЗ на УЗ на заключение договора ПИР</t>
  </si>
  <si>
    <t>***СЗ на ПСО определение цены ПИР</t>
  </si>
  <si>
    <t>***СЗ на ПСО согласование ПИР и определение цены на СМР</t>
  </si>
  <si>
    <t>***наличие ИД</t>
  </si>
  <si>
    <t>***СЗ на ПСО согласование актов (КС-2, КС-3) СМР</t>
  </si>
  <si>
    <t>Ответственный ООС ОТП</t>
  </si>
  <si>
    <t>номер договора ПИР</t>
  </si>
  <si>
    <t>номер договора СМР</t>
  </si>
  <si>
    <t>сумма РС ПИР</t>
  </si>
  <si>
    <t>сумма РС СМР</t>
  </si>
  <si>
    <t>израсходовано</t>
  </si>
  <si>
    <t>рамка</t>
  </si>
  <si>
    <t>остаток</t>
  </si>
  <si>
    <t>"Строительство КЛ-6кВ от опоры 47 Ф-4 ПС "Красноглинская-2" и строительство КВЛ-6кВ от опор 47А Ф-29 ПС "Красноглинская-2" с установкой новой КТП 6/0,4кВ/2х400кВА и строительство 2 КЛ-0,4кВ от новой КТП 6/0,4кВ/2х400кВА" Самарская обл., г. Самара, Красноглинский р-он, Красноглинское шоссе, 70</t>
  </si>
  <si>
    <t>"Строительство двух КЛ-0,4кВ от ТП-1795/2х630 кВА сек.А, сек.Б" Самарская обл., г. Самара, Октябрьский р-он, в границах ул. Челюскинцев и Стахановского проезда</t>
  </si>
  <si>
    <t>"Строительство КВЛ-0,4кВ от РП 110/630кВА сек. II" Самарская область, г.Самара, Октябрьский р-он, пр.Карла Маркса, напротив д.179</t>
  </si>
  <si>
    <t>"Строительство ВЛ-0,4кВ от опоры 38 ТП 1381/400кВА" Самарская область, г.Самара, Промышленный р-н, ул.Ново-Вокзальная, д.88 В, ПК ГСК-765, Гаражный бокс №199</t>
  </si>
  <si>
    <t>"Строительство ВЛ-0,4кВ от опоры 16 РП 129/2х630кВА сек.I" Самарская область, г.Самара, Октябрьский р-он, ул.Гагарина, 16 А, к/н 63:01:0619001:3</t>
  </si>
  <si>
    <t>"Строительство ВЛ-0,4кВ от опоры 27 РП-КРП" Самарская обл., г. Самара, Красноглинский р-он, п. Мехзавод, Березовая аллея, к/н 63:01:0329004:896</t>
  </si>
  <si>
    <t>"Строительство КЛ-0,4кВ от опоры 40 ТП 5014/400кВА" Самарская область, г. Самара, Красноглинский р-он, п. Мехзавод, Московское шоссе, 38</t>
  </si>
  <si>
    <t>"Строительство КЛ-0,4кВ от ТП 8083/2х1000кВА" Самарская область, г. Самара, Красноглинский р-он, ул. Солдатская, д. 13, лит. А, Б</t>
  </si>
  <si>
    <t>«Строительство 2КЛ-0,4кВ от врезки в КЛ-0,4кВ ТП 8010/2х400кВА – ТП 8035/630+560кВА до шкафа ПР на фасаде дома  по ул. Сергея Лазо, 46» Самарская область, г. Самара, Красноглинский р-он, ул. Сергея Лазо, д. 46, 1 этаж, комнаты №№40, 41, 57-61</t>
  </si>
  <si>
    <t>«Строительство КВЛ-0,4кВ от ТП 3018/2х400кВА сек. А» Самарская область, 
г. Самара, Промышленный р-он, ул. Средне-Садовая и ул. Юных Пионеров, ГСК № 781, гараж № 639</t>
  </si>
  <si>
    <t>"Строительство КВЛ-0,4кВ от РУ-0,4кВ от РУ-0,4кВ ТП 1000/2х400кВА сек I" г. Самара, пересечение улиц Авроры/Дыбенко</t>
  </si>
  <si>
    <t>"Строительство двух КЛ-6кВ от врезки в КЛ-6кВ ТП 3173 – ТП 3083/180кВА с установкой новой КТП 6/0,4кВ/250кВА; строительство КЛ-0,4кВ от новой КТП 6/0,4/250кВ " Самарская область, г. Самара, Промышленный р-он, Заводское шоссе, 29А, гараж № 6</t>
  </si>
  <si>
    <t>«Строительство КЛ-0,4кВ от КТП 3336/2х400кВА сек. I» Самарская область, г. Самара, Промышленный р-он, Управленческий тупик, д. 3</t>
  </si>
  <si>
    <t>«Строительство КЛ-0,4кВ от шкафа ПР ТП 3174/320кВА» Самарская область, г. Самара, Промышленный р-он, ул. Заводское шоссе, д. 83а</t>
  </si>
  <si>
    <t>«Строительство КЛ-0,4кВ от РШ на фасаде дома по ул. Полевая, 50 ТП 2338/2х400кВА сек. Б» Самарская область, г. Самара, Октябрьский р-он, ул. Полевая/ул. Молодогвардейская</t>
  </si>
  <si>
    <t>"Строительство ВЛ-0,4кВ от опоры 16 б ТП 5047/2х250кВА сек. I и II" Самарская обл., г. Самара, Красноглинский р-н, ст. Козелковская, линия 2, уч. 62</t>
  </si>
  <si>
    <t>"Строительство КВЛ-0,4кВ от опоры 183 ТП 8028/2х400 кВА" Самарская обл.,  г. Самара, Красноглинский р-он, ул. Управленческая / Красноглинское шоссе, уч. б/н, к/н 63:01:0314011:0008</t>
  </si>
  <si>
    <t>"Строительство ВЛ-0,4кВ от опоры 86 ТП 5037/400 кВА" Самарская область, г. Самара, Красноглинский р-он, 92 квартал Куйбышевского лесничества - дачный массив ГТРК, уч. 16, 21</t>
  </si>
  <si>
    <t>"Строительство КЛ-0,4кВ от ТП 3174/320 кВА" Самарская обл., г.Самара, Промышленный р-н, Заводское шоссе, д. 55, к/н 63:01:0741001:2914; д.55, пом. Н1, к/н 63:01:0737001:719</t>
  </si>
  <si>
    <t>"Строительство КЛ-0,4кВ от ТП 8005/2х400кВА сек. Б" Самарская область, г. Самара, Красноглинский р-он, ул. Сергея Лазо, д. 13, 1 этаж, комнаты № 2-9; 2 этаж, комнаты № 1-7</t>
  </si>
  <si>
    <t>«Строительство КВЛ-0,4кВ от ТП 1375/2х160кВА сек. I» Самарская область, г. Самара, Октябрьский р-он, ул. Подшипниковая, д. 15А, к/н 63:01:0621008:1246, к/н 63:01:0621008:1249, к/н 63:01:0621008:1252</t>
  </si>
  <si>
    <t>«Строительство ВЛ-0,4кВ от опоры 38 ТП 1198/400кВА» Самарская обл., г. Самара, Октябрьский р-он, на 1407 км от устья р. Волга, левый берег (у левого берега на 1729,4 км основного судового хода)</t>
  </si>
  <si>
    <t>«Строительство ВЛ-0,4кВ от опоры 26 ТП 1237/2х630кВА сек. I» Самарская область, г. Самара, Промышленный р-он, п. им. Фрунзе, ул. Красильникова, уч. 17</t>
  </si>
  <si>
    <t>«Строительство КЛ-0,4кВ от ТП 1870/250+400кВА сек. А» Самарская область, г. Самара, Промышленный р-он, ул. Фадеева, д. 51 Б, ГСК № 742, гараж № 41</t>
  </si>
  <si>
    <t>"Строительство КЛ-0,4кВ от ТП 5/2х400кВА сек. I" Самарская область, г.Самара, Промышленный р-н, Заводское шоссе, ГСК № 804, гараж № 74</t>
  </si>
  <si>
    <t>"Строительство КЛ-0,4кВ от ТП 3039/630кВА" Самарская область, г.Самара, Промышленный р-н, ул. Победы, д. 99</t>
  </si>
  <si>
    <t>"Строительство ВЛ-0,4кВ от опоры 32 ТП 3307/2х630кВА сек. Б"  Самарская область, г.Самара, Промышленный район, пр. Карла Маркса, напротив дома 318, к/н 63:01:0715006:536</t>
  </si>
  <si>
    <t>"Строительство двух КЛ-10кВ от РП 307/2х250кВА сек.1 и сек.2" Самарская область, г.Самара, Промышленный р-н, ул. Нагорная, к/н 63:01:0720005:569</t>
  </si>
  <si>
    <t>«Строительство КЛ-0,4 кВ от РШ на фасаде дома по пр. Ленина 1 ТП 2781/2х400 кВА сек. А», Самарская область, г.о. Самара, сквер им. Фадеева, Октябрьский район, в границах улиц Первомайской, Осипенко и пр. Ленина</t>
  </si>
  <si>
    <t>«Строительство КЛ-0,4 кВ от проектируемого шкафа ПР ТП 5/2х400 кВА сек. I» Самарская обл., г. Самара, Промышленный р-н, ГСК № 804, гараж № 66</t>
  </si>
  <si>
    <t>«Строительство КВЛ-0,4 кВ от ТП 3336/2х400 кВА сек. А» Самарская область, г. Самара,Промышленный р-он, ул. Вятская, д. б/н, ГСК-29 (729), гараж 85</t>
  </si>
  <si>
    <t>«Строительство КЛ-0,4кВ от ТП 1365/400 кВА» Самарская обл., г. Самара, Октябрьский р-он, проспект Масленникова, д. 42/ Московское шоссе, д. 10, кв. 53</t>
  </si>
  <si>
    <t>«Строительство КВЛ-0,4 кВ от шкафа ПР ТП 1723/4х1000кВА» Самарская обл., г. Самара, Октябрьский р-он, ул. Луначарского, к/н 63:01:0607009:200, 63:01:0607009:281</t>
  </si>
  <si>
    <t>«Строительство КВЛ-0,4кВ от ТП 1178/250кВА» Самарская область, г.Самара, Октябрьский р-он, ул.Часовая, во дворе д. 3, к/н 63:01:0000000:10171</t>
  </si>
  <si>
    <t>«Строительство КВЛ-0,4кВ от ТП 1364/400 кВА» Самарская обл., г. Самара, Октябрьский р-он, проспект Масленникова, д. 29</t>
  </si>
  <si>
    <t>"Строительство ВЛ-0,4кВ от опоры 45а ТП 1014/2х630кВА" сек. I" Самарская обл., г. Самара, Промышленный р-он, 7 просека, 3 проезд, д. 34</t>
  </si>
  <si>
    <t>"Строительство ВЛ-0,4кВ от опоры 70 КТП 5055/400кВА" Самарская обл., г. Самара, Красноглинский р-он, п. Озерки, уч. б/н, к/н 63:01:0329002:1158</t>
  </si>
  <si>
    <t>"Строительство ВЛ-0,4кВ от опоры 87 ТП 5015/630кВА" Самарская обл., г. Самара, Красноглинский р-он, ул. Чусовая, д. 28А</t>
  </si>
  <si>
    <t>"Строительство КЛ-0,4кВ от шкафа ПР на фасаде дома п. Мехзавод, 10 квартал,                 д. 13 ТП 5009/2х400кВА" Самарская область, г. Самара, Красноглинский р-он, п. Мехзавод, 10 квартал, д. 13, кв. 18, кв. 19</t>
  </si>
  <si>
    <t>"Строительство КВЛ-0,4кВ от ТП 1220/2х400кВА сек. А" Самарская обл., г. Самара, Октябрьский р-он, ул. Ново-Садовая, д. 225, 227</t>
  </si>
  <si>
    <t>"Строительство ВЛ-0,4кВ от проектируемой опоры ТП 1212/250кВА" Самарская обл., г. Самара, Октябрьский р-он, ул. Шестая Радиальная, д. 18, ГСК-631, к/н 63:01:0634005:827</t>
  </si>
  <si>
    <t>“Строительство КЛ-6кВ от врезки в КЛ-6кВ ТП 3354/2х25кВА – ТП 3159/2х400кВА с установкой новой КТП 6/0,4кВ/400кВА” Самарская область, г. Самара, Промышленный р-он, проезд Совхозный, к/н 63:01:0739001:1009</t>
  </si>
  <si>
    <t>«Строительство ВЛ-0,4кВ от проектируемой опоры ТП-5037/400кВА» Самарская обл., г. Самара, Красноглинский р-н, п. Красный Пахарь, к/н 63:01:0000000:32961</t>
  </si>
  <si>
    <t>"Строительство ВЛ-0,4кВ от опоры 51 ТП 1198/400кВА" Самарская обл., г. Самара, Октябрьский р-он, ул. Межевая, д. 10</t>
  </si>
  <si>
    <t>"Строительство КЛ-0,4кВ от шкафа ПР ТП-1/400кВА 2 сек" Самарская область, г. Самара, Промышленный р-он, между высоковольтным коридором и ограждением завода «Гидроавтоматика», ГСК-785, гараж 2, 3, 6, 8, 9, 10, 11, 12, 14, 15, 16, 20, 25, 27, 28, 29, 30, 31, 32, 34, 35, 39, 40</t>
  </si>
  <si>
    <t>Строительство КВЛ-0,4кВ от ТП 3079/400кВА Самарская область. г. Самара, Промышленный р-он, Роторный переулок, 651 квартал, ГПК-710, гараж 72</t>
  </si>
  <si>
    <t>"Строительство ВЛ-0,4кВ от опоры 311 ТП 5058/2х250кВА" Самарская обл., г.Самара, Красноглинский р-н, Малые Дойки, линия 7, уч.2</t>
  </si>
  <si>
    <t>"Строительство ВЛ-0,4кВ от опоры 9 ТП 8041/400 кВА" Самарская область, г. Самара, Красноглинский р-он, п. Управленческий, уч. 289</t>
  </si>
  <si>
    <t>"Строительство КВЛ-0,4кВ от ТП 1/2х400кВА сек. I" Самарская область, г. Самара, Промышленный р-он, ГСК №804, Блок 4, гараж № 1, 2, 5, 6, 7, 10, 32</t>
  </si>
  <si>
    <t xml:space="preserve">«Строительство ВЛ-0,4кВ от опоры 38 ТП 5037/400кВА» Самарская обл., г. Самара, Красноглинский р-он, п. Красный Пахарь, к/н 63:01:0330001:1881, 63:01:0330001:1882 </t>
  </si>
  <si>
    <t>«Строительство ВЛ-0,4кВ от опоры 15 В ТП-5037/400кВА» Самарская обл., г. Самара, Красноглинский р-он, п. Красный Пахарь, гараж 69, 146, 147, 154, 155</t>
  </si>
  <si>
    <t>5592</t>
  </si>
  <si>
    <t>5613</t>
  </si>
  <si>
    <t>5614</t>
  </si>
  <si>
    <t>5615</t>
  </si>
  <si>
    <t>5578</t>
  </si>
  <si>
    <t>5673</t>
  </si>
  <si>
    <t>5674</t>
  </si>
  <si>
    <t>5675</t>
  </si>
  <si>
    <t>5676</t>
  </si>
  <si>
    <t>5680</t>
  </si>
  <si>
    <t>5681</t>
  </si>
  <si>
    <t>5682</t>
  </si>
  <si>
    <t>5695</t>
  </si>
  <si>
    <t>5696</t>
  </si>
  <si>
    <t>5896</t>
  </si>
  <si>
    <t>5897</t>
  </si>
  <si>
    <t>5898</t>
  </si>
  <si>
    <t>5899</t>
  </si>
  <si>
    <t>5900</t>
  </si>
  <si>
    <t>5901</t>
  </si>
  <si>
    <t>5902</t>
  </si>
  <si>
    <t>5951</t>
  </si>
  <si>
    <t>5952</t>
  </si>
  <si>
    <t>5953</t>
  </si>
  <si>
    <t>5962</t>
  </si>
  <si>
    <t>5986</t>
  </si>
  <si>
    <t>5987</t>
  </si>
  <si>
    <t>5988</t>
  </si>
  <si>
    <t>5989</t>
  </si>
  <si>
    <t>5990</t>
  </si>
  <si>
    <t>6078</t>
  </si>
  <si>
    <t>6079</t>
  </si>
  <si>
    <t>6088</t>
  </si>
  <si>
    <t>6089</t>
  </si>
  <si>
    <t>6090</t>
  </si>
  <si>
    <t>6099</t>
  </si>
  <si>
    <t>6146</t>
  </si>
  <si>
    <t>6147</t>
  </si>
  <si>
    <t>6148</t>
  </si>
  <si>
    <t>6149</t>
  </si>
  <si>
    <t>6150</t>
  </si>
  <si>
    <t>6151</t>
  </si>
  <si>
    <t>6156</t>
  </si>
  <si>
    <t>6326</t>
  </si>
  <si>
    <t>6268</t>
  </si>
  <si>
    <t>6450</t>
  </si>
  <si>
    <t>6453</t>
  </si>
  <si>
    <t>6455</t>
  </si>
  <si>
    <t>6454</t>
  </si>
  <si>
    <t>6456</t>
  </si>
  <si>
    <t>6464</t>
  </si>
  <si>
    <t>6499</t>
  </si>
  <si>
    <t>6510</t>
  </si>
  <si>
    <t>Доп. Соглашение</t>
  </si>
  <si>
    <t>Лукашин</t>
  </si>
  <si>
    <t>Панкратов</t>
  </si>
  <si>
    <t>Алексеева</t>
  </si>
  <si>
    <t>Богданова</t>
  </si>
  <si>
    <t>"Строительство 2КЛ-0,4 кВ от ТП 2783/2x630 кВА сек. А и Б" Самарская область, г. Самара, Октябрьский район, ул. Осипенко, к/н 63:01:0607003:1616</t>
  </si>
  <si>
    <t>6394</t>
  </si>
  <si>
    <t>6140</t>
  </si>
  <si>
    <t>Строительство ВЛ-0,4кВ от опоры 400/7 КТП КРП 110/160кВА Самарская область, Красноглинский р-н, п. Козелки, уч. 38 А.</t>
  </si>
  <si>
    <t>Строительство ВЛ-0,4кВ от опоры 200/6 КТП КРП 110/100кВА Самарская область, г. Самара, Красноглинский р-он, п. Козелки, ул. Озерная, уч. 20-А</t>
  </si>
  <si>
    <t>"Строительство двух КЛ-6кВ от врезки в КЛ-6кВ ТП 1790/2х400кВА - РП 216/2х630кВА с установкой новой КТП 6/0,4кВ/250кВА" Самарская обл., г. Самара, Октябрьский р-он, Московское шоссе, 2В.</t>
  </si>
  <si>
    <t xml:space="preserve">"Строительство ВЛ-0,4кВ от проектируемой опоры ТП 3174/320кВА" Самарская обл., г. Самара, Промышленный р-он, ГСК 743, гараж 32, у северной части агрегатного завода
</t>
  </si>
  <si>
    <t>CЗ-13030 от 15.10.2019</t>
  </si>
  <si>
    <t>6741</t>
  </si>
  <si>
    <t>"Строительство ВЛ-0,4кВ от опоры 114а ТП 1018/2х1000 кВА" Самарская обл., г. Самара, Промышленный р-он, 8 Просека, ул. Черкесская, уч. 2-а</t>
  </si>
  <si>
    <t>6690</t>
  </si>
  <si>
    <t>"Строительство ВЛ-0,4кВ от опоры 5 ТП-1756/2х400кВА сек. Б" Самарская  область, г. Самара, Октябрьский р-он, ул. Соколова, ГСК-608, гараж 27</t>
  </si>
  <si>
    <t>6689</t>
  </si>
  <si>
    <t>Строительство КЛ-0,4кВ от проектируемой КТП 6/0,4кВ/250кВА Самарская область, г. Самара, Промышленный р-он, между Заводским шоссе и ОАО "Моторостроитель" 2</t>
  </si>
  <si>
    <t>6739</t>
  </si>
  <si>
    <t>6740</t>
  </si>
  <si>
    <t>“Строительство КВЛ-0,4кВ от ТП 1/2х400кВА сек. II” Самарская область, г. Самара, Промышленный р-он, у завода “Гидроавтоматика”, ГСК-785, гараж № 24, 26, 33, 35, 36</t>
  </si>
  <si>
    <t>«Строительство ВЛ-0,4кВ от опоры 361 ТП 8084/2х250кВА сек. А и Б», Самарская обл., г. Самара, Красноглинский р-он, Нижние Дойки, кв-л 82, к/н 63:01:0324001:1889</t>
  </si>
  <si>
    <t>6743</t>
  </si>
  <si>
    <t>«Строительство ВЛ-0,4кВ от проектируемой опоры 2ГКТП 5059/2х250кВА» Самарская область, г. Самара,  Красноглинский р-он, Нижние Дойки, массив 3 «Б», улица 2, уч. 9</t>
  </si>
  <si>
    <t>6693</t>
  </si>
  <si>
    <t>«Строительство ВЛ-0,4кВ от проектируемой опоры 2ГКТП 5059/2х250кВА»  Самарская область, г. Самара,  Красноглинский р-он, Нижние Дойки, массив 3 "Б", линия 1, уч. 3, 9; д. 7</t>
  </si>
  <si>
    <t>6694</t>
  </si>
  <si>
    <t>«Строительство ВЛ-0,4кВ от проектируемой опоры ТП-1/2х630кВА сек. 1» Самарская область, г. Самара, Промышленный р-он, Заводское шоссе, ГСК-804, блок 3, гараж 1, 2, 3, 4, 8, 13, 14, 17, 18, 20, 22, 23, 27, 28, 29</t>
  </si>
  <si>
    <t>6426</t>
  </si>
  <si>
    <t xml:space="preserve">СЗ-10769,
СЗ-11522-приостановка
СЗ-11840 корректировка </t>
  </si>
  <si>
    <t>СЗ-13501 от 23.10.2019</t>
  </si>
  <si>
    <t xml:space="preserve">Доп.соглашение на изменение стоимости, счетчика, закрываем 31.10.2019  </t>
  </si>
  <si>
    <t>СЗ-13514 от 23.10.2019</t>
  </si>
  <si>
    <t>Есть</t>
  </si>
  <si>
    <t>СЗ-13424 от 22.10.2019</t>
  </si>
  <si>
    <t>***СЗ на УЗ на заключение договора СМР</t>
  </si>
  <si>
    <t>СЗ-13837 от 29.10.2019</t>
  </si>
  <si>
    <t>6882</t>
  </si>
  <si>
    <t>СЗ-14025 от 31.10.2019</t>
  </si>
  <si>
    <t>СЗ-14023 от 31.10.2019</t>
  </si>
  <si>
    <t>Строительство ВЛ-0,4кВ от  ТП 29/400кВА Самарская область, г. Самара, Красноглинский р-н, п. Береза, квартал 6, д. 33.</t>
  </si>
  <si>
    <t>Строительство ВЛ-0,4кВ от опоры 100/18 ТП 29/400кВА Самарская область, г. Самара, Красноглинский р-н, п. Береза, уч. 107</t>
  </si>
  <si>
    <t>Строительство ВЛ-0,4кВ от опоры 202/3 КТП 5/320+400кВА г. Самара, Красноглинский р-н, п. Береза, кооператив 1А, уч. 25</t>
  </si>
  <si>
    <t>Строительство ВЛ-0,4кВ от опоры 200/9 ТП 15/100кВА Самарская область, г. Самара, Красноглинский р-н, п. Береза, Кооператив 1 «А», уч. 67</t>
  </si>
  <si>
    <t>Строительство ВЛ-0,4кВ от опоры 200/19 ТП 15/100кВА Самарская область, Красноглинский р-н, п. Береза, Кооператив 1 «А», уч. 37</t>
  </si>
  <si>
    <t>6998</t>
  </si>
  <si>
    <t>Строительство КЛ-0,4кВ от ТП 1733/2х400кВА сек. А Самарская область, г. Самара, Октябрьский р-он, ул. Челюскинцев, д. 1</t>
  </si>
  <si>
    <t>6928</t>
  </si>
  <si>
    <t>СЗ-14416 от 08.11.2019</t>
  </si>
  <si>
    <t>СЗ-14506 от 11.11.2019</t>
  </si>
  <si>
    <t>СЗ-14114 от 01.11.2019</t>
  </si>
  <si>
    <t xml:space="preserve">дата начала договора
</t>
  </si>
  <si>
    <t>дата завершения договора
1 этап</t>
  </si>
  <si>
    <t>дата завершения договора
2 этап</t>
  </si>
  <si>
    <t>СЗ-14859 от 15.11.2019</t>
  </si>
  <si>
    <t>СЗ-14901 от 18.11.2019</t>
  </si>
  <si>
    <t>15.11.2019</t>
  </si>
  <si>
    <t>СЗ-14949 от 18.11.2019</t>
  </si>
  <si>
    <t>Расторжение</t>
  </si>
  <si>
    <t>"Строительство ВЛ-0,4кВ от опоры 183 ТП 8028/2х400 кВА" Самарская обл.,  г. Самара, Красноглинский р-он, ул. Управленческая / Красноглинское шоссе, уч. б/н, к/н 63:01:0314011:0008</t>
  </si>
  <si>
    <t>СЗ-14974 от 19.11.2019</t>
  </si>
  <si>
    <t>СЗ-13411 от 22.10.2019; 
СЗ-14016 от 31.10.2019;
СЗ-14977 от 19.11.2019</t>
  </si>
  <si>
    <t>"Строительство КВЛ-0,4 кВ от ТП 6002/2х400 кВА сек. I и II" Самарская область, г.о. Самара, Промышленный район, Московское шоссе/ул. Ташкентская, КН63:01:0707004:3297</t>
  </si>
  <si>
    <t>7178</t>
  </si>
  <si>
    <t>есть</t>
  </si>
  <si>
    <t>СЗ-11998 от 26.09.2019</t>
  </si>
  <si>
    <t>СЗ-13023 от 15.10.2019</t>
  </si>
  <si>
    <t>Электроснабжение объекта "Капитальный ремонт автомобильной дороги проспект им. Кирова на участке от ул. Ветлянской до мостового перехода "Кировский", расположенной в городском округе Самара». Самарская область, г.о. Самара, Кировский, Промышленный районы, по проспекту Кирова, к/н 63:01:0000000:0847, к/н 63:01:0000000:20011</t>
  </si>
  <si>
    <t>7176</t>
  </si>
  <si>
    <t>"Строительство КЛ-0,4кВ от ШР ТП 2338/2х400кВА сек. Б" Самарская обл., г. Самара, Октябрьский р-он, ул. Первомайская/ул. Молодогвардейская, д. 23/д. 223</t>
  </si>
  <si>
    <t>СЗ-15011 от 19.11.2019</t>
  </si>
  <si>
    <t>СЗ-14113 от 01.11.2019</t>
  </si>
  <si>
    <t>СЗ-14134 от 21.11.2019</t>
  </si>
  <si>
    <t>Соглашение о расторжении от …</t>
  </si>
  <si>
    <t>«Строительство ВЛ-0,4кВ от проектируемой опоры РП-320/630кВА сек. 1» Самарская обл., г. Самара, Промышленный р-н, ул. Физкультурная, литера 1010, 1010-1</t>
  </si>
  <si>
    <t>СЗ-8669 от 29.07.2019</t>
  </si>
  <si>
    <t>Чичева</t>
  </si>
  <si>
    <t>СЗ-15223 от 22.11.2019</t>
  </si>
  <si>
    <t>СЗ-15233 от 22.11.2019</t>
  </si>
  <si>
    <t>СЗ-15236 от 22.11.2019</t>
  </si>
  <si>
    <t>СЗ-15232 от 22.11.2019</t>
  </si>
  <si>
    <t>СЗ-15313 от 25.11.2019</t>
  </si>
  <si>
    <t>ДС№1 - продление 27.10.2019</t>
  </si>
  <si>
    <t>ДС № 1 - продление  08.11.2019</t>
  </si>
  <si>
    <t>ДС№1 - изм. Цены</t>
  </si>
  <si>
    <t>СЗ-15470 от 27.11.2019</t>
  </si>
  <si>
    <t>«Строительство КЛ-0,4кВ от кабельной коробки на фасаде здания по адресу проспект Кирова, д. 224 ТП 6282/6283/2х630кВА» Самарская область, г. Самара, Промышленный р-он, проспект Кирова, д. 224, подвал комнаты № 1-5, 7-14, 18-21</t>
  </si>
  <si>
    <t>СЗ-15487 от 28.11.2019</t>
  </si>
  <si>
    <t>СЗ-15220 от 22.11.2019
СЗ-15530 от 28.11.2019 - верная смета</t>
  </si>
  <si>
    <t>продление 18.11.2019, закрытие ДС№2, изм. Длины, стоимости согласовнаий</t>
  </si>
  <si>
    <t>СЗ-15587 от 29.11.2019</t>
  </si>
  <si>
    <t>АКТ ПИР</t>
  </si>
  <si>
    <t>06.12.2019</t>
  </si>
  <si>
    <t>18.11.219</t>
  </si>
  <si>
    <t>«Строительство КВЛ-0,4кВ от шкафа ПР по ТЗ-3173 ТП 6135/2х400кВА» Самарская область, г. Самара, Промышленный р-он, ул. Солнечная, д. 24А, ГСК-816, гараж 5, 28</t>
  </si>
  <si>
    <t>7322</t>
  </si>
  <si>
    <t>20.12.219</t>
  </si>
  <si>
    <t>СЗ-15680 от 02.12.2019</t>
  </si>
  <si>
    <t>СЗ-15699 от 02.12.2019</t>
  </si>
  <si>
    <t>СЗ-15696 от 02.12.2019</t>
  </si>
  <si>
    <t>"Строительство ВЛ-0,4кВ от опоры 608/2ТП 8/630+320кВА" Самарская обл., г. Самара, Красноглинский р-н, п. Береза, гараж № 130</t>
  </si>
  <si>
    <t>СЗ-15798 от 03.12.2019</t>
  </si>
  <si>
    <t>СЗ-15851 от 04.12.2019</t>
  </si>
  <si>
    <t>цена договора старая 133534,8</t>
  </si>
  <si>
    <t>на подписи сск</t>
  </si>
  <si>
    <t>СЗ-15899 от 04.12.2019</t>
  </si>
  <si>
    <t>7407</t>
  </si>
  <si>
    <t>7426</t>
  </si>
  <si>
    <t>7429</t>
  </si>
  <si>
    <t>СЗ-16133 от 09.12.2019</t>
  </si>
  <si>
    <t>СЗ-16138 от 09.12.2019</t>
  </si>
  <si>
    <t>7453</t>
  </si>
  <si>
    <t>7454</t>
  </si>
  <si>
    <t>7455</t>
  </si>
  <si>
    <t>7456</t>
  </si>
  <si>
    <t>7430</t>
  </si>
  <si>
    <t>СЗ-16333 от 12.12.2019</t>
  </si>
  <si>
    <t>«Строительство КЛ-0,4кВ от РШ на фасаде дома по ул. Полевая, 50 ТП 2341/2х1000кВА сек. Б» Самарская область, г. Самара, Октябрьский р-он, ул. Полевая/ул. Молодогвардейская</t>
  </si>
  <si>
    <t>Строительство ВЛ-0,4кВ от опоры 500/1 ТП 29/400кВА Самарская область, г. Самара, Красноглинский р-н, п. Береза, северо-западнее участка по улице Теневой 4, уч. б/н, к/н 63:26:1105001:15</t>
  </si>
  <si>
    <t>СЗ-16407 от 12.12.2019</t>
  </si>
  <si>
    <t>Строительство ВЛ-0,4кВ от опоры 100/22 ТП 15/100кВА Самарская область, г. Самара, Красноглинский р-н, п. Береза, СНТ «Береза 1А», уч. 74</t>
  </si>
  <si>
    <t>СЗ-16414 от 12.12.2019</t>
  </si>
  <si>
    <t>СЗ-16403 от 12.12.2019</t>
  </si>
  <si>
    <t>Строительство ВЛ-0,4кВ от опоры 600/8 ТП 8/630+320кВА Самарская область, г. Самара, Красноглинский р-он, п. Береза, кв-л 2, д. 14, пом. 1.</t>
  </si>
  <si>
    <t>Строительство ВЛ-0,4кВ от опоры 100/11  ТП  29/400кВА Самарская область, г.о. Самара, Красноглинский р-н, СДТ Береза - 4, уч. 106</t>
  </si>
  <si>
    <t>СЗ-16390 от 12.12.2019</t>
  </si>
  <si>
    <t>Строительство ВЛ-0,4кВ от опоры 600/8 ТП 8/630+320кВА Самарская обл., Красноглинский р-н, п. Береза, гараж 142, 144.</t>
  </si>
  <si>
    <t>СЗ-16395 от 12.12.2019</t>
  </si>
  <si>
    <t>СЗ-16437 от 13.12.2019</t>
  </si>
  <si>
    <t>СЗ-16541 от 16.12.2019</t>
  </si>
  <si>
    <t>«Строительство ВЛ-0,4кВ от опоры 300 ТП 5058/2х250кВА» Самарская обл., г. Самара, Красноглинский р-он, массив «Малые Дойки», от райбольницы №11, к/н 63:01:0324003:410</t>
  </si>
  <si>
    <t>СЗ-16522 от 16.12.2019</t>
  </si>
  <si>
    <t>"Строительство КВЛ-0,4кВ от опоры 52 ТП 5024/630кВА до проектируемого шкафа ПР", Самарская обл., г. Самара, Красноглинский р-он, СДТ "Железнодорожник", остановка "Яблочная", массив №14, уч. 26 А</t>
  </si>
  <si>
    <t>СЗ-16538 от 16.12.2019</t>
  </si>
  <si>
    <t>СЗ-16543 от 16.12.2019</t>
  </si>
  <si>
    <t>СЗ-16661 от 17.12.2019</t>
  </si>
  <si>
    <t>ДС№1 - продление 04.11.2019 +
ДС№2 - изм. Цены +</t>
  </si>
  <si>
    <t>от 25.10.2019 +</t>
  </si>
  <si>
    <t>ДС № 1 - продление  08.11.2019 +;
Доп. на цену</t>
  </si>
  <si>
    <t>акт в 409</t>
  </si>
  <si>
    <t>от 31.10.2019 +</t>
  </si>
  <si>
    <t>Доп. на изм цены</t>
  </si>
  <si>
    <t>ДС-1 от 02.09.2019 изм. Цены</t>
  </si>
  <si>
    <t>ДС-1 от 27.11.2019 изм. Цены</t>
  </si>
  <si>
    <t>7587</t>
  </si>
  <si>
    <t>+</t>
  </si>
  <si>
    <t xml:space="preserve">Доп. Согл. №2 продление до 20.12.2019,
ДС№3 кор. Цены, счетчик </t>
  </si>
  <si>
    <t>СЗ-16730 от 18.12.2019</t>
  </si>
  <si>
    <t>ДС №1 продление 29.11.2019</t>
  </si>
  <si>
    <t xml:space="preserve">ДС №1 продление 18.11.2019, ДС №2 изм. Цены </t>
  </si>
  <si>
    <t>ДС№ 1 на изменение цены, счетчика, закрываем 31.10.2019</t>
  </si>
  <si>
    <t>нет</t>
  </si>
  <si>
    <t>ДС №1 на продление до 22.11.2019, 
ДС №2 - изм. Цены</t>
  </si>
  <si>
    <t>СЗ-16745 от 18.12.2019</t>
  </si>
  <si>
    <t>СЗ-16738 от 18.12.2019</t>
  </si>
  <si>
    <t>СЗ-16815 от 19.12.2019</t>
  </si>
  <si>
    <t>СЗ-16853 от  20.12.2019</t>
  </si>
  <si>
    <t>СЗ 16794 от 19.12.2019</t>
  </si>
  <si>
    <t>СЗ-17410 от 26.12.2019</t>
  </si>
  <si>
    <t>«Строительство ВЛ-0,4кВ от проектируемой опоры ТП 5058/2х250кВА» Самарская обл., г. Самара, Красноглинский     р-он, «Малые Дойки», массив 2, линия 2, уч. 13, 14, 17, 22</t>
  </si>
  <si>
    <t>СЗ-17144 от 26.12.2019</t>
  </si>
  <si>
    <t>СЗ-17304 от 28.12.2019</t>
  </si>
  <si>
    <t>СЗ-17328 от 30.12.2019</t>
  </si>
  <si>
    <t>ДС№1 - продление 13.12.2019;
ДС №2 изм цены</t>
  </si>
  <si>
    <t>ДС №1 изм. цены</t>
  </si>
  <si>
    <t>"Строительство КЛ-0,4кВ от ШР ТП 2215/250кВА" Самарская обл., г. Самара, Октябрьский р-он, квартал 274, ул. Первомайская, д. 26, к/н 63:01:0605002:292; к/н 63:01:0605002:1365</t>
  </si>
  <si>
    <t>СЗ-20 от 09.01.2020</t>
  </si>
  <si>
    <t>"Строительство ВЛ-0,4кВ от проектируемой опоры ТП 5058/2х250кВА" Самарская обл., г. Самара, Красноглинский             р-он, «Малые Дойки», линия 1, уч. 32</t>
  </si>
  <si>
    <t>СЗ-72 от 10.01.2020</t>
  </si>
  <si>
    <t>"Строительство ВЛ-0,4кВ от опоры 506 ТП 5058/2х250кВА" Самарская обл., г. Самара, Красноглинский р-он, СДТ «Дойки», улица 20, уч. 32, 33</t>
  </si>
  <si>
    <t>СЗ-69 от 10.01.2020</t>
  </si>
  <si>
    <t>СЗ-136 от 10.01.2020</t>
  </si>
  <si>
    <t>7707</t>
  </si>
  <si>
    <t>7708</t>
  </si>
  <si>
    <t>ДС №1 - продление  20.12.2019; 
ДС № 2 - продление</t>
  </si>
  <si>
    <t>ДС № 1 - изм. цены</t>
  </si>
  <si>
    <t>7661</t>
  </si>
  <si>
    <t>акт в 409 с 13.01.2020</t>
  </si>
  <si>
    <t>СЗ-249 от 13.01.2020</t>
  </si>
  <si>
    <t>СЗ-312 от 14.01.2020</t>
  </si>
  <si>
    <t>«Строительство КВЛ-0,4кВ от ТП 1356/630+400кВА» Самарская область, г. Самара, Октябрьский р-он, ул. Тихвинская, ГСК-623, гаражи 1, 8, 11, 17, 19, 32, 35, 44, 45, 51, 52, 54, 61, 71</t>
  </si>
  <si>
    <t>7703</t>
  </si>
  <si>
    <t>«Строительство КЛ-0,4кВ от РП 141/2х400кВА сек. I и II» Самарская область, г. Самара, Промышленный р-он, ул. Стара-Загора, около дома 84А, ГПК-808, гараж № 2, 3, 4, 6, 7, 10, 12, 14, 17, 18, 19, 20, 21, 22, 26, 28, 29, 30, 32, 33, 34, 35, 36</t>
  </si>
  <si>
    <t>7704</t>
  </si>
  <si>
    <t>7705</t>
  </si>
  <si>
    <t>«Строительство КЛ-0,4кВ от проектируемой КТП 6/0,4кВ/250кВА» Самарская область, г. Самара, Октябрьский р-он, ул. Московское шоссе, д. 2В</t>
  </si>
  <si>
    <t>«Строительство КВЛ-0,4кВ от РП-124/400+315кВА сек. I и II» Самарская область, г. Самара, Октябрьский р-он, ул. Революционная, д. 85, кв. 23</t>
  </si>
  <si>
    <t>7706</t>
  </si>
  <si>
    <t xml:space="preserve">"Строительство ВЛ-0,4кВ от опоры № 249 ТП 5058/2х250кВА" Самарская обл., г. Самара, Красноглинский р-он, линия 2, массив «Малые Дойки», от института  «Гипровостокнефть», уч. 65а </t>
  </si>
  <si>
    <t>СЗ-431 от 15.01.2020</t>
  </si>
  <si>
    <t>"Строительство ВЛ-0,4кВ от опоры № 293 ТП 5058/2х250кВА" Самарская обл., г. Самара, Красноглинский р-он, Малые Дойки, линия Шестая, уч. 1а, 4</t>
  </si>
  <si>
    <t>СЗ-430 от 15.01.2020</t>
  </si>
  <si>
    <t>"Строительство ВЛ-0,4кВ от опоры № 553 ТП 5058/2х250кВА" Самарская обл., г. Самара, Красноглинский р-он, СДТ «Нижние Дойки», ул. 23, уч. 11а</t>
  </si>
  <si>
    <t>СЗ-425 от 15.01.2020</t>
  </si>
  <si>
    <t>"Строительство ВЛ-0,4кВ от опоры № 451 ТП 8084/2х250кВА сек. А и Б" Самарская обл., г. Самара, Красноглинский р-он, СНТ «Нижние Дойки-массив 1», ул. Лесная, уч. 47</t>
  </si>
  <si>
    <t>СЗ-422 от 15.01.2020</t>
  </si>
  <si>
    <t>"Строительство ВЛ-0,4кВ от опоры № 300 ТП 5058/2х250кВА" Самарская обл., г. Самара, Красноглинский р-он, «Малые Дойки», СНТ «Нефтяник», линия 28, уч. 30, 34, 36</t>
  </si>
  <si>
    <t>СЗ-421 от 15.01.2020</t>
  </si>
  <si>
    <t>"Строительство ВЛ-0,4кВ от проектируемой опоры ТП 5058/2х250кВА" Самарская обл., г. Самара, Красноглинский р-он, массив «Малые Дойки», СДК «Нефтяник», линия 27, уч. 11</t>
  </si>
  <si>
    <t>СЗ-420 от 15.01.2020</t>
  </si>
  <si>
    <t>"Строительство ВЛ-0,4кВ от проектируемой опоры ТП 5058/2х250кВА" Самарская обл., г. Самара, Красноглинский р-он, массив «Малые Дойки», линия 27, уч. 32, 33</t>
  </si>
  <si>
    <t>СЗ-418 от 15.01.2020</t>
  </si>
  <si>
    <t>"Строительство ВЛ-0,4кВ от проектируемой опоры ТП 5058/2х250кВА" Самарская обл., г. Самара, Красноглинский р-он, «Малые Дойки», КЗАО, линия 1, уч. 2, 5, 8, д. 9</t>
  </si>
  <si>
    <t>СЗ-362 от 14.01.2020</t>
  </si>
  <si>
    <t>"Строительство ВЛ-0,4кВ от проектируемой опоры ТП 5058/2х250кВА" Самарская обл., г. Самара, Красноглинский р-он, «Малые Дойки», линия 2, уч. 2, 3, 5</t>
  </si>
  <si>
    <t>СЗ-352 от 14.01.2020</t>
  </si>
  <si>
    <t>"Строительство ВЛ-0,4кВ от опоры 232 ТП 5058/2х250кВА" Самарская обл., г. Самара, Красноглинский р-он, Малые Дойки, линия Четвертая, уч. 1В, от КЗАО</t>
  </si>
  <si>
    <t>СЗ-350 от 14.01.2020</t>
  </si>
  <si>
    <t>"Строительство ВЛ-0,4кВ от проектируемой опоры 2ГКТП 5059/2х250кВА" Самарская обл., г. Самара, Красноглинский р-он, ул. 24, д. 25</t>
  </si>
  <si>
    <t>СЗ-338 от 14.01.2020</t>
  </si>
  <si>
    <t>акт в 409 с 16.01.2020</t>
  </si>
  <si>
    <t>ДС №1 до 20.12.2019, 
ДС №2 изм. цены</t>
  </si>
  <si>
    <t>ДС №1 21.11.2019
ДС№2 продление
ДС№3 - изм. Цены, счетчик</t>
  </si>
  <si>
    <t>"Строительство КЛ-0,4кВ от ТП-7/630+400 кВА" Самарская область, г. Самара, Красноглинский р-он, п. Береза, квартал 3, д.3.</t>
  </si>
  <si>
    <t>СЗ-687 от 20.01.2020</t>
  </si>
  <si>
    <t xml:space="preserve">"Строительство КВЛ-0,4кВ от 2ГКТП 5059/2х250кВА" Самарская область, г. Самара, Красноглинский р-он, СНТ Нижние Дойки, массив 3 «Б», улица 3, уч. 15 </t>
  </si>
  <si>
    <t>СЗ-762 от 21.01.2020</t>
  </si>
  <si>
    <t>«Строительство КЛ-0,4кВ от ТП 2596/2х400кВА сек. I».Самарская область, г. Самара, гараж по ул. Невской, в районе дома №2, к/н 63:01:0606001:1090</t>
  </si>
  <si>
    <t>СЗ-772 от 21.01.2020</t>
  </si>
  <si>
    <t xml:space="preserve">СЗ-780 от 21.01.2020 СМР </t>
  </si>
  <si>
    <t>7570</t>
  </si>
  <si>
    <t>7584</t>
  </si>
  <si>
    <t>7555</t>
  </si>
  <si>
    <t>7918</t>
  </si>
  <si>
    <t>7905</t>
  </si>
  <si>
    <t>3906
п. 731</t>
  </si>
  <si>
    <t>3919
п. 726</t>
  </si>
  <si>
    <t>3921
п. 724</t>
  </si>
  <si>
    <t>3927
п. 721</t>
  </si>
  <si>
    <t>4323
п. 778</t>
  </si>
  <si>
    <t>4324
п. 776</t>
  </si>
  <si>
    <t>3470
п. 610</t>
  </si>
  <si>
    <t>3769
п. 696</t>
  </si>
  <si>
    <t>3772
п. 694</t>
  </si>
  <si>
    <t>3855
п. 736</t>
  </si>
  <si>
    <t>2770
п.447</t>
  </si>
  <si>
    <t>3685
п. 658</t>
  </si>
  <si>
    <t>3826
п. 719</t>
  </si>
  <si>
    <t>3194
п. 570</t>
  </si>
  <si>
    <t>3484
п. 599</t>
  </si>
  <si>
    <t>2383
п. 356</t>
  </si>
  <si>
    <t>3621
п. 643</t>
  </si>
  <si>
    <t xml:space="preserve">Строительство ВЛ-0,4кВ от опоры 1 ТП - 3174/320кВА» Самарская обл., г. Самара, Промышленный р-он, у завода КАПО, ГСК 761, гараж 39, 41, 44, 66, 74, 76, 77  </t>
  </si>
  <si>
    <t>СЗ-960 от 23.01.2020</t>
  </si>
  <si>
    <t>СЗ-1080 от 27.01.2020</t>
  </si>
  <si>
    <t>СЗ-1231 от 28.01.2020</t>
  </si>
  <si>
    <t xml:space="preserve">СЗ-1276 от 29.01.2020 СМР </t>
  </si>
  <si>
    <t xml:space="preserve">ДС №1 - продление 1 этап </t>
  </si>
  <si>
    <t>СЗ-1417 от 31.01.2020</t>
  </si>
  <si>
    <t>есть проверенная</t>
  </si>
  <si>
    <t>акт в 409 с 21.01.2020</t>
  </si>
  <si>
    <t>СЗ-1418 от 31.01.2020</t>
  </si>
  <si>
    <t>СЗ-1422 от 31.01.2020</t>
  </si>
  <si>
    <t>СЗ-1432 от 31.01.2020</t>
  </si>
  <si>
    <t>СЗ-1434 от 31.01.2020</t>
  </si>
  <si>
    <t>СЗ-1433 от 31.01.2020</t>
  </si>
  <si>
    <t>ДС № 1 от 28.10.2019
Продление до 24.01.2020 и изменение цены ПИР</t>
  </si>
  <si>
    <t>СЗ 14133 от 01.11.2019</t>
  </si>
  <si>
    <t>ДС № 1 изменение цены</t>
  </si>
  <si>
    <t xml:space="preserve">СЗ 16794 от 19.12.2019 </t>
  </si>
  <si>
    <t>ДС № 1 продление до 22.11.2019
ДС № 2 продление до 21.02.2020</t>
  </si>
  <si>
    <t>СЗ 16800 от 19.12.2019</t>
  </si>
  <si>
    <t>ДС №1 продление до 24.01.2020, ДС №2 - счетчик</t>
  </si>
  <si>
    <t>"Строительство ВЛ-0,4 кВ от проектируемой опоры РП 320/2х630 сек. I" Самарская область, г. Самара, Промышленный район, ул. Краснодонская, ГСК-767, гараж 60</t>
  </si>
  <si>
    <t xml:space="preserve">СЗ-1615 от 04.02.2020 СМР </t>
  </si>
  <si>
    <t>от 24.01.2020
В 409 с 04.02.2020</t>
  </si>
  <si>
    <t>от 07.02.2020
В 409 с 04.02.2020</t>
  </si>
  <si>
    <t>СЗ-1795 от 06.02.2020</t>
  </si>
  <si>
    <t>Доп. Соглашение №1 до 21.02.2020, ДС №2  - кор. Цены, ТЗ</t>
  </si>
  <si>
    <t>СЗ-1854 от 06.02.2020</t>
  </si>
  <si>
    <t>СЗ-905 от 22.01.2020;
СЗ-1869 от 06.02.2020</t>
  </si>
  <si>
    <t>от 20.12.2019</t>
  </si>
  <si>
    <t>8036</t>
  </si>
  <si>
    <t>СЗ-1888 от 07.02.2020</t>
  </si>
  <si>
    <t xml:space="preserve">«Строительство ЛЭП-0,4кВ от опоры 1 от вновь установленной КТП 6/0,4кВ/250кВА» Самарская обл., г. Самара, Промышленный р-он, Заводское шоссе, д. 29, корпус а  </t>
  </si>
  <si>
    <t>СЗ-1894 от 07.02.2020</t>
  </si>
  <si>
    <t>«Строительство ЛЭП-0,4кВ от опоры 1 ТП - 3405/400кВА» Самарская обл., г. Самара, Промышленный р-он, просп. Кирова, ГСК-788, гараж №17</t>
  </si>
  <si>
    <t>СЗ-1900 от 07.02.2020</t>
  </si>
  <si>
    <t>сз-1987 от 10.02.2020</t>
  </si>
  <si>
    <t>ДС №1 продление
ДС№2 продление, ДС №3 - изм. Цены, закрытие</t>
  </si>
  <si>
    <t>СЗ-2100 от 11.02.2020</t>
  </si>
  <si>
    <t xml:space="preserve">ДС№1 до 07.02.2020, ДС №2 счетчик </t>
  </si>
  <si>
    <t xml:space="preserve">СЗ-12.02.2020 от 12.02.2020 СМР </t>
  </si>
  <si>
    <t xml:space="preserve">ДС №1 продление </t>
  </si>
  <si>
    <t>«Строительство ЛЭП-0,4кВ от опоры 300/17 КТП РЦ 1105/160кВА», расположенного по адресу: Самарская область, Красноглинский р-н, п. Ясная Поляна, уч. 91 А</t>
  </si>
  <si>
    <t>СЗ-2343 от 14.02.2020</t>
  </si>
  <si>
    <t>СЗ-2517 от 18.02.2020</t>
  </si>
  <si>
    <t>СЗ-2564 от 18.02.2020 ПСО изм. Цены</t>
  </si>
  <si>
    <t xml:space="preserve">«Строительство КВЛ-0,4кВ от опоры ТП - 3023/630кВА» Самарская область, г. Самара, Промышленный р-он, ул. Зарайская, д. 34, к/н 63:01:0716003:739  </t>
  </si>
  <si>
    <t>СЗ-2601 от 19.02.2020</t>
  </si>
  <si>
    <t>8125</t>
  </si>
  <si>
    <t>СЗ-2124 от 12.02.2020</t>
  </si>
  <si>
    <t>8127</t>
  </si>
  <si>
    <t xml:space="preserve">
В 409 с 18.02.2020</t>
  </si>
  <si>
    <t>сз-2653 от 20.02.2020</t>
  </si>
  <si>
    <t>8194</t>
  </si>
  <si>
    <t>8190</t>
  </si>
  <si>
    <t>8193</t>
  </si>
  <si>
    <t>8192</t>
  </si>
  <si>
    <t>8189</t>
  </si>
  <si>
    <t>8191</t>
  </si>
  <si>
    <t>сз-2642 от 19.02.2020</t>
  </si>
  <si>
    <t>ДС № 1 на продление 1 этапа. В 409 с 25.02.2020</t>
  </si>
  <si>
    <t>ДС № 1 продление до 21.02.2020;
ДС № 2 продление до 10.04.2020 - в 409 с 25.02.2020</t>
  </si>
  <si>
    <t>ДС № 1 продление до 10.04.2020 - в 409 с 25.02.2020</t>
  </si>
  <si>
    <t>ДС№1 - изм. Цены, закрытие</t>
  </si>
  <si>
    <t>8264</t>
  </si>
  <si>
    <t>8265</t>
  </si>
  <si>
    <t>СЗ-3079 от 29.02.2020</t>
  </si>
  <si>
    <t>Доп. Соглашение №1 до 06.03.2020;
ДС №2 - изм. Цены, счетчик, ПР</t>
  </si>
  <si>
    <t>CЗ-3245 от 04.03.2020</t>
  </si>
  <si>
    <t>"Строительство ВЛ-0,4кВ от опоры 548 ТП 5058/2х250кВА" Самарская обл., г. Самара, Красноглинский р-он, СНТ Нижние Дойки, улица 22, уч. 17 А</t>
  </si>
  <si>
    <t>СЗ-3285 от 05.03.2020</t>
  </si>
  <si>
    <t>п. 642</t>
  </si>
  <si>
    <t>ДС №1 на продление в 409 с 04.03.2020</t>
  </si>
  <si>
    <t>п. 927</t>
  </si>
  <si>
    <t>п. 767</t>
  </si>
  <si>
    <t>без отклонений, ССР согласована Панариной</t>
  </si>
  <si>
    <t>сметы проверяла Дворянова</t>
  </si>
  <si>
    <t>сметы проверяла Полицина</t>
  </si>
  <si>
    <t>СЗ-2122 от 12.02.2020</t>
  </si>
  <si>
    <t>"Строительство 2ЛЭП-6кВ от РП 805 сек. I и II" Самарская обл., г. Самара, Красноглинский р-н, п. Управленческий, к/н 63:01:0323003:845</t>
  </si>
  <si>
    <t>5592
п. 1029</t>
  </si>
  <si>
    <t>СЗ-3114 от 02.03.2020</t>
  </si>
  <si>
    <t>"Строительство ВЛ-0,4 кВ от КТП РЦ 1105/160кВА" Самарская область, г. Самара, Красноглинский район, п. Ясная Поляна, к/н 63:01:0332005:618</t>
  </si>
  <si>
    <t>8321</t>
  </si>
  <si>
    <t>СЗ-3366 от 10.03.2020</t>
  </si>
  <si>
    <t>сз-3611 от 13.03.2020</t>
  </si>
  <si>
    <t>8339</t>
  </si>
  <si>
    <t>8338</t>
  </si>
  <si>
    <t>8342</t>
  </si>
  <si>
    <t>8341</t>
  </si>
  <si>
    <t>8474</t>
  </si>
  <si>
    <t>8340</t>
  </si>
  <si>
    <t>8528</t>
  </si>
  <si>
    <t>8498</t>
  </si>
  <si>
    <t>СЗ-3779 от 17.03.2020</t>
  </si>
  <si>
    <t>"Строительство ВЛ-0,4кВ от опоры 301/8 КТП ЦАР 528/250кВА" Самарская область, г.о. Самара, Красноглинский р-он, в районе озера Кривое, уч. 63:26:1805018:322</t>
  </si>
  <si>
    <t>1167
п. 154</t>
  </si>
  <si>
    <t>сз-3935 от 20.03.2020</t>
  </si>
  <si>
    <t>от 20.03.2020 в 409 с 19.03.2020</t>
  </si>
  <si>
    <t>21.02.2020
в 409 с 16.03.2020</t>
  </si>
  <si>
    <t>СЗ-4007 от 20.03.2020</t>
  </si>
  <si>
    <t>СЗ-4070 от 23.03.2020</t>
  </si>
  <si>
    <t>"Строительство КЛ-0,4кВ от РП 625/2х400кВА сек. I" Самарская область, г. Самара, Промышленный р-он, ул. Стара-Загора, дом б/н, ГСК -716, гараж 5; гараж 8, литера А; гараж 13, литера А; гараж 16; ул. Стара-Загора, дом б/н, ГСК-716, к/н 63:01:0715004:1487</t>
  </si>
  <si>
    <t>8646</t>
  </si>
  <si>
    <t>«Строительство ЛЭП-0,4кВ от опоры 61 2ГКТП 5059/2х250кВА» Самарская область, г. Самара, Красноглинский р-он, НСД и ОТ «Красная поляна», улица 30, уч. 35; улица 31, уч. 32, 34</t>
  </si>
  <si>
    <t>«Строительство ЛЭП-0,4кВ от опоры 311/67 2ГКТП 5059/2х250кВА» Самарская область, г. Самара, Красноглинский р-он, СДТ «Возрождение», улица 31, уч. 8</t>
  </si>
  <si>
    <t>«Строительство ЛЭП-0,4кВ от опоры 87 2ГКТП 5059/2х250кВА» Самарская область, г. Самара, Красноглинский р-он, ТСН «СНТ «Нижние Дойки – массив № 3Б», 5-я улица, уч. № 1А</t>
  </si>
  <si>
    <t>«Строительство ЛЭП-0,4кВ от опоры 309/69 2ГКТП 5059/2х250кВА» Самарская область, г. Самара, Красноглинский р-он, НСД и ОТ «Красная поляна», улица 32, уч. 19, 21; СДТ «Возрождение», ул. 32, уч. 13</t>
  </si>
  <si>
    <t xml:space="preserve">«Строительство ЛЭП-0,4кВ от опоры 365/79 2ГКТП 5059/2х250кВА» Самарская область, г. Самара, Красноглинский р-он, НСД и ОТ «Красная поляна», улица 36, уч. 6 </t>
  </si>
  <si>
    <t>«Строительство ЛЭП-0,4кВ от опоры 358/72 2ГКТП 5059/2х250кВА» Самарская область, г. Самара, Красноглинский р-он, НСД и ОТ «Красная поляна», улица 33, уч. 4, 8, 13, 16, 22</t>
  </si>
  <si>
    <t>«Строительство ЛЭП-0,4кВ от опоры 361/75 2ГКТП 5059/2х250кВА» Самарская область, г. Самара, Красноглинский р-он, НСД и ОТ «Красная поляна», улица 34, уч. 6, 8, 9, 11, 19</t>
  </si>
  <si>
    <r>
      <rPr>
        <b/>
        <sz val="12"/>
        <rFont val="Times New Roman"/>
        <family val="1"/>
        <charset val="204"/>
      </rPr>
      <t xml:space="preserve">ДС №1 от 22.01.2020 (Продление сроков);
</t>
    </r>
    <r>
      <rPr>
        <b/>
        <sz val="12"/>
        <color rgb="FFFF0000"/>
        <rFont val="Times New Roman"/>
        <family val="1"/>
        <charset val="204"/>
      </rPr>
      <t>ДС №2 от ….. (Продление сроков)</t>
    </r>
  </si>
  <si>
    <t>ДС №1 от ….. (Продление сроков)</t>
  </si>
  <si>
    <t>СЗ-4319 от 27.03.2020</t>
  </si>
  <si>
    <t>Дворянова</t>
  </si>
  <si>
    <t>от 10.04.2020 (у ВЭМА с 08.04)</t>
  </si>
  <si>
    <t>Мосунова</t>
  </si>
  <si>
    <t>Панарина</t>
  </si>
  <si>
    <t>времянки не будет</t>
  </si>
  <si>
    <t>от 20.03.2020 в 409 с 24.03.2020</t>
  </si>
  <si>
    <t>сз-4487 от 06.04.2020</t>
  </si>
  <si>
    <t>сз-4488 от 06.04.2020</t>
  </si>
  <si>
    <t>сз-4504 от 06.04.2020</t>
  </si>
  <si>
    <t>сз-4493 от 06.04.2020</t>
  </si>
  <si>
    <t>сз-4502 от 06.04.2020</t>
  </si>
  <si>
    <t>сз-4499 от 06.04.2020</t>
  </si>
  <si>
    <t>сз-4505 от 06.04.2020</t>
  </si>
  <si>
    <t>8703</t>
  </si>
  <si>
    <t>от 24.04.2020</t>
  </si>
  <si>
    <t>сз-4506 от 06.04.2020</t>
  </si>
  <si>
    <t>сз-4496 от 06.04.2020</t>
  </si>
  <si>
    <t>от 10.04.2020 в 409 с 08.04.2020</t>
  </si>
  <si>
    <t>от 10.04.2020 (у 409 с 13.04)</t>
  </si>
  <si>
    <t>закрыт</t>
  </si>
  <si>
    <t>1 этап закрывается 10.04.2020. у 409 с 13.04.2020</t>
  </si>
  <si>
    <t>ДС № 1 на продление в 409 с 13.04.2020</t>
  </si>
  <si>
    <t>от 10.04.2020 в 409 с 13.04.2020</t>
  </si>
  <si>
    <t>ДС №1 - продление 20.12.2019;
ДС № 2 - продление;
ДС 3 - цена</t>
  </si>
  <si>
    <t>в 409</t>
  </si>
  <si>
    <t>закрыт ПИР. СМР не будет</t>
  </si>
  <si>
    <t>СЗ-4649 от 13.04.2020</t>
  </si>
  <si>
    <t>СЗ-4645 от 13.04.2020</t>
  </si>
  <si>
    <t>8800</t>
  </si>
  <si>
    <t>8812</t>
  </si>
  <si>
    <t>8811</t>
  </si>
  <si>
    <t>СЗ-4734 от 14.04.2020 СМР</t>
  </si>
  <si>
    <t>СЗ-4735 от 14.04.2020</t>
  </si>
  <si>
    <t>СЗ-4736 от 14.04.2020</t>
  </si>
  <si>
    <t xml:space="preserve">СЗ-16333 от 12.12.2019
СЗ-4746 от 14.04.2020 повтор, новые сметы </t>
  </si>
  <si>
    <r>
      <t xml:space="preserve">СЗ-1428 от 31.01.2020; </t>
    </r>
    <r>
      <rPr>
        <b/>
        <sz val="12"/>
        <color rgb="FFFF0000"/>
        <rFont val="Times New Roman"/>
        <family val="1"/>
        <charset val="204"/>
      </rPr>
      <t>СЗ-4777 от 15.04.2020</t>
    </r>
  </si>
  <si>
    <t>ДС 1 на продление; 
ДС 2 на продление в 409 каб. 21.04.2020</t>
  </si>
  <si>
    <t>ДС 1 на продление в 409 21.01.2020</t>
  </si>
  <si>
    <t>СЗ-4895 от 20.04.2020</t>
  </si>
  <si>
    <t>СЗ-4915 от 21.04.2020</t>
  </si>
  <si>
    <t>сз-4916 от 21.04.2020</t>
  </si>
  <si>
    <t>сз-4919 от 21.04.2020</t>
  </si>
  <si>
    <t>СЗ-4929 от 21.04.2020</t>
  </si>
  <si>
    <t>сз-5019 от 24.04.2020</t>
  </si>
  <si>
    <t>сз-5020 от 24.04.2020</t>
  </si>
  <si>
    <t>СЗ-5091 от 27.04.2020</t>
  </si>
  <si>
    <t>8944</t>
  </si>
  <si>
    <t>8913</t>
  </si>
  <si>
    <t>ДС №1 продление 
ДС №2 продление 
ДС №3 - изм. Цены, счетчик</t>
  </si>
  <si>
    <t>СЗ-5247 оот 30.04.2020</t>
  </si>
  <si>
    <t>24.04.2020</t>
  </si>
  <si>
    <t>СЗ-5254 от 30.04.2020 СМР</t>
  </si>
  <si>
    <t xml:space="preserve">СЗ-5255 от 30.04.2020 СМР </t>
  </si>
  <si>
    <t>СЗ-5353 от 06.05.2020</t>
  </si>
  <si>
    <t>СЗ-5358 от 06.04.2020</t>
  </si>
  <si>
    <t>СЗ-5362 от 06.05.2020</t>
  </si>
  <si>
    <t>"Строительство  ВЛ-0,4кВ от опоры 100/18 ТП 29/400кВА" Самарская область, г. Самара, Красноглинский р-он, п. Береза, уч. 107</t>
  </si>
  <si>
    <t>"Строительство  ВЛ-0,4кВ от опоры 200/19 ТП 15/100кВА" Самарская область, Красноглинский р-он, п. Береза, Кооператив 1"А", уч. 37</t>
  </si>
  <si>
    <t>"Строительство ВЛ-0,4кВ от опоры 202/3 КТП 5/320+400кВА" г. Самара, Красноглинский р-он, п. Береза, кооператив 1А, уч. 25</t>
  </si>
  <si>
    <t>"Строительство ВЛ-0,4кВ от ТП 29/400кВА" Самарская область, г. Самара, Красноглинский р-н, п. Береза, квартал 6, д. 33</t>
  </si>
  <si>
    <t>"Строительство  ВЛ-0,4кВ в пролете опор 200/9 и 200/10 ТП 15/100кВА" Самарская область, г. Самара, Красноглинский р-н, п. Береза, Кооператив 1 "А", уч. 67</t>
  </si>
  <si>
    <t>сз-5414 от 07.05.2020</t>
  </si>
  <si>
    <t>СЗ-1071 от 27.01.2020 
СЗ-5413 от 07.05.2020 повтор, благоу-во</t>
  </si>
  <si>
    <t>5500
п. 1015</t>
  </si>
  <si>
    <t>5495
п. 1020</t>
  </si>
  <si>
    <t>5506
п. 1014</t>
  </si>
  <si>
    <t>5503
п. 1013</t>
  </si>
  <si>
    <t>5504
п. 1018</t>
  </si>
  <si>
    <t>5502
п. 1019</t>
  </si>
  <si>
    <t>5505
п. 1021</t>
  </si>
  <si>
    <t>сз-5548 от 13.05.2020</t>
  </si>
  <si>
    <t>«Строительство КЛ-10кВ от РП 305/2х400кВА сек. II до ТП-7» Самарская область, г. Самара, Промышленный р-он, проспект Кирова, д. 24, 1 этаж: комнаты №№1-16, 19-56, 79, 80; 2 этаж: комнаты №№1-64, 77-79; 3 этаж: комнаты №№1-20, 25-62, 74, 75; 4 этаж: комнаты №№1-32, 39-54</t>
  </si>
  <si>
    <t>9089</t>
  </si>
  <si>
    <t>9117</t>
  </si>
  <si>
    <t>СЗ-5600 от 14.05.2020</t>
  </si>
  <si>
    <t>СЗ-1845 от 06.02.2020;
СЗ-5620 от 14.05.2020 повтор, новые сметы</t>
  </si>
  <si>
    <t>СЗ-14086 от 31.10.2019;
СЗ-5627 от 14.05.2020 повтор</t>
  </si>
  <si>
    <t>СЗ-16678 от 17.12.2019
СЗ-5409 от 07.05.2020 повтор, благ-во</t>
  </si>
  <si>
    <t>СЗ-5665 от 15.05.2020</t>
  </si>
  <si>
    <t>СЗ-5694 от 15.05.2020</t>
  </si>
  <si>
    <t>п. 723</t>
  </si>
  <si>
    <t>«Строительство КВЛ-0,4кВ от ТП 3419/2х400кВА» Самарская область, г. Самара, Промышленный р-он, ул. Кирова/Юбилейная, ГСК 737А, гараж №62 (Харитонова В.Я., ПАО «Мегафон»)</t>
  </si>
  <si>
    <t>СЗ-5781 от  19.05.2020</t>
  </si>
  <si>
    <t>СЗ-5809 от 19.05.2020</t>
  </si>
  <si>
    <t>сз-5889 от 20.05.2020</t>
  </si>
  <si>
    <t>СЗ-5904 от 20.05.2020</t>
  </si>
  <si>
    <t>СЗ 5141 от 28.04.2020</t>
  </si>
  <si>
    <t>"Строительство КВЛ-0,4кВ от шкафа ПР ТП 1768/2х400кВА"  
Самарская обл., г. Самара, Октябрьский р-он, ул. Гастелло, в районе базы УПТО и КО «Самаранефтегаз», гараж 2, 4</t>
  </si>
  <si>
    <t>"Строительство КВЛ-0,4кВ от ТП 1217/250кВА" Самарская область, г. Самара, Октябрьский р-он, ул. Мичурина, д. 125</t>
  </si>
  <si>
    <t>"Строительство КЛ-0,4кВ от ТП 1612/2х400кВА" Самарская область, г. Самара, Промышленный р-он, ул. Ново-Вокзальная, д. 112Б</t>
  </si>
  <si>
    <t>"Строительство КВЛ-0,4кВ ТП 1845/2х400кВА" 
Самарская обл., г. Самара, Октябрьский р-он, ул. Московское шоссе/ ул. Советской Армии, к/н 63:01:0641002:0002</t>
  </si>
  <si>
    <t>"Строительство КВЛ-0,4кВ от ТП 1363/2х400кВА сек. I" 
Самарская обл., г. Самара, Октябрьский р-н, пр-кт Масленникова, во дворе д. 45, гараж № 26</t>
  </si>
  <si>
    <t>"Строительство КВЛ-0,4кВ от ТП 1153/2х250кВА сек. I и II" Самарская область, г. Самара, Октябрьский р-он, по Третьей просеке, к/н 63:01:0637003:3157</t>
  </si>
  <si>
    <t>"Строительство  ЛЭП-6кВ от врезки в 2КЛ-6кВ от ТП 1721/2х250кВА – РП 136/630+400кВА"
 Самарская область, г. Самара, Октябрьский р-он, ул. Ново-Садовая/Соколова, к/н 63:01:0612002:589</t>
  </si>
  <si>
    <t>4841 от 20.04.2020</t>
  </si>
  <si>
    <t>СЗ-1100 от 27.01.2020;
СЗ-5955 от 21.05.2020</t>
  </si>
  <si>
    <r>
      <t xml:space="preserve">ДС № 1 на продление 1 этапа в 409 с 04.03.2020;
ДС 2 на продление в 409 с 13.04.20;ДС </t>
    </r>
    <r>
      <rPr>
        <b/>
        <sz val="12"/>
        <color rgb="FFFF0000"/>
        <rFont val="Times New Roman"/>
        <family val="1"/>
        <charset val="204"/>
      </rPr>
      <t>№3 от .. (продление сроков в 409 21.05.20)</t>
    </r>
  </si>
  <si>
    <r>
      <t xml:space="preserve">ДС № 1 на продление 1 этапа в 409 с 04.03.2020;
ДС 2 на продление в 409 с 13.04.2020;
</t>
    </r>
    <r>
      <rPr>
        <b/>
        <sz val="12"/>
        <color rgb="FFFF0000"/>
        <rFont val="Times New Roman"/>
        <family val="1"/>
        <charset val="204"/>
      </rPr>
      <t>№3 от .. (продление сроков в 409 21.05.20)</t>
    </r>
  </si>
  <si>
    <r>
      <t xml:space="preserve">ДС № 1 на продление в 409 с 19.03;
</t>
    </r>
    <r>
      <rPr>
        <b/>
        <sz val="12"/>
        <color rgb="FFFF0000"/>
        <rFont val="Times New Roman"/>
        <family val="1"/>
        <charset val="204"/>
      </rPr>
      <t>ДС №2 от … (продление срока в 409 21.05.20)</t>
    </r>
  </si>
  <si>
    <r>
      <t xml:space="preserve">ДС № 1 на продление 1 этапа в 409 с 04.03.2020;
ДС №2 на продление в 409 21.04.2020;
</t>
    </r>
    <r>
      <rPr>
        <b/>
        <sz val="12"/>
        <color rgb="FFFF0000"/>
        <rFont val="Times New Roman"/>
        <family val="1"/>
        <charset val="204"/>
      </rPr>
      <t>ДС №3 от .. (продление срока в 409 21.05.20)</t>
    </r>
  </si>
  <si>
    <t>ДС №1 от … (продление срока в 409 21.05.20)</t>
  </si>
  <si>
    <t>9387</t>
  </si>
  <si>
    <t>СЗ-5985 от 22.05.2020</t>
  </si>
  <si>
    <t>СЗ-16736 от 18.12.2019;
CЗ-5991 от 22.05.2020 повтор</t>
  </si>
  <si>
    <t xml:space="preserve">СЗ-6002 от 22.05.2020 СМР </t>
  </si>
  <si>
    <t>22.05.2020
КС-11 в 409 22.05.20</t>
  </si>
  <si>
    <t>СЗ-6120 от 25.05.2020</t>
  </si>
  <si>
    <t>СЗ-6170 от 26.05.2020</t>
  </si>
  <si>
    <t>СЗ-6231 от 27.05.2020</t>
  </si>
  <si>
    <t>СЗ-6290 от 28.05.2020</t>
  </si>
  <si>
    <t xml:space="preserve">СЗ-16853 от  20.12.2019
СЗ-6291 от 28.05.2020 повтор, новые сметы </t>
  </si>
  <si>
    <t>СЗ-1769 от 05.02.2020
СЗ-6294 от  28.05.2020, повтор, новые сметы</t>
  </si>
  <si>
    <t>9566</t>
  </si>
  <si>
    <t>9542</t>
  </si>
  <si>
    <t>9543</t>
  </si>
  <si>
    <t>9544</t>
  </si>
  <si>
    <t>9546</t>
  </si>
  <si>
    <t>9547</t>
  </si>
  <si>
    <t>9548</t>
  </si>
  <si>
    <t>9549</t>
  </si>
  <si>
    <r>
      <t xml:space="preserve">сз-2104 от 11.02.2020;
</t>
    </r>
    <r>
      <rPr>
        <b/>
        <sz val="12"/>
        <color rgb="FFFF0000"/>
        <rFont val="Times New Roman"/>
        <family val="1"/>
        <charset val="204"/>
      </rPr>
      <t>СЗ-6417 от 01.06.2020</t>
    </r>
  </si>
  <si>
    <t>есть с 27.05.</t>
  </si>
  <si>
    <t xml:space="preserve">есть </t>
  </si>
  <si>
    <t>п. 718</t>
  </si>
  <si>
    <t>п. 986</t>
  </si>
  <si>
    <t>9739</t>
  </si>
  <si>
    <t>9740</t>
  </si>
  <si>
    <t>есть, хотят компенсацию, ждем расторжение от заявителя</t>
  </si>
  <si>
    <t>8728 от 30.07.2019</t>
  </si>
  <si>
    <t>11419 от 17.09.2019, 2543 от 17.02.2020, 6587 от 04.06.2020</t>
  </si>
  <si>
    <t>ДС-1 от 30.01.2020 сроки</t>
  </si>
  <si>
    <t>6172 от 26.05.2020</t>
  </si>
  <si>
    <t>6689 от 05.06.2020</t>
  </si>
  <si>
    <t>5538 от 13.05.20</t>
  </si>
  <si>
    <t>456 от 15.01.2020</t>
  </si>
  <si>
    <t>3011 от 28.02.2020</t>
  </si>
  <si>
    <t>6762 от 08.06.2020</t>
  </si>
  <si>
    <t>СЗ-6899 от 10.06.2020</t>
  </si>
  <si>
    <t xml:space="preserve">Строительство КЛ-0,4кВ от ТП 3400/630кВА Самарская область, г. Самара, Промышленный р-он, пер. Щигровский, около дома 8, ПК «ГК Мотор», гараж 26, к/н 63:01:0734002:1233 </t>
  </si>
  <si>
    <t>СЗ-6929 от 11.06.2020</t>
  </si>
  <si>
    <t>9818</t>
  </si>
  <si>
    <t>9819</t>
  </si>
  <si>
    <t>СЗ-6811 от 16.06.2020</t>
  </si>
  <si>
    <t>есть с 15.06.2020</t>
  </si>
  <si>
    <t>"Строительство КВЛ-0,4 кВ от ТП 6002/2х400 кВА сек. I и II" Самарская область, г.о. Самара, Промышленный район, Московское шоссе/ул. Ташкентская, КН 63:01:0707004:3297</t>
  </si>
  <si>
    <t>СЗ-3070 от 28.02.2020</t>
  </si>
  <si>
    <t>СЗ-16973 от 23.12.2019</t>
  </si>
  <si>
    <t xml:space="preserve">«Строительство КЛ-0,4кВ от ТП 3155/320кВА» Самарская область, г. Самара, Промышленный р-он, ул. Береговая, ГСК-709, блок 11, гараж 293 </t>
  </si>
  <si>
    <t>СЗ-7096 от 17.06.2020</t>
  </si>
  <si>
    <t>08.05.2020 (в 409 17.06.2020)</t>
  </si>
  <si>
    <t>СЗ-6561 от 03.06.2020</t>
  </si>
  <si>
    <t>"Строительство ВЛ-0,4кВ от опоры 608/2 ТП 8/630+320кВА" Самарская область, г. Самара, Красноглинский р-н, п. Береза, гараж № 130</t>
  </si>
  <si>
    <t>ДС-1 изменение цены</t>
  </si>
  <si>
    <t>ДС-1 сроки</t>
  </si>
  <si>
    <t xml:space="preserve">«Строительство КВЛ-0,4кВ от РП 320/2х630 сек. I» Самарская область, г. Самара, Промышленный р-он, ул. Краснодонская, ГСК-767, гараж 35 </t>
  </si>
  <si>
    <t>СЗ-7125 от 18.06.2020</t>
  </si>
  <si>
    <t>СЗ-7210 от 19.06.2020</t>
  </si>
  <si>
    <t xml:space="preserve">СЗ-5250 от 30.04.2020 - 1 этап;
CЗ-7260 от 22.06.2020 - 2 этап </t>
  </si>
  <si>
    <t>27.03.2020
11.06.2020</t>
  </si>
  <si>
    <t>СЗ-7266 от 22.06.2020</t>
  </si>
  <si>
    <t>СЗ-7271 от 22.06.2020</t>
  </si>
  <si>
    <t>11.06.2020
в 409к. 23.06.2020</t>
  </si>
  <si>
    <t>26.06.2020
в 409к. 23.06.2020</t>
  </si>
  <si>
    <t>СЗ-7352 от 25.06.2020 изм. Цены</t>
  </si>
  <si>
    <t>ДС№1 - продление 31.12.2019;
ДС № 2 - продление;
ДС 3 на продление в 409 с 08.04.2020;
ДС №4 от .. (на продление);
ДС №5 (изм цены)</t>
  </si>
  <si>
    <t xml:space="preserve">ДС№1 - продление 
ДС №2 - изм. Цены 1 этап
ДС №3 - изм. Цены 2 этап </t>
  </si>
  <si>
    <t>СЗ-7393 от 25.06.2020
Мосунова</t>
  </si>
  <si>
    <t>СЗ-7451 от 29.06.2020</t>
  </si>
  <si>
    <t>КС-11 от 26.06.2020
(в 409 каб 29..06.2020)</t>
  </si>
  <si>
    <t>ДС№1 - изм. Цены 1 этап
ДС №2 изм. Цены 2 этап</t>
  </si>
  <si>
    <t>3075
п. 527</t>
  </si>
  <si>
    <t>5319
п. 993</t>
  </si>
  <si>
    <t>5318
п. 992</t>
  </si>
  <si>
    <t>СЗ-7571 от 30.06.2020</t>
  </si>
  <si>
    <t>КС-11 от 26.06.2020
(в 409 каб 30..06.2020)</t>
  </si>
  <si>
    <t>ДС 1 на продление в 409 21.04.2020;
ДС №2 от 22.06.2020 (изм стоимости) (в 409 30.06.2020)</t>
  </si>
  <si>
    <t>11.06.2020
в 409к. 30.06.2020</t>
  </si>
  <si>
    <t>СЗ-7588 от 30.06.2020</t>
  </si>
  <si>
    <t>СЗ-7611 от 02.07.2020</t>
  </si>
  <si>
    <t>СЗ-7626 от 02.07.2020</t>
  </si>
  <si>
    <t>9967</t>
  </si>
  <si>
    <t>ДС №1 от 22.06.2020 (продление в 409к. 03.07.2020)</t>
  </si>
  <si>
    <t xml:space="preserve">СЗ-4550 от 08.04.2020 изм. Цены 1 этап
СЗ-7484 от 29.06.2020 2 этап </t>
  </si>
  <si>
    <t>СЗ-7712 от 03.07.2020</t>
  </si>
  <si>
    <t>СЗ-7718 от 03.07.2020</t>
  </si>
  <si>
    <t>8134</t>
  </si>
  <si>
    <t>8135</t>
  </si>
  <si>
    <t>8133</t>
  </si>
  <si>
    <t>9116</t>
  </si>
  <si>
    <t>СЗ-7613 от 02.07.2020</t>
  </si>
  <si>
    <t>«Строительство 2хКЛ-0,4 кВ от ТП 6160/2х630 кВА сек. I и II, строительство двух КЛ-0,4 кВ от места врезки 2хКЛ-0,4 кВ от ТП 6160/2х630 кВА сек. I и II, строительство 3хКЛ-0,4 кВ от 3ВРУ-0,4 кВ» Самарская область, г.о. Самара, Промышленный район, ул. Ново-Садовая/пр. Кирова, к/н 63:01:0706002:0015</t>
  </si>
  <si>
    <t>8943</t>
  </si>
  <si>
    <t>«Строительство КЛ-0,4 кВ от ТП 6395/2х400 кВА» Самарская область, г.о. Самара, Кировский район, по улице Ташкентской/улице Стара-Загора, к/н 63:01:0218003:9244</t>
  </si>
  <si>
    <t>9353</t>
  </si>
  <si>
    <t>СЗ-7104 от 17.06.2020</t>
  </si>
  <si>
    <t>«Строительство КЛ-0,4кВ от ТП 6315/2х630кВА» Самарская обл., г. Самара, Кировский р-он, п-кт Кирова, д. 283</t>
  </si>
  <si>
    <t>9374</t>
  </si>
  <si>
    <t>СЗ-7249 от 22.06.2020</t>
  </si>
  <si>
    <t>26.06.2020
в 409к. 08.07.2020</t>
  </si>
  <si>
    <t>СЗ-7930 от 08.07.2020</t>
  </si>
  <si>
    <t>ДС №1 продление
ДС №2 изм цены (пост. Благ. нет)</t>
  </si>
  <si>
    <t>11.06.2020
в 409 к. 10.07.2020</t>
  </si>
  <si>
    <t>СЗ-8055 от 10.07.2020</t>
  </si>
  <si>
    <t>СЗ-8082 от 10.07.2020</t>
  </si>
  <si>
    <r>
      <t xml:space="preserve">ДС 1 в 409 на продление;
ДС 2 на продление в 409 с 13.04.2020
</t>
    </r>
    <r>
      <rPr>
        <sz val="12"/>
        <color rgb="FFFF0000"/>
        <rFont val="Times New Roman"/>
        <family val="1"/>
        <charset val="204"/>
      </rPr>
      <t>ДС №3 от 11.06.2020 (изм.стоимости, срок 24.07.2020)</t>
    </r>
  </si>
  <si>
    <r>
      <t xml:space="preserve">ДС 1 в 409 на продление;
ДС 2 на продление в 409 с 13.04.2020;
</t>
    </r>
    <r>
      <rPr>
        <sz val="12"/>
        <color rgb="FFFF0000"/>
        <rFont val="Times New Roman"/>
        <family val="1"/>
        <charset val="204"/>
      </rPr>
      <t>ДС №3 от 11.06.2020 (изм.стоимости, срок 24.07.2020)</t>
    </r>
  </si>
  <si>
    <t>10099</t>
  </si>
  <si>
    <t>10098</t>
  </si>
  <si>
    <t>СЗ-8253 от 15.07.2020</t>
  </si>
  <si>
    <t>СЗ-8335 от 16.07.2020</t>
  </si>
  <si>
    <t>10148</t>
  </si>
  <si>
    <t>«Строительство двух КЛ-6кВ от ТП 6114/2х400кВА сек. А и Б» Самарская обл., г. Самара, Промышленный р-он, ул. Ново-Садовая в районе Метеоцентра, к/н 63:01:0710001:1644</t>
  </si>
  <si>
    <t>121_1</t>
  </si>
  <si>
    <t>«Строительство КЛ-0,4кВ от проектируемого шкафа ПР РП 625/2х400кВА сек. I» Самарская область, г. Самара, Промышленный р-он, ул. Стара-Загора, дом б/н, ГСК-716, гараж 4</t>
  </si>
  <si>
    <t>6893 от 10.06.2020</t>
  </si>
  <si>
    <t>«Строительство КЛ-0,4кВ от ТП 6062/2х400кВА сек. II» Самарская область, г. Самара, Промышленный р-он, ул. Георгия Димитрова, д. 112, поз. 75-86, 88, 90, 92, 93, 110-135, 201-205</t>
  </si>
  <si>
    <t>7942 от 08.07.2020</t>
  </si>
  <si>
    <t>«Строительство КЛ-0,4 кВ от ТП 6135/2х400 кВА», Самарская область, г.о. Самара, Промышленный район, ул. Солнечная, к/н 63:01:0704002:1048</t>
  </si>
  <si>
    <t>8266</t>
  </si>
  <si>
    <t>7819 от 06.07.2020</t>
  </si>
  <si>
    <t>«Строительство КВЛ-0,4кВ от ТП 6164/2х630кВА сек. I и II» Самарская область, г. Самара, Промышленный р-он, 9 малая просека, уч. 64</t>
  </si>
  <si>
    <t>4224 от 25.03.2020</t>
  </si>
  <si>
    <t>4888 от 20.04.2020</t>
  </si>
  <si>
    <t>СЗ-8396 от 17.07.2020</t>
  </si>
  <si>
    <t>СЗ-8484 от 21.07.2020</t>
  </si>
  <si>
    <t>СЗ-8488 от 21.07.2020</t>
  </si>
  <si>
    <t>СЗ-8509 от 21.07.2020</t>
  </si>
  <si>
    <t>СЗ-8517 от 21.07.2020</t>
  </si>
  <si>
    <t>СЗ-8531 от 22.07.2020</t>
  </si>
  <si>
    <t>СЗ-8622 от 23.07.2020</t>
  </si>
  <si>
    <t>9545</t>
  </si>
  <si>
    <t>26.06.2020
в 409к. 23.07.2020</t>
  </si>
  <si>
    <t>КС-11 от 26.06.2020 (в 409 к 23.07.2020)</t>
  </si>
  <si>
    <r>
      <t xml:space="preserve">ДС№1 - продление 20.12.2019;
ДС № 2 - продление;
ДС № 3 </t>
    </r>
    <r>
      <rPr>
        <b/>
        <sz val="12"/>
        <color rgb="FFFF0000"/>
        <rFont val="Times New Roman"/>
        <family val="1"/>
        <charset val="204"/>
      </rPr>
      <t xml:space="preserve">- </t>
    </r>
    <r>
      <rPr>
        <b/>
        <sz val="12"/>
        <rFont val="Times New Roman"/>
        <family val="1"/>
        <charset val="204"/>
      </rPr>
      <t>продление;</t>
    </r>
    <r>
      <rPr>
        <b/>
        <sz val="12"/>
        <color rgb="FFFF0000"/>
        <rFont val="Times New Roman"/>
        <family val="1"/>
        <charset val="204"/>
      </rPr>
      <t xml:space="preserve">
ДС №4 от 20.05.2020 (продление в 409 08.06.20);
ДС №5 от 21.07.2020 (продление в 409. 27.07.2020) </t>
    </r>
  </si>
  <si>
    <t>СЗ-8730 от 27.07.2020 изм. цены</t>
  </si>
  <si>
    <t>СЗ-8799 от 28.07.2020</t>
  </si>
  <si>
    <t>СЗ-941 от 29.07.2020</t>
  </si>
  <si>
    <t>СЗ-8949 от 30.07.2020</t>
  </si>
  <si>
    <t>ДС №1 продление, ДС №2 изм. Цены</t>
  </si>
  <si>
    <t>СЗ-9052 от 31.07.2020</t>
  </si>
  <si>
    <t>ДС №1 продление 
ДС №2 изм. Цены</t>
  </si>
  <si>
    <t>07.08.2020 
(409 к. 05.08.2020)</t>
  </si>
  <si>
    <t>СЗ-9325 от 05.08.2020</t>
  </si>
  <si>
    <t>СЗ-9356 от 06.08.2020</t>
  </si>
  <si>
    <t>ДС №1 от … (продление в 409 к. 27.07.2020);
ДС №2 от 12.08.2020 (изм цены)</t>
  </si>
  <si>
    <t>"Строительство КВЛ-0,4кВ от ТП 1375/2х160кВА сек. I" Самарская область, г. Самара, Октябрьский р-он, ул. Подшипниковая, д. 15А</t>
  </si>
  <si>
    <t>8220</t>
  </si>
  <si>
    <t>ДС 1 Продление до 25.09.2020</t>
  </si>
  <si>
    <t>9568</t>
  </si>
  <si>
    <t>9570</t>
  </si>
  <si>
    <t>9571</t>
  </si>
  <si>
    <t>9572</t>
  </si>
  <si>
    <t>9573</t>
  </si>
  <si>
    <t>9574</t>
  </si>
  <si>
    <t>"Строительство ЛЭП-0,4кВ от шкафа ПР на фасаде ГСК-629 ТП 1714/2х400кВА сек. I" Самарская область, г. Самара, Октябрьский р-он, ул. Николая Панова, дом № 8 (во дворе), к/н 63:01:0622002:0007</t>
  </si>
  <si>
    <t>9744</t>
  </si>
  <si>
    <t>«Строительство КЛ-0,4кВ от ТП 1723/4х1000кВА» Самарская обл., г. Самара, Октябрьский р-он, ул. Луначарского, гараж 93; 115.</t>
  </si>
  <si>
    <t>«Строительство КЛ-0,4кВ от ТП 1703/400кВА» Самарская обл., г. Самара, Октябрьский р-он, Московское шоссе, д. 18, кв. 22.</t>
  </si>
  <si>
    <t>«Строительство КВЛ-0,4кВ от ТП-1195/2х630кВА» Самарская область, г. Самара, Октябрьский р-н, ул. Лукачёва/Мичурина, гараж 4</t>
  </si>
  <si>
    <t>8651 от 23.07.2020</t>
  </si>
  <si>
    <t>«Строительство двух КЛ-0,4кВ от ТП 1149/400кВА сек. А и Б» Самарская обл., г. Самара, Октябрьский р-он, пр. Масленникова, д. 21</t>
  </si>
  <si>
    <t>"Строительство ВЛ-0,4кВ от проектируемой опоры ТП 1230/2х630кВА сек. А" Самарская область, г. Самара, Промышленный район, СТД "Заря", просека 7, 5 проезд, уч. 17, к/н 63:01:0703002:1513</t>
  </si>
  <si>
    <t>9745</t>
  </si>
  <si>
    <t>6091 от 25.05.2020</t>
  </si>
  <si>
    <t>"Строительство КЛ-0,4кВ от ТП 1333/320кВА" Самарская область, г. Самара, Октябрьский р-он, ул. Революционная, д. 70</t>
  </si>
  <si>
    <t>9968</t>
  </si>
  <si>
    <t>6866 от 10.06.2020</t>
  </si>
  <si>
    <t>"Строительство ЛЭП-0,4кВ от опоры 54 ТП 1014/2х630кВА" Самарская область, г. Самара, Промышленный р-н, 7 Просека, 10 проезд, уч. № 23 "а"</t>
  </si>
  <si>
    <t>9969</t>
  </si>
  <si>
    <t>"Строительство КВЛ-0,4кВ от ТП 1231/2х400кВА сек. I" Самарская область, г. Самара, Промышленный р-он, 9 Дачная просека, 3 линия, уч. 42</t>
  </si>
  <si>
    <t>10218</t>
  </si>
  <si>
    <t>8074 от 10.07.2020</t>
  </si>
  <si>
    <t>"Строительство двух КЛ-6кВ от ПС 110/6 «Ботаническая» с установкой новой КТП 6/0,4кВ/2х100кВА и строительство четырех КЛ-0,4кВ от вновь установленной КТП 6/0,4кВ/2х100кВА" Самарская обл., г. Самара, Октябрьский р-он, ул. Ново-Садовая пересечение с ул. Потапова (четная сторона, нечетная сторона)</t>
  </si>
  <si>
    <t>10219</t>
  </si>
  <si>
    <t>1703 от 05.02.2020</t>
  </si>
  <si>
    <t>9384</t>
  </si>
  <si>
    <t>"Строительство 4КЛ-6кВ от места врезки в 2КЛ-6кВ ТП-1135/2х630кВА – РП-6 «Ренессанс» с установкой новой КТП 6/0,4кВ/2х250кВА;строительство  4ЛЭП-0,4кВ от новой КТП 6/0,4кВ/2х250кВА" Самарская обл., г. Самара, Октябрьский р-он, Просека 2, уч. 121; Просека 3, уч. 131, 134, 135, 136, 138, к/н 63:01:0637001:813; СДТ «Октябрьские сады», 2-я просека, уч. 132; 3-я просека, уч. 134, 134 Б, 134 В; Приволжские сады к/н 63:01:0637001:750, к/н 63:01:0637001:751, к/н 63:01:0637001:752</t>
  </si>
  <si>
    <t>9479 от 08.08.2020</t>
  </si>
  <si>
    <t>СЗ-9600 от 11.08.2020</t>
  </si>
  <si>
    <t>СЗ-3379 от 10.03.2020</t>
  </si>
  <si>
    <t>СЗ-9770 От 13.08.2020</t>
  </si>
  <si>
    <t>07.08.2020
(В 409 к. 14.08.2020)</t>
  </si>
  <si>
    <r>
      <t>ДС №1 от 05.02.2020 (продление сроков);
ДС №2 от 23.03.2020 (Продление сроков);</t>
    </r>
    <r>
      <rPr>
        <b/>
        <sz val="12"/>
        <color rgb="FFFF0000"/>
        <rFont val="Times New Roman"/>
        <family val="1"/>
        <charset val="204"/>
      </rPr>
      <t xml:space="preserve">
ДС №3 от 20.05.2020 (Продление сроков);
ДС №4 от … (продление) (в 409 к 14.08.)</t>
    </r>
  </si>
  <si>
    <t>СЗ-9903 от 17.08.2020</t>
  </si>
  <si>
    <t>ДС №1 продление 
ДС №2 изм. цены</t>
  </si>
  <si>
    <t>СЗ-9923 от 17.08.2020</t>
  </si>
  <si>
    <t>СЗ-9971 от 18.08.2020</t>
  </si>
  <si>
    <t>СЗ-9996 от 18.08.2020</t>
  </si>
  <si>
    <t>СЗ-10123 от 20.08.2020</t>
  </si>
  <si>
    <t>СЗ-10168 от 21.08.2020</t>
  </si>
  <si>
    <t>КС-11 от 21.08.2020 (в 409 к. 21.08.2020)</t>
  </si>
  <si>
    <t>КС-11 от 07.08.2020 (в 409 к. 21.08.2020)</t>
  </si>
  <si>
    <t>"Строительство ЛЭП-0,4кВ от проектируемой опоры на границе земельного участка по адресу:  г. Самара, Красноглинский р-он, НСД и ОТ "Красная поляна", улица 33, уч. 22 2ГКТП 5059/2х250кВА" Самарская область, г. Самара, Красноглинский р-он, НСД и ОТ "Красная поляна", улица 32 уч.29, улица 33 уч. 26.</t>
  </si>
  <si>
    <t>"Строительство ЛЭП-0,4кВ от  опоры 155 2ГКТП 5059/2х250кВА" Самарская область, г. Самара, Красноглинский р-он, НСД и ОТ "Красная поляна", улица 34 уч.20, улица 37 уч. 5.</t>
  </si>
  <si>
    <t>СЗ-10464 от 28.08.2020</t>
  </si>
  <si>
    <t>4542
п. 831</t>
  </si>
  <si>
    <t>СЗ-10651 от 02.09.2020</t>
  </si>
  <si>
    <t>10627</t>
  </si>
  <si>
    <t>СЗ-11007 от 10.09.2020</t>
  </si>
  <si>
    <t>СЗ-11062 от 11.09.2020</t>
  </si>
  <si>
    <t>Строительство ЛЭП-0,4кВ от ТП 3419/2х400кВА» Самарская область, г. Самара, Промышленный район, ул. Теннисная, 25 В</t>
  </si>
  <si>
    <t>11.09.2020 (в 409к. 15.09.2020)</t>
  </si>
  <si>
    <t>СЗ-11255 от 16.09.2020</t>
  </si>
  <si>
    <t>КС-11 от 11.09.2020
(В 409 к. 16.09.2020)</t>
  </si>
  <si>
    <t>ДС №1, №2-продление
ДС №3 изм. Цены</t>
  </si>
  <si>
    <t>5912
п. 1052</t>
  </si>
  <si>
    <t>5911
п. 1051</t>
  </si>
  <si>
    <t>СЗ-11418 от 22.09.2020</t>
  </si>
  <si>
    <t>ДС №1 продление
ДС №2 изм. Цены</t>
  </si>
  <si>
    <t>10512</t>
  </si>
  <si>
    <t>новая 343750,8</t>
  </si>
  <si>
    <t>25.09.2020
(в 409к. 28.09.2020)</t>
  </si>
  <si>
    <t>11.09.2020
(в 409к. 28.09.2020)</t>
  </si>
  <si>
    <t>11.09.2020 (409к. 29.09.2020)</t>
  </si>
  <si>
    <t>11.09.2020 
(409к. 29.09.2020)</t>
  </si>
  <si>
    <t>11.09.2020</t>
  </si>
  <si>
    <t>25.09.2020 (в 409к. 30.09.2020)</t>
  </si>
  <si>
    <t>10843</t>
  </si>
  <si>
    <t>10844</t>
  </si>
  <si>
    <t>10845</t>
  </si>
  <si>
    <t>10846</t>
  </si>
  <si>
    <t>СЗ-11899 от 05.10.2020</t>
  </si>
  <si>
    <t>9541</t>
  </si>
  <si>
    <t>10332</t>
  </si>
  <si>
    <t>ДС №1 продление
ДС №2 изм. цены</t>
  </si>
  <si>
    <t>СЗ-12285 от 14.10.2020</t>
  </si>
  <si>
    <t>новая 614462,40</t>
  </si>
  <si>
    <t>СЗ-11062 от 11.09.2020
СЗ-12368 от 16.10.2020</t>
  </si>
  <si>
    <t xml:space="preserve">СЗ-8678 от 24.07.2020 СМР
СЗ-12113 от 09.10.2020 повторно изм. цены </t>
  </si>
  <si>
    <t>2588
п. 401</t>
  </si>
  <si>
    <t>«Строительство КВЛ-0,4кВ от проектируемой КЛ-0,4кВ ТП 3155/320кВА» Самарская область, г. Самара, Промышленный р-он, ул. Береговая, ГСК-47, гараж 26</t>
  </si>
  <si>
    <t>СЗ-12497 от 21.10.2020</t>
  </si>
  <si>
    <t>КС-11 от 23.10.2020
в 409 к. 22.10.2020</t>
  </si>
  <si>
    <t>есть с 27.10.</t>
  </si>
  <si>
    <t>СЗ-12723 от 27.10.2020</t>
  </si>
  <si>
    <t>ДС №1, №2 продление, ДС №3 изм. Цены</t>
  </si>
  <si>
    <t>СЗ-12740 от 28.10.2020</t>
  </si>
  <si>
    <t>"Строительство 2ЛЭП-0,4кВ от ТП 1584/2х630кВА" Самарская область, г. Самара, Октябрьский р-он, ул. Подшипниковая, д. 27</t>
  </si>
  <si>
    <t>11475 от 23.09.2020</t>
  </si>
  <si>
    <t>"Строительство ЛЭП-0,4кВ от опоры 463 ТП-8084/2х250кВА" 
Самарская область, г. Самара, Красноглинский р-он, СНТ "Нижние Дойки массив 1", улица Лесная, д 43.</t>
  </si>
  <si>
    <t>СЗ-12964 от 03.11.2020</t>
  </si>
  <si>
    <t>23.10.2020 (в 409к. 09.11.2020)</t>
  </si>
  <si>
    <t>1С 10.11.2020</t>
  </si>
  <si>
    <t>СЗ-13269 от 12.11.2020</t>
  </si>
  <si>
    <t>СМР  будет по другому проекту</t>
  </si>
  <si>
    <t>СЗ-13332 от 13.11.2020</t>
  </si>
  <si>
    <t>СЗ-9681 от 12.08.2020;
СЗ-13339 от 13.11.2020</t>
  </si>
  <si>
    <t>СЗ-13366 от 14.11.2020</t>
  </si>
  <si>
    <t>06.11.2020 (в 409к. 16.11.2020)</t>
  </si>
  <si>
    <t>20.11.2020 (в 409к. 16.11.2020)</t>
  </si>
  <si>
    <t>8136</t>
  </si>
  <si>
    <t>ДС 1 31.12.2020</t>
  </si>
  <si>
    <t>Кузнецова</t>
  </si>
  <si>
    <t>7912</t>
  </si>
  <si>
    <t>СЗ-13551 от 19.11.2020</t>
  </si>
  <si>
    <t>СЗ-13584 от 19.11.2020</t>
  </si>
  <si>
    <t>ДС №1- изм. Цены</t>
  </si>
  <si>
    <t>СЗ-13817 от 25.11.2020</t>
  </si>
  <si>
    <t xml:space="preserve">СЗ-13853 от 26.11.2020 </t>
  </si>
  <si>
    <t>СЗ-13847 от
25.11.2020</t>
  </si>
  <si>
    <t>20.11.2020 (в 409к. 30.11.2020)</t>
  </si>
  <si>
    <t>11249</t>
  </si>
  <si>
    <t>20.11.2020
в 409 к. 30.11.2020</t>
  </si>
  <si>
    <t>ДС №1 от .. (изм.цены и срока)</t>
  </si>
  <si>
    <t xml:space="preserve">ДС №1 перодление
ДС №2 изм. Цены </t>
  </si>
  <si>
    <t>СЗ-14179 от 03.12.2020</t>
  </si>
  <si>
    <t>НЕ ЗАКЛЮЧАЕМ</t>
  </si>
  <si>
    <t>СЗ-9595 от 11.08.2020</t>
  </si>
  <si>
    <t>СЗ-1951 от 10.02.2020</t>
  </si>
  <si>
    <t>04.11.2020
(в 409 к 08.12.2020)</t>
  </si>
  <si>
    <t>06.11.2020 (409к. 09.12.2020)</t>
  </si>
  <si>
    <t>06.11.2020 (в 409к. 09.12.2020)</t>
  </si>
  <si>
    <t>ДС № 2 продление до 18.12.2020</t>
  </si>
  <si>
    <t>ДС № 4 продление до 18.12.2020</t>
  </si>
  <si>
    <t>ДС № 3 продление до 18.12.2020</t>
  </si>
  <si>
    <t>ДС № 1 продление до 18.12.2020</t>
  </si>
  <si>
    <t>ДС № 3 продление до 29.01.2021</t>
  </si>
  <si>
    <t>СЗ-14472 от 10.12.2002</t>
  </si>
  <si>
    <t>18.12.2020</t>
  </si>
  <si>
    <t>Не согласован ОЭБ</t>
  </si>
  <si>
    <t>нет
ПИР нужно расторгать, есть ДС от заявителя</t>
  </si>
  <si>
    <t>СЗ 11476 от 23.09.2020</t>
  </si>
  <si>
    <t>СЗ 8504 от 21.07.2020</t>
  </si>
  <si>
    <t>Будет ДС на корректировку цены и продление до февраля</t>
  </si>
  <si>
    <t>ДС № 1 корректировака цены и продление</t>
  </si>
  <si>
    <t>ДС на корректировку цены и продление(ещё не делал)</t>
  </si>
  <si>
    <t>ДС № 4 продление до 29.01.2021</t>
  </si>
  <si>
    <t>18.12.2020 (в 409к. 09.12.2020)</t>
  </si>
  <si>
    <t>Макаров</t>
  </si>
  <si>
    <t>СЗ-14556 от 11.12.2020</t>
  </si>
  <si>
    <t>есть, проверено</t>
  </si>
  <si>
    <t>«Строительство ЛЭП-0,4кВ от опоры 146 ТП 8085/2х250кВА»
Самарская обл., г. Самара, Красноглинский р-н СНТ «Нижние Дойки – массив №3», ул. 1Б, уч. 8А, уч. 12А.</t>
  </si>
  <si>
    <t>СЗ-14693 от
16.12.2020</t>
  </si>
  <si>
    <t>СЗ-14701 от
16.12.2020</t>
  </si>
  <si>
    <t>СЗ-14263
04.12.2020</t>
  </si>
  <si>
    <t>11076(Расторгнут, передал ДС в 409 03.12.2020)
11409 от 16.12.2020</t>
  </si>
  <si>
    <t>20.11.2020 (в 409к. 17.12.2020)</t>
  </si>
  <si>
    <t xml:space="preserve">ДС №1 продление 
ДС №2 продление 
ДС №3 изм. Счетчика 
</t>
  </si>
  <si>
    <t xml:space="preserve">ДС №1, 
ДС №2 продление </t>
  </si>
  <si>
    <t>18.12.2020 (в 409к. 21.12.2020)</t>
  </si>
  <si>
    <t>18.12.2020 (409к. 21.12.2020)</t>
  </si>
  <si>
    <t>СЗ-14934 от 22.12.2020 изм. Пост. Благ. 50%</t>
  </si>
  <si>
    <t>СЗ-14962 от
23.12.2020</t>
  </si>
  <si>
    <t>«Строительство ЛЭП-0,4кВ от проектируемой  опоры ТП-8084/2х250кВА» Самарская область, 
г. Самара, Красноглинский р-он, улица 
Лесная, д. 39. (по ТЗ 5995 от 28.10.2018)</t>
  </si>
  <si>
    <r>
      <t xml:space="preserve">6144
</t>
    </r>
    <r>
      <rPr>
        <b/>
        <sz val="12"/>
        <color theme="1"/>
        <rFont val="Calibri"/>
        <family val="2"/>
        <charset val="204"/>
        <scheme val="minor"/>
      </rPr>
      <t>п. 1067</t>
    </r>
  </si>
  <si>
    <r>
      <t xml:space="preserve">5533
</t>
    </r>
    <r>
      <rPr>
        <b/>
        <sz val="12"/>
        <color theme="1"/>
        <rFont val="Calibri"/>
        <family val="2"/>
        <charset val="204"/>
        <scheme val="minor"/>
      </rPr>
      <t>п. 1023</t>
    </r>
  </si>
  <si>
    <t>1С 23.12.2020</t>
  </si>
  <si>
    <t>3634
п. 647</t>
  </si>
  <si>
    <t>10461</t>
  </si>
  <si>
    <t xml:space="preserve">ДС №1 продление 
ДС №2 изм. Цены </t>
  </si>
  <si>
    <t>СЗ-15099 от 25.12.2020</t>
  </si>
  <si>
    <t>18.12.2020
в 409 к. 26.12.2020</t>
  </si>
  <si>
    <t>СЗ-15188 от 26.12.2020</t>
  </si>
  <si>
    <t>СЗ-15175 от
28.12.2020</t>
  </si>
  <si>
    <r>
      <t xml:space="preserve">6077
</t>
    </r>
    <r>
      <rPr>
        <b/>
        <sz val="12"/>
        <color theme="1"/>
        <rFont val="Calibri"/>
        <family val="2"/>
        <charset val="204"/>
        <scheme val="minor"/>
      </rPr>
      <t>п. 1062</t>
    </r>
  </si>
  <si>
    <t>"Строительство КЛ-0,4кВ от шкафа ПР ТП 5018/160+400кВА" Самарская область, г. Самара, Красноглинский р-он, массив "Берёзовая Аллея", уч. 3/280.</t>
  </si>
  <si>
    <t>СЗ-12941 от 03.11.2020</t>
  </si>
  <si>
    <t>"Строительство ВЛ-0,4кВ от проектируемой опоры проектируемой ГКТП 6/0,4кВ/400кВА" Самарская обл., г. Самара, Красноглинский р-он, СНТ "Мотостроитель", массив Орлов овраг, линия 23, уч. 2.</t>
  </si>
  <si>
    <t>04.12.2020 (в 409к. 30.12.2020)</t>
  </si>
  <si>
    <t>ДС№1-из.м стоимости 1 этап, 
ДС №2 продление 2 этап, ДС №3 продление 2 этап
ДС №4 изм. Цены</t>
  </si>
  <si>
    <t>5338
п. 1004</t>
  </si>
  <si>
    <r>
      <rPr>
        <sz val="12"/>
        <color theme="1"/>
        <rFont val="Times New Roman"/>
        <family val="1"/>
        <charset val="204"/>
      </rPr>
      <t>3718</t>
    </r>
    <r>
      <rPr>
        <b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>п. 844</t>
    </r>
  </si>
  <si>
    <t>11.12.2020
(409к. 12.01.2020)</t>
  </si>
  <si>
    <t>СЗ- 4207 от 25.03.2020</t>
  </si>
  <si>
    <t>СЗ-3948 от 20.03.2020</t>
  </si>
  <si>
    <t>СЗ-4227 от 25.03.2020</t>
  </si>
  <si>
    <t>СЗ-4216 от 25.03.2020</t>
  </si>
  <si>
    <t>СЗ-4214 от 25.03.2020</t>
  </si>
  <si>
    <t>СЗ-4213 от 25.03.2020</t>
  </si>
  <si>
    <t>СЗ-4211 от 25.03.2020</t>
  </si>
  <si>
    <t>СЗ-4209 от 25.03.2020</t>
  </si>
  <si>
    <t>СЗ-168 от 14.01.2021</t>
  </si>
  <si>
    <t xml:space="preserve">ДС №1 продление;
ДС №2 (продление);
ДС №3 (изм.уены) </t>
  </si>
  <si>
    <t>СЗ-170 от 14.01.2021</t>
  </si>
  <si>
    <t>5159 
п. 974</t>
  </si>
  <si>
    <t>«Строительство ВЛ-0,4кВ от опоры 13 ТП 3026/400кВА» Самарская обл., г. Самара, Промышленный район, ул. Воронежская, 34, строение 2, литера Р</t>
  </si>
  <si>
    <t>СЗ-212 от 14.01.2021 повтор. УНЦ</t>
  </si>
  <si>
    <t>«Строительство 2КЛ-0,4кВ от РП 802/2х1000кВА, сек. I и II, г. Самара, Красноглинский п. Управленческий, ул. Ногина, к/н 63:01:0315002:1108»</t>
  </si>
  <si>
    <t>СЗ-407 от 19.01.2021</t>
  </si>
  <si>
    <t>СЗ-441 от 20.01.2021</t>
  </si>
  <si>
    <t>СЗ-662 от 25.01.2021</t>
  </si>
  <si>
    <t xml:space="preserve">ДС №1, ДС №2, ДС №3  продление </t>
  </si>
  <si>
    <t>СЗ 397 от 19.01.2021</t>
  </si>
  <si>
    <t>СЗ 766 от 27.01.2021</t>
  </si>
  <si>
    <t>22.01.2021</t>
  </si>
  <si>
    <t>1С 29.01.2021</t>
  </si>
  <si>
    <t>29.01.2021
передал 01.02.2021</t>
  </si>
  <si>
    <t>12.02.2021
передал 01.02.2021</t>
  </si>
  <si>
    <t>1082 от 11.12.2020</t>
  </si>
  <si>
    <t>11982 от 03.02.2021</t>
  </si>
  <si>
    <t>760 от 21.08.2020</t>
  </si>
  <si>
    <r>
      <t xml:space="preserve">СЗ-4575 от 09.04.2020
</t>
    </r>
    <r>
      <rPr>
        <b/>
        <sz val="12"/>
        <color rgb="FFFF0000"/>
        <rFont val="Times New Roman"/>
        <family val="1"/>
        <charset val="204"/>
      </rPr>
      <t>СЗ-1266 от 09.02.2021</t>
    </r>
  </si>
  <si>
    <t>1С 09.02.2021</t>
  </si>
  <si>
    <t>СЗ-1248 от 10.02.2021</t>
  </si>
  <si>
    <r>
      <t xml:space="preserve">5995
</t>
    </r>
    <r>
      <rPr>
        <b/>
        <sz val="12"/>
        <color theme="1"/>
        <rFont val="Calibri"/>
        <family val="2"/>
        <charset val="204"/>
        <scheme val="minor"/>
      </rPr>
      <t>п. 1057</t>
    </r>
  </si>
  <si>
    <t>"Строительство ЛЭП-0,4кВ от опоры 365 ТП-8084/2х250кВА" Самарская область, г. Самара, Красноглинский р-он, СНТ "Нижние Дойки-Электрощит", улица Коллекторная, 5А.</t>
  </si>
  <si>
    <r>
      <t xml:space="preserve">6142
</t>
    </r>
    <r>
      <rPr>
        <b/>
        <sz val="12"/>
        <color theme="1"/>
        <rFont val="Calibri"/>
        <family val="2"/>
        <charset val="204"/>
        <scheme val="minor"/>
      </rPr>
      <t>п. 1078</t>
    </r>
  </si>
  <si>
    <t>СЗ-1352 от 09.02.2021</t>
  </si>
  <si>
    <r>
      <t xml:space="preserve">6251
</t>
    </r>
    <r>
      <rPr>
        <b/>
        <sz val="12"/>
        <color theme="1"/>
        <rFont val="Calibri"/>
        <family val="2"/>
        <charset val="204"/>
        <scheme val="minor"/>
      </rPr>
      <t>п. 1081</t>
    </r>
  </si>
  <si>
    <t>"Строительство ЛЭП-0,4кВ от опоры 79 ТП-8049/2х1000кВА" Самарская область, г. Самара, к/н 63:01:0318003:500</t>
  </si>
  <si>
    <t>1С 10.02.2021</t>
  </si>
  <si>
    <t>СЗ-1417 от 11.02.2021</t>
  </si>
  <si>
    <t>ДС №1 (продление) (в 409 к. с 11.02.2021)</t>
  </si>
  <si>
    <t xml:space="preserve">ДС №1 (изменение пункта учёта) в 409 к. с 03.02.2021 </t>
  </si>
  <si>
    <t xml:space="preserve">ДС 1 в 409 на продление;
ДС 2 на продление в 409 с 13.04.2020;
ДС №3 на продление в 409к. 03.07.2020:
ДС №4 продление;
ДС №5 (изменение пункта учёта) в 409 к. с 17.12.2020 </t>
  </si>
  <si>
    <t>12060</t>
  </si>
  <si>
    <t>ДС 2</t>
  </si>
  <si>
    <t>129171,6
новая</t>
  </si>
  <si>
    <t>448358,40
новая</t>
  </si>
  <si>
    <t>СЗ-15173 от
28.12.2020
СЗ-1683 от 17.02.2021</t>
  </si>
  <si>
    <t>Подготовлена СЗ-1553 от 15.02.2021 г. о расторжении договора ТП. Юристам!</t>
  </si>
  <si>
    <t>"Строительство КЛ-0,4кВ от ТП 1498/400кВА" Самарская область, г. Самара, Октябрьский р-он, ул. Гастелло, 35 Б</t>
  </si>
  <si>
    <t>СЗ-1867 от 20.02.2021</t>
  </si>
  <si>
    <t>старая Рамка</t>
  </si>
  <si>
    <t>КС-11 от 12.03.2021
(В 409 к. 03.03.2021)</t>
  </si>
  <si>
    <t>26.02.2021
передал 04.03.2021</t>
  </si>
  <si>
    <t>СЗ 220 от 14.01.2021</t>
  </si>
  <si>
    <t>1703 от 05.02.2020
380 от 19.01.2021
(Повторно)</t>
  </si>
  <si>
    <t>«Строительство ВЛ-0,4кВ от опоры 8 ТП 1220/2х400кВА сек. Б» Самарская обл., г.Самара, Октябрьский р-он, ул. Академика Платонова, д. 37, к/н 63:01:0635004:206</t>
  </si>
  <si>
    <t>"Строительство ВЛ-0,4кВ от опоры 96 ТП 1230/2х630кВА сек. А" 
Самарская область, г. Самара, Промышленный район, СТД «Заря», просека 7, 5 проезд, уч. 5, к/н 63:01:0703002:0074</t>
  </si>
  <si>
    <t>СЗ 8387 от 17.07.2020</t>
  </si>
  <si>
    <t>СЗ 1085 от 03.02.2021</t>
  </si>
  <si>
    <t>«Строительство КВЛ-0,4кВ от ТП 1141/2х1000кВА» Самарская область, г. Самара, Октябрьский р-он, ул. Центральная/ пер. Фуражный, д. 28/2</t>
  </si>
  <si>
    <t>СЗ 2351 от 04.03.2021</t>
  </si>
  <si>
    <t>СЗ 2248 от 04.03.2021</t>
  </si>
  <si>
    <t>СЗ 1471 от 12.02.2021</t>
  </si>
  <si>
    <t>СЗ 1021 от 02.02.2021</t>
  </si>
  <si>
    <t>СЗ 893 от 29.01.2021</t>
  </si>
  <si>
    <t>1666 от 17.02.2021</t>
  </si>
  <si>
    <t>26.02.2021 (в 409к. 12.03.2021)</t>
  </si>
  <si>
    <t>ДС №1, 2, 3, 4 продление</t>
  </si>
  <si>
    <t>СЗ-2871
18.03.2021</t>
  </si>
  <si>
    <t>ДС № 1 (продление) (в 409 к. с 23.03.2021)</t>
  </si>
  <si>
    <t>03.12.2020
НЕ СОГЛАСОВАНО С ЛЕСНИКАМИ, ДСА
проконтролировать, чтобы нанесли на планшет города ВЛ-0,4кВ
потом согласовали  лесом!</t>
  </si>
  <si>
    <t>Новая 7 334 764,80</t>
  </si>
  <si>
    <t>Новая 1 315 064,40</t>
  </si>
  <si>
    <t>Новая 978 607,20</t>
  </si>
  <si>
    <t>10104</t>
  </si>
  <si>
    <t>Подготовлено и направлено заявителю на расторжение Исх. № 84/31 от 25.03.2021 г.</t>
  </si>
  <si>
    <t>Новая 630680,4</t>
  </si>
  <si>
    <t>ДС №1 (продление) (в 409 к. с 29.03.2021)</t>
  </si>
  <si>
    <t>СЗ-2079 от 26.02.2021 СМР
СЗ-3459 от 01.04.2021 корр.</t>
  </si>
  <si>
    <t>«Строительство 2ЛЭП-10кВ от места врезки в КЛ-10кВ ТП-3408/400кВА-ТП-3155/320кВА  с установкой новой КТПн 10/0,4кВ/250кВА» Самарская область, г. Самара, Промышленный р-н, ул. Земеца, к/н 63:01:0741001:1824</t>
  </si>
  <si>
    <t>6384
п. 1085</t>
  </si>
  <si>
    <t>1С</t>
  </si>
  <si>
    <t>СЗ-3488 от 02.04.2021</t>
  </si>
  <si>
    <t>проект делает на подряде СамЭл</t>
  </si>
  <si>
    <r>
      <t xml:space="preserve">СЗ-5353 от 06.05.2020
</t>
    </r>
    <r>
      <rPr>
        <b/>
        <sz val="12"/>
        <color rgb="FFFF0000"/>
        <rFont val="Times New Roman"/>
        <family val="1"/>
        <charset val="204"/>
      </rPr>
      <t>СЗ-3511 от 02.04.2021</t>
    </r>
  </si>
  <si>
    <t>архив</t>
  </si>
  <si>
    <t>№ 100 от 12.02.2021</t>
  </si>
  <si>
    <t xml:space="preserve">
14.05.2021
</t>
  </si>
  <si>
    <t>проверка факта работ м ОЭБ</t>
  </si>
  <si>
    <t>871 104,0
новая</t>
  </si>
  <si>
    <t xml:space="preserve">"Строительство ВЛ-0,4кВ от опоры 28 ТП 1156/2х630кВА сек. II" Самарская обл., г. Самара, Октябрьский р-он, Вторая просека, к/н 63:01:0637004:791, 63:01:0637004:792, 63:01:0637004:793. </t>
  </si>
  <si>
    <t>п.693</t>
  </si>
  <si>
    <t xml:space="preserve">ДС №1 , ДС№2, ДС №3,4 продление </t>
  </si>
  <si>
    <r>
      <rPr>
        <b/>
        <sz val="12"/>
        <rFont val="Times New Roman"/>
        <family val="1"/>
        <charset val="204"/>
      </rPr>
      <t xml:space="preserve">ДС №1 продление </t>
    </r>
    <r>
      <rPr>
        <b/>
        <sz val="12"/>
        <color rgb="FFFF0000"/>
        <rFont val="Times New Roman"/>
        <family val="1"/>
        <charset val="204"/>
      </rPr>
      <t xml:space="preserve">
проверка работ
Лазуткин</t>
    </r>
  </si>
  <si>
    <t>СЗ-3870 от 12.04.2021</t>
  </si>
  <si>
    <t>СЗ-2891 от 18.03.2021
СЗ-3896 от 13.04.2021 корр.</t>
  </si>
  <si>
    <t>замеч. ОЭБ</t>
  </si>
  <si>
    <t>нет сметы</t>
  </si>
  <si>
    <t>СЗ-2946 от 18.03.2021 (повторно)</t>
  </si>
  <si>
    <t>СЗ-2944 от 19.03.2021</t>
  </si>
  <si>
    <t>340 899,60 новая</t>
  </si>
  <si>
    <t>СЗ-2611 от 12.03.2021</t>
  </si>
  <si>
    <t>СЗ-1665 (ОЭБ)</t>
  </si>
  <si>
    <t>СЗ-3217 от 25.03.2021</t>
  </si>
  <si>
    <t xml:space="preserve">ДС №1 (изменение пункта прибора учёта, длины и цены) в 409 к. с 13.04.2021 </t>
  </si>
  <si>
    <t>12603 от 14.04.2021</t>
  </si>
  <si>
    <t>СЗ-3995 от 14.04.2021</t>
  </si>
  <si>
    <t>СЗ-4003 от 14.04.2021</t>
  </si>
  <si>
    <r>
      <t>Новая</t>
    </r>
    <r>
      <rPr>
        <sz val="12"/>
        <color rgb="FFFF0000"/>
        <rFont val="Times New Roman"/>
        <family val="1"/>
        <charset val="204"/>
      </rPr>
      <t xml:space="preserve"> 2 508 807,60</t>
    </r>
  </si>
  <si>
    <t>СЗ-2498 от 10.03.2021</t>
  </si>
  <si>
    <t>СЗ-4072 от 15.04.2021</t>
  </si>
  <si>
    <t>СЗ-4239 от 19.04.2021</t>
  </si>
  <si>
    <t>КС-11 от 14.05.2021</t>
  </si>
  <si>
    <t>СЗ-4673 от 28.04.2021</t>
  </si>
  <si>
    <r>
      <rPr>
        <b/>
        <sz val="12"/>
        <color theme="1"/>
        <rFont val="Times New Roman"/>
        <family val="1"/>
        <charset val="204"/>
      </rPr>
      <t>ДС №1</t>
    </r>
    <r>
      <rPr>
        <sz val="12"/>
        <color theme="1"/>
        <rFont val="Times New Roman"/>
        <family val="1"/>
        <charset val="204"/>
      </rPr>
      <t xml:space="preserve"> на продление в 409;
</t>
    </r>
    <r>
      <rPr>
        <b/>
        <sz val="12"/>
        <color theme="1"/>
        <rFont val="Times New Roman"/>
        <family val="1"/>
        <charset val="204"/>
      </rPr>
      <t>ДС №2</t>
    </r>
    <r>
      <rPr>
        <sz val="12"/>
        <color theme="1"/>
        <rFont val="Times New Roman"/>
        <family val="1"/>
        <charset val="204"/>
      </rPr>
      <t xml:space="preserve"> на продление в 409 с 13.04.2020;
</t>
    </r>
    <r>
      <rPr>
        <b/>
        <sz val="12"/>
        <color theme="1"/>
        <rFont val="Times New Roman"/>
        <family val="1"/>
        <charset val="204"/>
      </rPr>
      <t>ДС №3</t>
    </r>
    <r>
      <rPr>
        <sz val="12"/>
        <color theme="1"/>
        <rFont val="Times New Roman"/>
        <family val="1"/>
        <charset val="204"/>
      </rPr>
      <t xml:space="preserve"> от 20.05.20 (продление в 409 каб 09.06);
</t>
    </r>
    <r>
      <rPr>
        <b/>
        <sz val="12"/>
        <color theme="1"/>
        <rFont val="Times New Roman"/>
        <family val="1"/>
        <charset val="204"/>
      </rPr>
      <t>ДС №4</t>
    </r>
    <r>
      <rPr>
        <sz val="12"/>
        <color theme="1"/>
        <rFont val="Times New Roman"/>
        <family val="1"/>
        <charset val="204"/>
      </rPr>
      <t xml:space="preserve"> от 20.08.2020 (продление в 409 к. 14.08.)                      </t>
    </r>
    <r>
      <rPr>
        <b/>
        <sz val="12"/>
        <color theme="1"/>
        <rFont val="Times New Roman"/>
        <family val="1"/>
        <charset val="204"/>
      </rPr>
      <t>ДС №5</t>
    </r>
    <r>
      <rPr>
        <sz val="12"/>
        <color theme="1"/>
        <rFont val="Times New Roman"/>
        <family val="1"/>
        <charset val="204"/>
      </rPr>
      <t xml:space="preserve"> от 19.11.2020 (продление в 409 к.)
</t>
    </r>
    <r>
      <rPr>
        <b/>
        <sz val="12"/>
        <color theme="1"/>
        <rFont val="Times New Roman"/>
        <family val="1"/>
        <charset val="204"/>
      </rPr>
      <t xml:space="preserve"> ДС №6</t>
    </r>
    <r>
      <rPr>
        <sz val="12"/>
        <color theme="1"/>
        <rFont val="Times New Roman"/>
        <family val="1"/>
        <charset val="204"/>
      </rPr>
      <t xml:space="preserve"> (продление) (в 409 к. с 18.02.2021)
</t>
    </r>
    <r>
      <rPr>
        <b/>
        <sz val="12"/>
        <color theme="1"/>
        <rFont val="Times New Roman"/>
        <family val="1"/>
        <charset val="204"/>
      </rPr>
      <t>ДС №7</t>
    </r>
    <r>
      <rPr>
        <sz val="12"/>
        <color theme="1"/>
        <rFont val="Times New Roman"/>
        <family val="1"/>
        <charset val="204"/>
      </rPr>
      <t xml:space="preserve"> (продление) (в 409 к. с 11.05.2021)</t>
    </r>
  </si>
  <si>
    <t>Новая 361 909,2</t>
  </si>
  <si>
    <t>"Строительство КВЛ-0,4кВ от РП 105/160кВА" Самарская область, г. Самара, Октябрьский р-он, ул. Скляренко, гараж во дворе д. 6, к/н 63:01:0614002:219</t>
  </si>
  <si>
    <t>Новая 1 267 670,4</t>
  </si>
  <si>
    <t>xtk.crbywtd</t>
  </si>
  <si>
    <t>СЗ-4992 от 13.05.2021</t>
  </si>
  <si>
    <t>СЗ-4990 от 13.05.2021</t>
  </si>
  <si>
    <t>СЗ-4669 от 28.04.2021</t>
  </si>
  <si>
    <t>ДС №1 от … (продление в 409 к. 30.07.2020)
ДС №2 (продление в 409 к. 28.12.2020)
ДС №3 (продление в 409 к. 12.01.2021)
ДС №4 (продление в 409 к. 17.03.2021)
ДС №5 (изменение цены в 409 к. 21.05.2021)</t>
  </si>
  <si>
    <t xml:space="preserve">ДС №1 (продление) в 409 к. с 13.04.2021 
ДС №2 (изменение пункта прибора учёта) в 409 к. с 21.05.2021 </t>
  </si>
  <si>
    <t>СЗ-5284 от 19.05.2021 корр.</t>
  </si>
  <si>
    <t>№ 246 от 19.03.2021</t>
  </si>
  <si>
    <t>«Строительство ЛЭП-0,4кВ от ТП 3194/2х400кВА сек. Б» Самарская область, г. Самара, Советский р-он, ул. Победы, д. 6А, гараж 1, 2, 3, 6, 7</t>
  </si>
  <si>
    <t xml:space="preserve">ПИР выполнинл Новострой </t>
  </si>
  <si>
    <t>СЗ-5342 от 20.05.2021</t>
  </si>
  <si>
    <t>перекрестная РС
948 501,60</t>
  </si>
  <si>
    <t>"Строительство 2ЛЭП-6кВ от РП-330, 1с." Самарская область, г. Самара, Советский район, Заводское шоссе, к/н 63:01:0930001:775</t>
  </si>
  <si>
    <t xml:space="preserve">1С </t>
  </si>
  <si>
    <t>СЗ-6018 от 03.06.2021</t>
  </si>
  <si>
    <t>Новая 372936,0</t>
  </si>
  <si>
    <t>14.05.2021 (в 409 к. 08.06.2021)</t>
  </si>
  <si>
    <t>6613
п. 1099</t>
  </si>
  <si>
    <t>"Строительство ЛЭП-0,4кВ от КТП 3405/400кВА" Самарская область, г. Самара, Промышленный р-н, пр. Кирова, д. 6</t>
  </si>
  <si>
    <t>5996 
п. 1056</t>
  </si>
  <si>
    <t xml:space="preserve">Строительство ЛЭП-0,4 кВ от ТП-3223Б/400кВА"  Самарская область, г. Самара, Советский р-он, 578 квартал, ул. 13 проезд, гараж б/н, к/н 63:01:0907002:1118 </t>
  </si>
  <si>
    <t>СЗ-5611 от 26.05.2021</t>
  </si>
  <si>
    <t>перекрестная РС 954 781,20</t>
  </si>
  <si>
    <t xml:space="preserve">проконтролировать, чтобы нанесли на планшет города ВЛ-0,4кВ
предоставили исп. Съемку </t>
  </si>
  <si>
    <t>28.05.2021</t>
  </si>
  <si>
    <t>25.06.2021</t>
  </si>
  <si>
    <t>СЗ-6696 от 17.06.2021</t>
  </si>
  <si>
    <t>перекрестная РС
723146,40</t>
  </si>
  <si>
    <t>28.05.2021 (в 409 к. 18.06.2021)</t>
  </si>
  <si>
    <t>ДС №1 изм. Цены, срок
ДС №2 срок</t>
  </si>
  <si>
    <t>1164
п. 151</t>
  </si>
  <si>
    <t>1514
п.194</t>
  </si>
  <si>
    <t>"Строительство КВЛ-0,4кВ от опоры 202/4 КТП КРП 110/160кВА" Самарская область, г. Самара, Красноглинский р-он, платформа "Ягодная", СТ "Железнодорожник", массив 26, уч. 63.</t>
  </si>
  <si>
    <t>"Строительство КВЛ-0,4кВ от опоры 87 ТП 5014/400кВА" Самарская область, г.о. Самара, Красноглинский р-он, п. Мехзавод, ВСЧ, ГСК-315, гараж 39.</t>
  </si>
  <si>
    <t>СЗ-7116 от 29.06.2021</t>
  </si>
  <si>
    <t>6688 от 30.06.2021</t>
  </si>
  <si>
    <t>«Строительство ЛЭП-0,4кВ от ТП 6296/2х400кВА» Самарская область, г. Самара, Промышленный р-н, ул. Стара-Загора, д. №151а</t>
  </si>
  <si>
    <t>7411 от 07.07.2021</t>
  </si>
  <si>
    <t>ТЗ аннулировано СЗ-7324 от 05.07.2021 г.
Рассторгнут ПИР 6326
Отнёс в 409 к. 08.07.2021 г.</t>
  </si>
  <si>
    <t xml:space="preserve">ДС №1, 2 сроки </t>
  </si>
  <si>
    <t>25.06.2021 (в 409 к. 13.07.2021)</t>
  </si>
  <si>
    <t>11.06.2021 (в 409 к. 13.07.2021)</t>
  </si>
  <si>
    <t>Новая
3230390,4</t>
  </si>
  <si>
    <t>Новая
1853374,8</t>
  </si>
  <si>
    <t>09.07.2021 (в 409 к. 16.07.2021)</t>
  </si>
  <si>
    <t>СЗ-7830 от 19.07.2021</t>
  </si>
  <si>
    <t xml:space="preserve">ДС №1 продление
ДС №2 изм. Цены  </t>
  </si>
  <si>
    <t>1 824 081,60  новая</t>
  </si>
  <si>
    <t>1 этап 09.04.2021
2 этап 23.07.2021</t>
  </si>
  <si>
    <t>СЗ-8225 от 28.07.2021</t>
  </si>
  <si>
    <t>09.08.201</t>
  </si>
  <si>
    <t>3611 
п. 632</t>
  </si>
  <si>
    <t>«Строительство 2ЛЭП-0,4кВ от ТП 1629/2х400кВА» Самарская обл., г. Самара, Советский р-он, ул. Советской Армии, д. 170</t>
  </si>
  <si>
    <t>перекр. РС 10411 от 17.08.2021</t>
  </si>
  <si>
    <t xml:space="preserve">перекрестная РС
206 758,80 </t>
  </si>
  <si>
    <t>СЗ 8292 от 30.07.2021</t>
  </si>
  <si>
    <t>СЗ 8300 от 30.07.2021</t>
  </si>
  <si>
    <t>ДС №1 продление 
ДС №2  изм. Цены срок</t>
  </si>
  <si>
    <t xml:space="preserve">ДС №1 (продление) в 409 к. с 13.04.2021 
ДС №2 (продление) в 409 к. с 12.08.2021 </t>
  </si>
  <si>
    <t xml:space="preserve">ДС №1,2 продление </t>
  </si>
  <si>
    <t>6745
п. 1108</t>
  </si>
  <si>
    <t>«Строительство ЛЭП-0,4кВ от ТП 3152/400кВА» Самарская область, г. Самара, Промышленный р-н, п. Западный, ул. Двадцать второго Партсъезда, ГСК № 806, гараж № 24, 58</t>
  </si>
  <si>
    <t>СЗ-8973 от 17.08.2021</t>
  </si>
  <si>
    <t>6661
п. 1104</t>
  </si>
  <si>
    <t xml:space="preserve">«Строительство ЛЭП-0,4кВ от кабельной коробки на фасаде ж/д №35 по ул. Стара-Загора РП-142/2х630кВА» Самарская область, г. Самара, Советский район, ул. Стара-Загора, здание 35/22 </t>
  </si>
  <si>
    <t>СЗ-8975 от 17.08.2021</t>
  </si>
  <si>
    <t>перекрестная РС
199323,6</t>
  </si>
  <si>
    <t xml:space="preserve">ДС№1 
ДС№2  
ДС№3  
ДС №4 
ДС №5  
ДС №6,7, 8
 продлениие </t>
  </si>
  <si>
    <t>ДС №1 (продление)</t>
  </si>
  <si>
    <t xml:space="preserve">ДС №1 (продление) в 409 к. с 25.05.2021
ДС №2 (продление) в 409 к. с19.08.2021  </t>
  </si>
  <si>
    <t xml:space="preserve">ДС №1 (продление) в 409 к. с 13.04.2021
ДС №2(изменение пункта прибора учёта) в 409 к. с 25.08.2021  </t>
  </si>
  <si>
    <t>6833
п.1116</t>
  </si>
  <si>
    <t>"Строительство ЛЭП-0,4кВ от опоры 51 ТП 5058/2х250кВА" Самарская обл., г. Самара, Красноглинский р-н, Большие Сорокины Хутора, СНТ Салют-2, линия 13А, уч. 12.</t>
  </si>
  <si>
    <t>«Строительство ЛЭП-0,4кВ от КТП 5038/250кВА» Самарская обл., г. Самара, Красноглинский р-он, ТСН «Нефтяник», 19-я линия, уч.33; д. 45, к/н 63:01:0324003:3432.</t>
  </si>
  <si>
    <t>п. 520
ТЗ 3036</t>
  </si>
  <si>
    <t>СЗ-9342 от 26.08.2021 г.</t>
  </si>
  <si>
    <t xml:space="preserve">«Строительство 2ЛЭП-0,4кВ от врезки КЛ-0,4кВ КТП 3336/2х400 кВА - ПР на д. №3 Управленческий тупик" Самарская область, г.о. Самара, Промышленный внутригородской р-н, г. Самара, Управленческий тупик, здание №2В, строение №1 </t>
  </si>
  <si>
    <t>6685
п.1101</t>
  </si>
  <si>
    <t>СЗ-9361 от 27.08.2021</t>
  </si>
  <si>
    <t>Новая 179548,80</t>
  </si>
  <si>
    <t>СЗ-9422 от 30.08.2021 г.</t>
  </si>
  <si>
    <r>
      <rPr>
        <b/>
        <sz val="12"/>
        <color theme="1"/>
        <rFont val="Times New Roman"/>
        <family val="1"/>
        <charset val="204"/>
      </rPr>
      <t xml:space="preserve">ДС № 1 </t>
    </r>
    <r>
      <rPr>
        <sz val="12"/>
        <color theme="1"/>
        <rFont val="Times New Roman"/>
        <family val="1"/>
        <charset val="204"/>
      </rPr>
      <t xml:space="preserve">на продление;
</t>
    </r>
    <r>
      <rPr>
        <b/>
        <sz val="12"/>
        <color theme="1"/>
        <rFont val="Times New Roman"/>
        <family val="1"/>
        <charset val="204"/>
      </rPr>
      <t>ДС № 2</t>
    </r>
    <r>
      <rPr>
        <sz val="12"/>
        <color theme="1"/>
        <rFont val="Times New Roman"/>
        <family val="1"/>
        <charset val="204"/>
      </rPr>
      <t xml:space="preserve"> на продление в 409 с 19.03.2020;
</t>
    </r>
    <r>
      <rPr>
        <b/>
        <sz val="12"/>
        <color theme="1"/>
        <rFont val="Times New Roman"/>
        <family val="1"/>
        <charset val="204"/>
      </rPr>
      <t xml:space="preserve">ДС №3 </t>
    </r>
    <r>
      <rPr>
        <sz val="12"/>
        <color theme="1"/>
        <rFont val="Times New Roman"/>
        <family val="1"/>
        <charset val="204"/>
      </rPr>
      <t xml:space="preserve">от 20.05.2020 (продление) (в 409 с 09.06.20);
</t>
    </r>
    <r>
      <rPr>
        <b/>
        <sz val="12"/>
        <color theme="1"/>
        <rFont val="Times New Roman"/>
        <family val="1"/>
        <charset val="204"/>
      </rPr>
      <t>ДС №4</t>
    </r>
    <r>
      <rPr>
        <sz val="12"/>
        <color theme="1"/>
        <rFont val="Times New Roman"/>
        <family val="1"/>
        <charset val="204"/>
      </rPr>
      <t xml:space="preserve"> от 20.08.2020 (продление) (в 409 к 14.08.2020)             </t>
    </r>
    <r>
      <rPr>
        <b/>
        <sz val="12"/>
        <color theme="1"/>
        <rFont val="Times New Roman"/>
        <family val="1"/>
        <charset val="204"/>
      </rPr>
      <t xml:space="preserve">ДС №5 </t>
    </r>
    <r>
      <rPr>
        <sz val="12"/>
        <color theme="1"/>
        <rFont val="Times New Roman"/>
        <family val="1"/>
        <charset val="204"/>
      </rPr>
      <t xml:space="preserve">от 19.11.2020 (продление) (в 409 к.)
 </t>
    </r>
    <r>
      <rPr>
        <b/>
        <sz val="12"/>
        <color theme="1"/>
        <rFont val="Times New Roman"/>
        <family val="1"/>
        <charset val="204"/>
      </rPr>
      <t xml:space="preserve">ДС №6 </t>
    </r>
    <r>
      <rPr>
        <sz val="12"/>
        <color theme="1"/>
        <rFont val="Times New Roman"/>
        <family val="1"/>
        <charset val="204"/>
      </rPr>
      <t xml:space="preserve">(продление) (в 409 к. с 11.02.2021)
</t>
    </r>
    <r>
      <rPr>
        <b/>
        <sz val="12"/>
        <color theme="1"/>
        <rFont val="Times New Roman"/>
        <family val="1"/>
        <charset val="204"/>
      </rPr>
      <t>ДС №7</t>
    </r>
    <r>
      <rPr>
        <sz val="12"/>
        <color theme="1"/>
        <rFont val="Times New Roman"/>
        <family val="1"/>
        <charset val="204"/>
      </rPr>
      <t xml:space="preserve"> (продление) (в 409 к. с 11.05.2021)
</t>
    </r>
    <r>
      <rPr>
        <b/>
        <sz val="12"/>
        <color theme="1"/>
        <rFont val="Times New Roman"/>
        <family val="1"/>
        <charset val="204"/>
      </rPr>
      <t>ДС №8</t>
    </r>
    <r>
      <rPr>
        <sz val="12"/>
        <color theme="1"/>
        <rFont val="Times New Roman"/>
        <family val="1"/>
        <charset val="204"/>
      </rPr>
      <t xml:space="preserve"> (продление) (в 409 к. с 02.09.2021)</t>
    </r>
  </si>
  <si>
    <t>1155120,00
354 496,80</t>
  </si>
  <si>
    <t>Новая
1649296,8</t>
  </si>
  <si>
    <t>"Строительство ЛЭП-0,4кВ от шкафа ПР № 3 ТП 1137/2х250кВА" Самарская область, г. Самара, Октябрьский р-н, Приволжский сады, 2-я просека, к/н 63:01:0637004:655</t>
  </si>
  <si>
    <t>Новая
287899,2</t>
  </si>
  <si>
    <t>6013
п. 1114</t>
  </si>
  <si>
    <t>13724
перекр. РС 10411 от 17.08.2021</t>
  </si>
  <si>
    <t xml:space="preserve">ДС №1-7 сроки </t>
  </si>
  <si>
    <t xml:space="preserve">ДС №1,2,3,4,5 сроки </t>
  </si>
  <si>
    <t>ДС №1-6 сроки</t>
  </si>
  <si>
    <t>10.09.2021 (в 409 к. 15.09.2021)</t>
  </si>
  <si>
    <r>
      <t xml:space="preserve">ДС №1 (изменение цены) (в 409 к. с 19.02.2021)
ДС №2 (продление) (в 409 к. с 29.03.2021)
ДС №3 (продление) (в 409 к. с 10.06.2021)
</t>
    </r>
    <r>
      <rPr>
        <sz val="12"/>
        <color rgb="FFFFFF00"/>
        <rFont val="Times New Roman"/>
        <family val="1"/>
        <charset val="204"/>
      </rPr>
      <t>ДС №4 (продление) (в 409 к. с 20.09.2021)
ДС №5 (изменение цены) (в 409 к. с .09.2021)</t>
    </r>
  </si>
  <si>
    <r>
      <t xml:space="preserve">ДС №1 (продление) (в 409 к. с 19.02.2021)
ДС №2 (изменение цены) (в 409 к. с 17.03.2021)
</t>
    </r>
    <r>
      <rPr>
        <sz val="12"/>
        <rFont val="Times New Roman"/>
        <family val="1"/>
        <charset val="204"/>
      </rPr>
      <t xml:space="preserve">ДС №3 (продление) (в 409 к. с 13.05.2021)
</t>
    </r>
    <r>
      <rPr>
        <sz val="12"/>
        <color rgb="FFFFFF00"/>
        <rFont val="Times New Roman"/>
        <family val="1"/>
        <charset val="204"/>
      </rPr>
      <t>ДС №4 (продление) (в 409 к. с 20.09.2021)</t>
    </r>
    <r>
      <rPr>
        <sz val="12"/>
        <rFont val="Times New Roman"/>
        <family val="1"/>
        <charset val="204"/>
      </rPr>
      <t xml:space="preserve">
</t>
    </r>
    <r>
      <rPr>
        <sz val="12"/>
        <color rgb="FFFFFF00"/>
        <rFont val="Times New Roman"/>
        <family val="1"/>
        <charset val="204"/>
      </rPr>
      <t>ДС №5 (изменение цены) (в 409 к. с .09.2021)</t>
    </r>
  </si>
  <si>
    <t>СЗ-10003 от 15.09.2021 г.</t>
  </si>
  <si>
    <t>Новая 203 852,40</t>
  </si>
  <si>
    <t>"Строительство ЛЭП-0,4кВ от опоры 4 ТП 1756/2х400кВА" Самарская область, г. Самара, Октябрьский р-н, ул. Соколова, ГСК-603, гараж №11</t>
  </si>
  <si>
    <t>"Строительство ЛЭП-0,4кВ от опоры 19 ТП 1328/250кВА+320кВА" Самарская область, г. Самара, Октябрьский р-н, Третий проезд, угол Революционной/Дыбенко, гараж №62</t>
  </si>
  <si>
    <t>" Строительство ЛЭП-0,4кВ от опоры 4А ТП 1425/2х630кВА" Самарская обл., г. Самара, Промышленный р-он, Барбошина поляна, 1-я линия, уч. 1а</t>
  </si>
  <si>
    <t>24.09.2021 (в 409 к. 0.10.2021)</t>
  </si>
  <si>
    <t>СЗ-10129 от 20.09.2021</t>
  </si>
  <si>
    <t>3692
п. 664</t>
  </si>
  <si>
    <t>СЗ-9538 от 22.09.2021</t>
  </si>
  <si>
    <t>«Строительство КЛ-0,4кВ от ТП 1483/2х400кВА сек. А» Самарская область, г. Самара, Октябрьский р-он, проезд Клинический, гараж, к/н 63:01:0618001:1060</t>
  </si>
  <si>
    <t xml:space="preserve">ДС №1 
ДС №2 
ДС №3 
ДС №4 
ДС №5 
ДС №6 
ДС №7,8,9 продление  </t>
  </si>
  <si>
    <t>ДС №1; ДС №2;
ДС №3, ДС №4, ДС №5, ДС №6,7,8,9 продление</t>
  </si>
  <si>
    <t>22.10.2021
17.12.2021</t>
  </si>
  <si>
    <r>
      <t xml:space="preserve">СЗ- от </t>
    </r>
    <r>
      <rPr>
        <sz val="12"/>
        <color rgb="FFFF0000"/>
        <rFont val="Times New Roman"/>
        <family val="1"/>
        <charset val="204"/>
      </rPr>
      <t>30.09</t>
    </r>
    <r>
      <rPr>
        <sz val="12"/>
        <color theme="1"/>
        <rFont val="Times New Roman"/>
        <family val="1"/>
        <charset val="204"/>
      </rPr>
      <t>.2021</t>
    </r>
  </si>
  <si>
    <t>17.12.2021 (в 409 к. 17.12.2021)</t>
  </si>
  <si>
    <t>СЗ-10054 от 16.09.2021</t>
  </si>
  <si>
    <t>ДС №1 продление
ДС №2 - изм. Цены, срок, ТЗ</t>
  </si>
  <si>
    <t>27.09.2019
29.09.2021</t>
  </si>
  <si>
    <t>6452
13857</t>
  </si>
  <si>
    <t>Рассторгнут ПИР 6452
Отнёс в 409 к. 04.10.2021 г.</t>
  </si>
  <si>
    <t xml:space="preserve">ОКТЯБРЬ </t>
  </si>
  <si>
    <t>11146 от 15.10.2021</t>
  </si>
  <si>
    <t xml:space="preserve">
2581029,6</t>
  </si>
  <si>
    <t xml:space="preserve"> 
17 846 330,40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</si>
</sst>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#,##0.00\ _₽"/>
    <numFmt numFmtId="165" formatCode="#,##0.00\ &quot;₽&quot;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9"/>
      <name val="Arial Cyr"/>
      <charset val="204"/>
    </font>
    <font>
      <b/>
      <sz val="14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FFFF0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EF2E8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11" fillId="0" borderId="0"/>
  </cellStyleXfs>
  <cellXfs count="215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165" fontId="5" fillId="0" borderId="0" xfId="0" applyNumberFormat="1" applyFont="1"/>
    <xf numFmtId="43" fontId="0" fillId="0" borderId="0" xfId="2" applyFont="1"/>
    <xf numFmtId="2" fontId="0" fillId="0" borderId="0" xfId="2" applyNumberFormat="1" applyFont="1"/>
    <xf numFmtId="0" fontId="2" fillId="0" borderId="1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4" fontId="2" fillId="2" borderId="1" xfId="1" applyNumberFormat="1" applyFont="1" applyFill="1" applyBorder="1" applyAlignment="1">
      <alignment horizontal="center" vertical="center" wrapText="1"/>
    </xf>
    <xf numFmtId="4" fontId="2" fillId="3" borderId="1" xfId="1" applyNumberFormat="1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7" fillId="3" borderId="1" xfId="0" applyNumberFormat="1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wrapText="1"/>
    </xf>
    <xf numFmtId="0" fontId="2" fillId="0" borderId="2" xfId="1" applyFont="1" applyFill="1" applyBorder="1" applyAlignment="1">
      <alignment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4" fontId="7" fillId="3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2" fillId="3" borderId="1" xfId="1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4" fontId="2" fillId="4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 vertical="center" wrapText="1"/>
    </xf>
    <xf numFmtId="49" fontId="7" fillId="5" borderId="1" xfId="1" applyNumberFormat="1" applyFont="1" applyFill="1" applyBorder="1" applyAlignment="1">
      <alignment horizontal="center" vertical="center" wrapText="1"/>
    </xf>
    <xf numFmtId="4" fontId="7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14" fontId="9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49" fontId="2" fillId="5" borderId="1" xfId="1" applyNumberFormat="1" applyFont="1" applyFill="1" applyBorder="1" applyAlignment="1">
      <alignment horizontal="center" vertical="center" wrapText="1"/>
    </xf>
    <xf numFmtId="164" fontId="2" fillId="5" borderId="1" xfId="1" applyNumberFormat="1" applyFont="1" applyFill="1" applyBorder="1" applyAlignment="1">
      <alignment horizontal="center" vertical="center" wrapText="1"/>
    </xf>
    <xf numFmtId="14" fontId="7" fillId="5" borderId="1" xfId="1" applyNumberFormat="1" applyFont="1" applyFill="1" applyBorder="1" applyAlignment="1">
      <alignment horizontal="center" vertical="center" wrapText="1"/>
    </xf>
    <xf numFmtId="4" fontId="2" fillId="5" borderId="1" xfId="1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4" fontId="2" fillId="5" borderId="1" xfId="1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14" fontId="14" fillId="5" borderId="1" xfId="0" applyNumberFormat="1" applyFont="1" applyFill="1" applyBorder="1" applyAlignment="1">
      <alignment horizontal="center" vertical="center" wrapText="1"/>
    </xf>
    <xf numFmtId="14" fontId="13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4" fontId="14" fillId="5" borderId="1" xfId="0" applyNumberFormat="1" applyFont="1" applyFill="1" applyBorder="1" applyAlignment="1">
      <alignment horizontal="center" vertical="center" wrapText="1"/>
    </xf>
    <xf numFmtId="4" fontId="14" fillId="5" borderId="1" xfId="1" applyNumberFormat="1" applyFont="1" applyFill="1" applyBorder="1" applyAlignment="1">
      <alignment horizontal="center" vertical="center" wrapText="1"/>
    </xf>
    <xf numFmtId="4" fontId="13" fillId="5" borderId="1" xfId="1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4" fontId="2" fillId="6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4" fontId="7" fillId="5" borderId="1" xfId="1" applyNumberFormat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 wrapText="1"/>
    </xf>
    <xf numFmtId="4" fontId="9" fillId="5" borderId="1" xfId="0" applyNumberFormat="1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2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0" fontId="2" fillId="0" borderId="1" xfId="1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wrapText="1"/>
    </xf>
    <xf numFmtId="0" fontId="0" fillId="0" borderId="1" xfId="0" applyFill="1" applyBorder="1"/>
    <xf numFmtId="0" fontId="9" fillId="3" borderId="1" xfId="0" applyFont="1" applyFill="1" applyBorder="1" applyAlignment="1">
      <alignment horizontal="center" vertical="center" wrapText="1"/>
    </xf>
    <xf numFmtId="165" fontId="7" fillId="5" borderId="1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0" fontId="9" fillId="5" borderId="1" xfId="1" applyFont="1" applyFill="1" applyBorder="1" applyAlignment="1">
      <alignment horizontal="center" vertical="center" wrapText="1"/>
    </xf>
    <xf numFmtId="4" fontId="10" fillId="5" borderId="1" xfId="1" applyNumberFormat="1" applyFont="1" applyFill="1" applyBorder="1" applyAlignment="1">
      <alignment horizontal="center" vertical="center" wrapText="1"/>
    </xf>
    <xf numFmtId="0" fontId="0" fillId="5" borderId="0" xfId="0" applyFill="1"/>
    <xf numFmtId="14" fontId="9" fillId="5" borderId="1" xfId="1" applyNumberFormat="1" applyFont="1" applyFill="1" applyBorder="1" applyAlignment="1">
      <alignment horizontal="center" vertical="center" wrapText="1"/>
    </xf>
    <xf numFmtId="4" fontId="10" fillId="5" borderId="1" xfId="0" applyNumberFormat="1" applyFont="1" applyFill="1" applyBorder="1" applyAlignment="1">
      <alignment horizontal="center" vertical="center" wrapText="1"/>
    </xf>
    <xf numFmtId="14" fontId="10" fillId="5" borderId="1" xfId="1" applyNumberFormat="1" applyFont="1" applyFill="1" applyBorder="1" applyAlignment="1">
      <alignment horizontal="center" vertical="center" wrapText="1"/>
    </xf>
    <xf numFmtId="164" fontId="7" fillId="5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4" fontId="2" fillId="7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" fontId="9" fillId="5" borderId="1" xfId="1" applyNumberFormat="1" applyFont="1" applyFill="1" applyBorder="1" applyAlignment="1">
      <alignment horizontal="center" vertical="center" wrapText="1"/>
    </xf>
    <xf numFmtId="14" fontId="9" fillId="3" borderId="1" xfId="0" applyNumberFormat="1" applyFont="1" applyFill="1" applyBorder="1" applyAlignment="1">
      <alignment horizontal="center" vertical="center" wrapText="1"/>
    </xf>
    <xf numFmtId="4" fontId="9" fillId="5" borderId="0" xfId="0" applyNumberFormat="1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4" fontId="2" fillId="8" borderId="1" xfId="0" applyNumberFormat="1" applyFont="1" applyFill="1" applyBorder="1" applyAlignment="1">
      <alignment horizontal="center" vertical="center" wrapText="1"/>
    </xf>
    <xf numFmtId="4" fontId="2" fillId="8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14" fillId="8" borderId="1" xfId="0" applyNumberFormat="1" applyFont="1" applyFill="1" applyBorder="1" applyAlignment="1">
      <alignment wrapText="1"/>
    </xf>
    <xf numFmtId="4" fontId="7" fillId="7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4" fontId="2" fillId="5" borderId="3" xfId="1" applyNumberFormat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2" fillId="8" borderId="1" xfId="0" applyNumberFormat="1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wrapText="1"/>
    </xf>
    <xf numFmtId="0" fontId="2" fillId="8" borderId="1" xfId="0" applyNumberFormat="1" applyFont="1" applyFill="1" applyBorder="1" applyAlignment="1">
      <alignment wrapText="1"/>
    </xf>
    <xf numFmtId="0" fontId="7" fillId="5" borderId="3" xfId="0" applyFont="1" applyFill="1" applyBorder="1" applyAlignment="1">
      <alignment horizontal="center" vertical="center" wrapText="1"/>
    </xf>
    <xf numFmtId="165" fontId="9" fillId="5" borderId="1" xfId="0" applyNumberFormat="1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4" fontId="2" fillId="7" borderId="1" xfId="1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wrapText="1"/>
    </xf>
    <xf numFmtId="0" fontId="3" fillId="9" borderId="1" xfId="1" applyFont="1" applyFill="1" applyBorder="1" applyAlignment="1">
      <alignment horizontal="center" vertical="center" wrapText="1"/>
    </xf>
    <xf numFmtId="0" fontId="2" fillId="9" borderId="1" xfId="0" applyNumberFormat="1" applyFont="1" applyFill="1" applyBorder="1" applyAlignment="1">
      <alignment horizontal="left" vertical="center" wrapText="1"/>
    </xf>
    <xf numFmtId="0" fontId="2" fillId="9" borderId="1" xfId="1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4" fontId="2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4" fontId="2" fillId="9" borderId="1" xfId="0" applyNumberFormat="1" applyFont="1" applyFill="1" applyBorder="1" applyAlignment="1">
      <alignment horizontal="center" vertical="center" wrapText="1"/>
    </xf>
    <xf numFmtId="4" fontId="2" fillId="9" borderId="1" xfId="1" applyNumberFormat="1" applyFont="1" applyFill="1" applyBorder="1" applyAlignment="1">
      <alignment horizontal="center" vertical="center" wrapText="1"/>
    </xf>
    <xf numFmtId="14" fontId="2" fillId="9" borderId="1" xfId="1" applyNumberFormat="1" applyFont="1" applyFill="1" applyBorder="1" applyAlignment="1">
      <alignment horizontal="center" vertical="center" wrapText="1"/>
    </xf>
    <xf numFmtId="4" fontId="7" fillId="9" borderId="1" xfId="1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4" fillId="2" borderId="7" xfId="0" applyNumberFormat="1" applyFont="1" applyFill="1" applyBorder="1" applyAlignment="1">
      <alignment horizontal="center" vertical="center" wrapText="1"/>
    </xf>
    <xf numFmtId="4" fontId="2" fillId="2" borderId="8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" fontId="14" fillId="7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wrapText="1"/>
    </xf>
    <xf numFmtId="14" fontId="2" fillId="7" borderId="1" xfId="0" applyNumberFormat="1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2" fillId="10" borderId="1" xfId="1" applyFont="1" applyFill="1" applyBorder="1" applyAlignment="1">
      <alignment wrapText="1"/>
    </xf>
    <xf numFmtId="0" fontId="2" fillId="7" borderId="1" xfId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wrapText="1"/>
    </xf>
    <xf numFmtId="164" fontId="2" fillId="7" borderId="1" xfId="1" applyNumberFormat="1" applyFont="1" applyFill="1" applyBorder="1" applyAlignment="1">
      <alignment horizontal="center" vertical="center" wrapText="1"/>
    </xf>
    <xf numFmtId="0" fontId="2" fillId="7" borderId="1" xfId="1" applyFont="1" applyFill="1" applyBorder="1" applyAlignment="1">
      <alignment horizontal="center" vertical="center" wrapText="1"/>
    </xf>
    <xf numFmtId="14" fontId="2" fillId="7" borderId="1" xfId="1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64" fontId="7" fillId="7" borderId="1" xfId="1" applyNumberFormat="1" applyFont="1" applyFill="1" applyBorder="1" applyAlignment="1">
      <alignment horizontal="center" vertical="center" wrapText="1"/>
    </xf>
    <xf numFmtId="4" fontId="7" fillId="2" borderId="1" xfId="1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4" fontId="2" fillId="4" borderId="1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1" applyFont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wrapText="1"/>
    </xf>
    <xf numFmtId="0" fontId="3" fillId="4" borderId="1" xfId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wrapText="1"/>
    </xf>
    <xf numFmtId="0" fontId="2" fillId="4" borderId="1" xfId="1" applyFont="1" applyFill="1" applyBorder="1" applyAlignment="1">
      <alignment horizontal="center" vertical="center" wrapText="1"/>
    </xf>
    <xf numFmtId="14" fontId="14" fillId="4" borderId="1" xfId="0" applyNumberFormat="1" applyFont="1" applyFill="1" applyBorder="1" applyAlignment="1">
      <alignment horizontal="center" vertical="center" wrapText="1"/>
    </xf>
    <xf numFmtId="4" fontId="14" fillId="4" borderId="1" xfId="1" applyNumberFormat="1" applyFont="1" applyFill="1" applyBorder="1" applyAlignment="1">
      <alignment horizontal="center" vertical="center" wrapText="1"/>
    </xf>
    <xf numFmtId="4" fontId="7" fillId="4" borderId="1" xfId="1" applyNumberFormat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wrapText="1"/>
    </xf>
    <xf numFmtId="0" fontId="7" fillId="5" borderId="1" xfId="1" applyFont="1" applyFill="1" applyBorder="1" applyAlignment="1">
      <alignment horizontal="center" vertical="center" wrapText="1"/>
    </xf>
    <xf numFmtId="4" fontId="9" fillId="7" borderId="1" xfId="0" applyNumberFormat="1" applyFont="1" applyFill="1" applyBorder="1" applyAlignment="1">
      <alignment horizontal="center" vertical="center" wrapText="1"/>
    </xf>
    <xf numFmtId="0" fontId="0" fillId="8" borderId="0" xfId="0" applyFill="1"/>
    <xf numFmtId="0" fontId="14" fillId="5" borderId="1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14" fontId="14" fillId="4" borderId="1" xfId="1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 wrapText="1"/>
    </xf>
    <xf numFmtId="4" fontId="2" fillId="11" borderId="1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0" fillId="11" borderId="0" xfId="0" applyFill="1"/>
    <xf numFmtId="0" fontId="8" fillId="11" borderId="1" xfId="0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3" xfId="3"/>
    <cellStyle name="Финансовый" xfId="2" builtinId="3"/>
  </cellStyles>
  <dxfs count="0"/>
  <tableStyles count="0" defaultTableStyle="TableStyleMedium2" defaultPivotStyle="PivotStyleLight16"/>
  <colors>
    <mruColors>
      <color rgb="FFFEF2E8"/>
      <color rgb="FFF0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79"/>
  <sheetViews>
    <sheetView tabSelected="1" view="pageBreakPreview" zoomScale="70" zoomScaleNormal="70" zoomScaleSheetLayoutView="70" workbookViewId="0">
      <pane ySplit="2" topLeftCell="A176" activePane="bottomLeft" state="frozen"/>
      <selection pane="bottomLeft" activeCell="K179" sqref="K179"/>
    </sheetView>
  </sheetViews>
  <sheetFormatPr defaultRowHeight="15.75" x14ac:dyDescent="0.25"/>
  <cols>
    <col min="1" max="1" width="7.28515625" style="95" customWidth="1"/>
    <col min="2" max="2" width="12.7109375" style="93" customWidth="1"/>
    <col min="3" max="3" width="58.7109375" style="94" customWidth="1"/>
    <col min="4" max="4" width="19" style="8" customWidth="1"/>
    <col min="5" max="5" width="17.7109375" style="8" customWidth="1"/>
    <col min="6" max="6" width="15.85546875" style="8" customWidth="1"/>
    <col min="7" max="7" width="15.5703125" style="8" customWidth="1"/>
    <col min="8" max="9" width="14.140625" style="8" customWidth="1"/>
    <col min="10" max="10" width="23.140625" style="8" customWidth="1"/>
    <col min="11" max="11" width="21.42578125" style="18" customWidth="1"/>
    <col min="12" max="15" width="21.42578125" style="8" customWidth="1"/>
    <col min="16" max="18" width="14.85546875" style="11" customWidth="1"/>
    <col min="19" max="21" width="16.140625" style="11" customWidth="1"/>
    <col min="22" max="22" width="21.42578125" style="21" customWidth="1"/>
    <col min="23" max="24" width="21.42578125" style="11" customWidth="1"/>
    <col min="25" max="25" width="21.42578125" style="7" customWidth="1"/>
    <col min="26" max="26" width="21.42578125" style="11" customWidth="1"/>
    <col min="27" max="27" width="18.7109375" bestFit="1" customWidth="1"/>
    <col min="28" max="28" width="16.5703125" bestFit="1" customWidth="1"/>
    <col min="29" max="29" width="14" customWidth="1"/>
  </cols>
  <sheetData>
    <row r="1" spans="1:29" ht="18.75" x14ac:dyDescent="0.25">
      <c r="A1" s="211" t="s">
        <v>0</v>
      </c>
      <c r="B1" s="211" t="s">
        <v>9</v>
      </c>
      <c r="C1" s="212" t="s">
        <v>4</v>
      </c>
      <c r="D1" s="210" t="s">
        <v>5</v>
      </c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36"/>
      <c r="P1" s="209" t="s">
        <v>6</v>
      </c>
      <c r="Q1" s="209"/>
      <c r="R1" s="209"/>
      <c r="S1" s="209"/>
      <c r="T1" s="209"/>
      <c r="U1" s="209"/>
      <c r="V1" s="209"/>
      <c r="W1" s="209"/>
      <c r="X1" s="209"/>
      <c r="Y1" s="209"/>
      <c r="Z1" s="209"/>
    </row>
    <row r="2" spans="1:29" ht="95.25" customHeight="1" x14ac:dyDescent="0.25">
      <c r="A2" s="211"/>
      <c r="B2" s="211"/>
      <c r="C2" s="212"/>
      <c r="D2" s="12" t="s">
        <v>13</v>
      </c>
      <c r="E2" s="12" t="s">
        <v>12</v>
      </c>
      <c r="F2" s="12" t="s">
        <v>18</v>
      </c>
      <c r="G2" s="12" t="s">
        <v>2</v>
      </c>
      <c r="H2" s="12" t="s">
        <v>3</v>
      </c>
      <c r="I2" s="12" t="s">
        <v>8</v>
      </c>
      <c r="J2" s="30" t="s">
        <v>129</v>
      </c>
      <c r="K2" s="26" t="s">
        <v>1</v>
      </c>
      <c r="L2" s="12" t="s">
        <v>11</v>
      </c>
      <c r="M2" s="47" t="s">
        <v>221</v>
      </c>
      <c r="N2" s="12" t="s">
        <v>14</v>
      </c>
      <c r="O2" s="36" t="s">
        <v>165</v>
      </c>
      <c r="P2" s="13" t="s">
        <v>19</v>
      </c>
      <c r="Q2" s="13" t="s">
        <v>181</v>
      </c>
      <c r="R2" s="41" t="s">
        <v>182</v>
      </c>
      <c r="S2" s="13" t="s">
        <v>183</v>
      </c>
      <c r="T2" s="13" t="s">
        <v>7</v>
      </c>
      <c r="U2" s="73" t="s">
        <v>129</v>
      </c>
      <c r="V2" s="27" t="s">
        <v>1</v>
      </c>
      <c r="W2" s="13" t="s">
        <v>15</v>
      </c>
      <c r="X2" s="13" t="s">
        <v>16</v>
      </c>
      <c r="Y2" s="31" t="s">
        <v>17</v>
      </c>
      <c r="Z2" s="13" t="s">
        <v>10</v>
      </c>
    </row>
    <row r="3" spans="1:29" ht="152.25" customHeight="1" x14ac:dyDescent="0.3">
      <c r="A3" s="84">
        <v>1</v>
      </c>
      <c r="B3" s="76" t="s">
        <v>907</v>
      </c>
      <c r="C3" s="87" t="s">
        <v>25</v>
      </c>
      <c r="D3" s="51"/>
      <c r="E3" s="51"/>
      <c r="F3" s="52" t="s">
        <v>80</v>
      </c>
      <c r="G3" s="53">
        <v>43671</v>
      </c>
      <c r="H3" s="54">
        <v>43882</v>
      </c>
      <c r="I3" s="51"/>
      <c r="J3" s="51" t="s">
        <v>304</v>
      </c>
      <c r="K3" s="56">
        <v>571020</v>
      </c>
      <c r="L3" s="51" t="s">
        <v>194</v>
      </c>
      <c r="M3" s="51" t="s">
        <v>401</v>
      </c>
      <c r="N3" s="51" t="s">
        <v>400</v>
      </c>
      <c r="O3" s="51" t="s">
        <v>512</v>
      </c>
      <c r="P3" s="52" t="s">
        <v>587</v>
      </c>
      <c r="Q3" s="53">
        <v>43948</v>
      </c>
      <c r="R3" s="67">
        <v>44347</v>
      </c>
      <c r="S3" s="53"/>
      <c r="T3" s="53">
        <v>44560</v>
      </c>
      <c r="U3" s="69" t="s">
        <v>1031</v>
      </c>
      <c r="V3" s="56">
        <v>9116860.8000000007</v>
      </c>
      <c r="W3" s="51" t="s">
        <v>194</v>
      </c>
      <c r="X3" s="51"/>
      <c r="Y3" s="51" t="s">
        <v>874</v>
      </c>
      <c r="Z3" s="117" t="s">
        <v>1055</v>
      </c>
    </row>
    <row r="4" spans="1:29" ht="63.75" customHeight="1" x14ac:dyDescent="0.3">
      <c r="A4" s="84">
        <v>2</v>
      </c>
      <c r="B4" s="76">
        <v>5035</v>
      </c>
      <c r="C4" s="87" t="s">
        <v>26</v>
      </c>
      <c r="D4" s="51"/>
      <c r="E4" s="51" t="s">
        <v>614</v>
      </c>
      <c r="F4" s="52" t="s">
        <v>76</v>
      </c>
      <c r="G4" s="53">
        <v>43676</v>
      </c>
      <c r="H4" s="53">
        <v>43707</v>
      </c>
      <c r="I4" s="51"/>
      <c r="J4" s="51" t="s">
        <v>272</v>
      </c>
      <c r="K4" s="56">
        <v>200088.71</v>
      </c>
      <c r="L4" s="51" t="s">
        <v>194</v>
      </c>
      <c r="M4" s="48">
        <v>43707</v>
      </c>
      <c r="N4" s="51" t="s">
        <v>615</v>
      </c>
      <c r="O4" s="51"/>
      <c r="P4" s="52" t="s">
        <v>696</v>
      </c>
      <c r="Q4" s="53">
        <v>44027</v>
      </c>
      <c r="R4" s="53">
        <v>44064</v>
      </c>
      <c r="S4" s="53"/>
      <c r="T4" s="48">
        <v>44195</v>
      </c>
      <c r="U4" s="51"/>
      <c r="V4" s="56">
        <v>1177126.8</v>
      </c>
      <c r="W4" s="51" t="s">
        <v>194</v>
      </c>
      <c r="X4" s="51"/>
      <c r="Y4" s="51" t="s">
        <v>130</v>
      </c>
      <c r="Z4" s="51" t="s">
        <v>936</v>
      </c>
    </row>
    <row r="5" spans="1:29" ht="55.5" customHeight="1" x14ac:dyDescent="0.3">
      <c r="A5" s="84">
        <v>3</v>
      </c>
      <c r="B5" s="76"/>
      <c r="C5" s="88" t="s">
        <v>27</v>
      </c>
      <c r="D5" s="51"/>
      <c r="E5" s="51"/>
      <c r="F5" s="52" t="s">
        <v>77</v>
      </c>
      <c r="G5" s="53">
        <v>43677</v>
      </c>
      <c r="H5" s="53">
        <v>44253</v>
      </c>
      <c r="I5" s="51"/>
      <c r="J5" s="51"/>
      <c r="K5" s="56">
        <v>156199.20000000001</v>
      </c>
      <c r="L5" s="51" t="s">
        <v>194</v>
      </c>
      <c r="M5" s="51" t="s">
        <v>961</v>
      </c>
      <c r="N5" s="51" t="s">
        <v>971</v>
      </c>
      <c r="O5" s="51"/>
      <c r="P5" s="51">
        <v>12572</v>
      </c>
      <c r="Q5" s="48">
        <v>44295</v>
      </c>
      <c r="R5" s="48">
        <v>44370</v>
      </c>
      <c r="S5" s="48"/>
      <c r="T5" s="51"/>
      <c r="U5" s="51"/>
      <c r="V5" s="123" t="s">
        <v>998</v>
      </c>
      <c r="W5" s="51"/>
      <c r="X5" s="51"/>
      <c r="Y5" s="51" t="s">
        <v>131</v>
      </c>
      <c r="Z5" s="48">
        <v>44370</v>
      </c>
    </row>
    <row r="6" spans="1:29" ht="63.75" customHeight="1" x14ac:dyDescent="0.3">
      <c r="A6" s="84">
        <v>4</v>
      </c>
      <c r="B6" s="76">
        <v>4503</v>
      </c>
      <c r="C6" s="32" t="s">
        <v>28</v>
      </c>
      <c r="D6" s="51"/>
      <c r="E6" s="51"/>
      <c r="F6" s="52" t="s">
        <v>78</v>
      </c>
      <c r="G6" s="53">
        <v>43677</v>
      </c>
      <c r="H6" s="81">
        <v>44183</v>
      </c>
      <c r="I6" s="51"/>
      <c r="J6" s="55" t="s">
        <v>859</v>
      </c>
      <c r="K6" s="56">
        <v>244815.6</v>
      </c>
      <c r="L6" s="51" t="s">
        <v>194</v>
      </c>
      <c r="M6" s="48">
        <v>44183</v>
      </c>
      <c r="N6" s="6"/>
      <c r="O6" s="6"/>
      <c r="P6" s="157" t="s">
        <v>1005</v>
      </c>
      <c r="Q6" s="20"/>
      <c r="R6" s="20"/>
      <c r="S6" s="20"/>
      <c r="V6" s="21" t="s">
        <v>1027</v>
      </c>
      <c r="W6" s="7"/>
      <c r="X6" s="7"/>
      <c r="Y6" s="7" t="s">
        <v>131</v>
      </c>
      <c r="Z6" s="7"/>
    </row>
    <row r="7" spans="1:29" ht="48" customHeight="1" x14ac:dyDescent="0.3">
      <c r="A7" s="84">
        <v>5</v>
      </c>
      <c r="B7" s="76">
        <v>4679</v>
      </c>
      <c r="C7" s="32" t="s">
        <v>29</v>
      </c>
      <c r="D7" s="51"/>
      <c r="E7" s="51"/>
      <c r="F7" s="52" t="s">
        <v>79</v>
      </c>
      <c r="G7" s="53">
        <v>43677</v>
      </c>
      <c r="H7" s="53">
        <v>43993</v>
      </c>
      <c r="I7" s="51"/>
      <c r="J7" s="51" t="s">
        <v>952</v>
      </c>
      <c r="K7" s="56">
        <v>216393.60000000001</v>
      </c>
      <c r="L7" s="51" t="s">
        <v>194</v>
      </c>
      <c r="M7" s="48">
        <v>43993</v>
      </c>
      <c r="N7" s="6" t="s">
        <v>928</v>
      </c>
      <c r="O7" s="6" t="s">
        <v>972</v>
      </c>
      <c r="P7" s="19" t="s">
        <v>951</v>
      </c>
      <c r="Q7" s="20">
        <v>44238</v>
      </c>
      <c r="R7" s="20">
        <v>44309</v>
      </c>
      <c r="S7" s="20"/>
      <c r="U7" s="20">
        <v>44561</v>
      </c>
      <c r="V7" s="21" t="s">
        <v>954</v>
      </c>
      <c r="W7" s="7"/>
      <c r="X7" s="7"/>
      <c r="Y7" s="7" t="s">
        <v>131</v>
      </c>
      <c r="Z7" s="7"/>
    </row>
    <row r="8" spans="1:29" s="79" customFormat="1" ht="47.25" x14ac:dyDescent="0.3">
      <c r="A8" s="84">
        <v>6</v>
      </c>
      <c r="B8" s="76"/>
      <c r="C8" s="88" t="s">
        <v>30</v>
      </c>
      <c r="D8" s="51"/>
      <c r="E8" s="51"/>
      <c r="F8" s="52" t="s">
        <v>81</v>
      </c>
      <c r="G8" s="53">
        <v>43679</v>
      </c>
      <c r="H8" s="54">
        <v>43812</v>
      </c>
      <c r="I8" s="51"/>
      <c r="J8" s="51" t="s">
        <v>293</v>
      </c>
      <c r="K8" s="82">
        <v>141970.79999999999</v>
      </c>
      <c r="L8" s="51" t="s">
        <v>163</v>
      </c>
      <c r="M8" s="51" t="s">
        <v>307</v>
      </c>
      <c r="N8" s="51" t="s">
        <v>264</v>
      </c>
      <c r="O8" s="51" t="s">
        <v>301</v>
      </c>
      <c r="P8" s="52" t="s">
        <v>402</v>
      </c>
      <c r="Q8" s="53">
        <v>43843</v>
      </c>
      <c r="R8" s="53">
        <v>43931</v>
      </c>
      <c r="S8" s="53"/>
      <c r="T8" s="62"/>
      <c r="U8" s="62"/>
      <c r="V8" s="56">
        <v>151650</v>
      </c>
      <c r="W8" s="51" t="s">
        <v>194</v>
      </c>
      <c r="X8" s="51" t="s">
        <v>486</v>
      </c>
      <c r="Y8" s="51" t="s">
        <v>874</v>
      </c>
      <c r="Z8" s="51" t="s">
        <v>504</v>
      </c>
      <c r="AA8" s="101" t="s">
        <v>505</v>
      </c>
      <c r="AB8" s="101"/>
      <c r="AC8" s="101"/>
    </row>
    <row r="9" spans="1:29" ht="126" x14ac:dyDescent="0.3">
      <c r="A9" s="84">
        <v>7</v>
      </c>
      <c r="B9" s="76"/>
      <c r="C9" s="88" t="s">
        <v>31</v>
      </c>
      <c r="D9" s="51"/>
      <c r="E9" s="51"/>
      <c r="F9" s="52" t="s">
        <v>82</v>
      </c>
      <c r="G9" s="53">
        <v>43679</v>
      </c>
      <c r="H9" s="54">
        <v>43812</v>
      </c>
      <c r="I9" s="51"/>
      <c r="J9" s="51" t="s">
        <v>293</v>
      </c>
      <c r="K9" s="82">
        <v>169885.2</v>
      </c>
      <c r="L9" s="51" t="s">
        <v>163</v>
      </c>
      <c r="M9" s="51" t="s">
        <v>340</v>
      </c>
      <c r="N9" s="51" t="s">
        <v>265</v>
      </c>
      <c r="O9" s="51" t="s">
        <v>308</v>
      </c>
      <c r="P9" s="52" t="s">
        <v>420</v>
      </c>
      <c r="Q9" s="53">
        <v>43850</v>
      </c>
      <c r="R9" s="54">
        <v>43945</v>
      </c>
      <c r="S9" s="53">
        <v>44008</v>
      </c>
      <c r="T9" s="62"/>
      <c r="U9" s="62" t="s">
        <v>661</v>
      </c>
      <c r="V9" s="103">
        <v>2099409.6</v>
      </c>
      <c r="W9" s="51" t="s">
        <v>194</v>
      </c>
      <c r="X9" s="51" t="s">
        <v>652</v>
      </c>
      <c r="Y9" s="51" t="s">
        <v>874</v>
      </c>
      <c r="Z9" s="61" t="s">
        <v>660</v>
      </c>
      <c r="AA9" s="131" t="s">
        <v>506</v>
      </c>
    </row>
    <row r="10" spans="1:29" ht="189" x14ac:dyDescent="0.3">
      <c r="A10" s="84">
        <v>8</v>
      </c>
      <c r="B10" s="109" t="s">
        <v>443</v>
      </c>
      <c r="C10" s="88" t="s">
        <v>32</v>
      </c>
      <c r="D10" s="51"/>
      <c r="E10" s="51"/>
      <c r="F10" s="52" t="s">
        <v>83</v>
      </c>
      <c r="G10" s="53">
        <v>43679</v>
      </c>
      <c r="H10" s="54">
        <v>43765</v>
      </c>
      <c r="I10" s="51"/>
      <c r="J10" s="51" t="s">
        <v>212</v>
      </c>
      <c r="K10" s="56">
        <v>120679.2</v>
      </c>
      <c r="L10" s="51" t="s">
        <v>163</v>
      </c>
      <c r="M10" s="51" t="s">
        <v>267</v>
      </c>
      <c r="N10" s="62" t="s">
        <v>191</v>
      </c>
      <c r="O10" s="51" t="s">
        <v>227</v>
      </c>
      <c r="P10" s="52" t="s">
        <v>351</v>
      </c>
      <c r="Q10" s="53">
        <v>43808</v>
      </c>
      <c r="R10" s="81">
        <v>44022</v>
      </c>
      <c r="S10" s="81">
        <v>44036</v>
      </c>
      <c r="T10" s="62"/>
      <c r="U10" s="62" t="s">
        <v>582</v>
      </c>
      <c r="V10" s="56">
        <v>1587748.8</v>
      </c>
      <c r="W10" s="51" t="s">
        <v>490</v>
      </c>
      <c r="X10" s="51"/>
      <c r="Y10" s="51" t="s">
        <v>874</v>
      </c>
      <c r="Z10" s="62" t="s">
        <v>718</v>
      </c>
      <c r="AA10" s="77"/>
    </row>
    <row r="11" spans="1:29" ht="174" customHeight="1" x14ac:dyDescent="0.3">
      <c r="A11" s="84">
        <v>9</v>
      </c>
      <c r="B11" s="76"/>
      <c r="C11" s="88" t="s">
        <v>33</v>
      </c>
      <c r="D11" s="51"/>
      <c r="E11" s="51"/>
      <c r="F11" s="52" t="s">
        <v>84</v>
      </c>
      <c r="G11" s="53">
        <v>43679</v>
      </c>
      <c r="H11" s="81">
        <v>44050</v>
      </c>
      <c r="I11" s="51"/>
      <c r="J11" s="51" t="s">
        <v>650</v>
      </c>
      <c r="K11" s="103">
        <v>110313.60000000001</v>
      </c>
      <c r="L11" s="51" t="s">
        <v>163</v>
      </c>
      <c r="M11" s="81">
        <v>44022</v>
      </c>
      <c r="N11" s="51" t="s">
        <v>646</v>
      </c>
      <c r="O11" s="62" t="s">
        <v>665</v>
      </c>
      <c r="P11" s="52" t="s">
        <v>783</v>
      </c>
      <c r="Q11" s="53">
        <v>44083</v>
      </c>
      <c r="R11" s="81">
        <v>44183</v>
      </c>
      <c r="S11" s="53"/>
      <c r="T11" s="62"/>
      <c r="U11" s="62" t="s">
        <v>849</v>
      </c>
      <c r="V11" s="103">
        <v>407968.8</v>
      </c>
      <c r="W11" s="51"/>
      <c r="X11" s="51" t="s">
        <v>833</v>
      </c>
      <c r="Y11" s="51" t="s">
        <v>874</v>
      </c>
      <c r="Z11" s="51" t="s">
        <v>848</v>
      </c>
    </row>
    <row r="12" spans="1:29" ht="90" customHeight="1" x14ac:dyDescent="0.3">
      <c r="A12" s="84">
        <v>10</v>
      </c>
      <c r="B12" s="76"/>
      <c r="C12" s="88" t="s">
        <v>34</v>
      </c>
      <c r="D12" s="51"/>
      <c r="E12" s="51"/>
      <c r="F12" s="52" t="s">
        <v>85</v>
      </c>
      <c r="G12" s="53">
        <v>43682</v>
      </c>
      <c r="H12" s="54">
        <v>43868</v>
      </c>
      <c r="I12" s="55"/>
      <c r="J12" s="55" t="s">
        <v>342</v>
      </c>
      <c r="K12" s="56">
        <v>154695.6</v>
      </c>
      <c r="L12" s="48">
        <v>43790</v>
      </c>
      <c r="M12" s="48">
        <v>43868</v>
      </c>
      <c r="N12" s="51" t="s">
        <v>277</v>
      </c>
      <c r="O12" s="51" t="s">
        <v>383</v>
      </c>
      <c r="P12" s="51">
        <v>8267</v>
      </c>
      <c r="Q12" s="48">
        <v>43871</v>
      </c>
      <c r="R12" s="81">
        <v>43993</v>
      </c>
      <c r="S12" s="48">
        <v>44008</v>
      </c>
      <c r="T12" s="51"/>
      <c r="U12" s="55" t="s">
        <v>686</v>
      </c>
      <c r="V12" s="50">
        <f>994747.2</f>
        <v>994747.2</v>
      </c>
      <c r="W12" s="48">
        <v>44008</v>
      </c>
      <c r="X12" s="51" t="s">
        <v>653</v>
      </c>
      <c r="Y12" s="51" t="s">
        <v>132</v>
      </c>
      <c r="Z12" s="51" t="s">
        <v>687</v>
      </c>
    </row>
    <row r="13" spans="1:29" ht="67.5" customHeight="1" x14ac:dyDescent="0.3">
      <c r="A13" s="84">
        <v>11</v>
      </c>
      <c r="B13" s="76">
        <v>4047</v>
      </c>
      <c r="C13" s="33" t="s">
        <v>35</v>
      </c>
      <c r="D13" s="51"/>
      <c r="E13" s="51"/>
      <c r="F13" s="52" t="s">
        <v>86</v>
      </c>
      <c r="G13" s="53">
        <v>43682</v>
      </c>
      <c r="H13" s="53">
        <v>43738</v>
      </c>
      <c r="I13" s="51"/>
      <c r="J13" s="51"/>
      <c r="K13" s="56">
        <v>146097.60000000001</v>
      </c>
      <c r="L13" s="51" t="s">
        <v>194</v>
      </c>
      <c r="M13" s="48">
        <v>44136</v>
      </c>
      <c r="N13" s="6"/>
      <c r="O13" s="6" t="s">
        <v>963</v>
      </c>
      <c r="P13" s="7">
        <v>13352</v>
      </c>
      <c r="Q13" s="29">
        <v>44389</v>
      </c>
      <c r="R13" s="29">
        <v>44463</v>
      </c>
      <c r="S13" s="7"/>
      <c r="T13" s="29">
        <v>44926</v>
      </c>
      <c r="U13" s="7"/>
      <c r="V13" s="123" t="s">
        <v>1070</v>
      </c>
      <c r="W13" s="7"/>
      <c r="X13" s="7"/>
      <c r="Y13" s="7" t="s">
        <v>131</v>
      </c>
      <c r="Z13" s="7"/>
    </row>
    <row r="14" spans="1:29" ht="103.5" customHeight="1" x14ac:dyDescent="0.3">
      <c r="A14" s="84">
        <v>12</v>
      </c>
      <c r="B14" s="76"/>
      <c r="C14" s="88" t="s">
        <v>36</v>
      </c>
      <c r="D14" s="51"/>
      <c r="E14" s="51"/>
      <c r="F14" s="52" t="s">
        <v>87</v>
      </c>
      <c r="G14" s="53">
        <v>43682</v>
      </c>
      <c r="H14" s="54">
        <v>43798</v>
      </c>
      <c r="I14" s="55"/>
      <c r="J14" s="55" t="s">
        <v>278</v>
      </c>
      <c r="K14" s="56">
        <v>275762.40000000002</v>
      </c>
      <c r="L14" s="48">
        <v>43798</v>
      </c>
      <c r="M14" s="48">
        <v>43798</v>
      </c>
      <c r="N14" s="51" t="s">
        <v>349</v>
      </c>
      <c r="O14" s="51" t="s">
        <v>473</v>
      </c>
      <c r="P14" s="66" t="s">
        <v>598</v>
      </c>
      <c r="Q14" s="53">
        <v>43934</v>
      </c>
      <c r="R14" s="81">
        <v>44085</v>
      </c>
      <c r="S14" s="53"/>
      <c r="T14" s="62"/>
      <c r="U14" s="74" t="s">
        <v>726</v>
      </c>
      <c r="V14" s="82">
        <f>4706172</f>
        <v>4706172</v>
      </c>
      <c r="W14" s="51" t="s">
        <v>194</v>
      </c>
      <c r="X14" s="51" t="s">
        <v>788</v>
      </c>
      <c r="Y14" s="51" t="s">
        <v>132</v>
      </c>
      <c r="Z14" s="51" t="s">
        <v>800</v>
      </c>
    </row>
    <row r="15" spans="1:29" ht="78.75" customHeight="1" x14ac:dyDescent="0.3">
      <c r="A15" s="84">
        <v>13</v>
      </c>
      <c r="B15" s="76"/>
      <c r="C15" s="88" t="s">
        <v>37</v>
      </c>
      <c r="D15" s="51"/>
      <c r="E15" s="51"/>
      <c r="F15" s="52" t="s">
        <v>88</v>
      </c>
      <c r="G15" s="53">
        <v>43684</v>
      </c>
      <c r="H15" s="54">
        <v>43787</v>
      </c>
      <c r="I15" s="55"/>
      <c r="J15" s="55" t="s">
        <v>279</v>
      </c>
      <c r="K15" s="56">
        <v>215479.2</v>
      </c>
      <c r="L15" s="48">
        <v>43776</v>
      </c>
      <c r="M15" s="48">
        <v>43787</v>
      </c>
      <c r="N15" s="51" t="s">
        <v>202</v>
      </c>
      <c r="O15" s="51" t="s">
        <v>520</v>
      </c>
      <c r="P15" s="66" t="s">
        <v>559</v>
      </c>
      <c r="Q15" s="48">
        <v>43922</v>
      </c>
      <c r="R15" s="81">
        <v>44050</v>
      </c>
      <c r="S15" s="53"/>
      <c r="T15" s="62"/>
      <c r="U15" s="74" t="s">
        <v>726</v>
      </c>
      <c r="V15" s="56">
        <v>3479610</v>
      </c>
      <c r="W15" s="51" t="s">
        <v>608</v>
      </c>
      <c r="X15" s="51" t="s">
        <v>720</v>
      </c>
      <c r="Y15" s="51" t="s">
        <v>132</v>
      </c>
      <c r="Z15" s="51" t="s">
        <v>727</v>
      </c>
    </row>
    <row r="16" spans="1:29" ht="103.5" customHeight="1" x14ac:dyDescent="0.3">
      <c r="A16" s="84">
        <v>14</v>
      </c>
      <c r="B16" s="76"/>
      <c r="C16" s="88" t="s">
        <v>38</v>
      </c>
      <c r="D16" s="51"/>
      <c r="E16" s="51"/>
      <c r="F16" s="52" t="s">
        <v>89</v>
      </c>
      <c r="G16" s="53">
        <v>43684</v>
      </c>
      <c r="H16" s="54">
        <v>43819</v>
      </c>
      <c r="I16" s="55"/>
      <c r="J16" s="55" t="s">
        <v>276</v>
      </c>
      <c r="K16" s="56">
        <v>157662</v>
      </c>
      <c r="L16" s="48">
        <v>43809</v>
      </c>
      <c r="M16" s="48">
        <v>43819</v>
      </c>
      <c r="N16" s="51" t="s">
        <v>589</v>
      </c>
      <c r="O16" s="51" t="s">
        <v>597</v>
      </c>
      <c r="P16" s="66" t="s">
        <v>627</v>
      </c>
      <c r="Q16" s="48">
        <v>43990</v>
      </c>
      <c r="R16" s="81">
        <v>44141</v>
      </c>
      <c r="S16" s="53"/>
      <c r="T16" s="62"/>
      <c r="U16" s="74" t="s">
        <v>726</v>
      </c>
      <c r="V16" s="82">
        <v>499332</v>
      </c>
      <c r="W16" s="51" t="s">
        <v>194</v>
      </c>
      <c r="X16" s="51" t="s">
        <v>851</v>
      </c>
      <c r="Y16" s="51" t="s">
        <v>132</v>
      </c>
      <c r="Z16" s="48" t="s">
        <v>856</v>
      </c>
    </row>
    <row r="17" spans="1:29" ht="90.75" customHeight="1" x14ac:dyDescent="0.3">
      <c r="A17" s="84">
        <v>15</v>
      </c>
      <c r="B17" s="76"/>
      <c r="C17" s="32" t="s">
        <v>39</v>
      </c>
      <c r="D17" s="43"/>
      <c r="E17" s="43"/>
      <c r="F17" s="44" t="s">
        <v>90</v>
      </c>
      <c r="G17" s="45">
        <v>43692</v>
      </c>
      <c r="H17" s="45">
        <v>43784</v>
      </c>
      <c r="I17" s="6"/>
      <c r="J17" s="43" t="s">
        <v>203</v>
      </c>
      <c r="K17" s="46">
        <v>167396.4</v>
      </c>
      <c r="L17" s="43"/>
      <c r="M17" s="43"/>
      <c r="N17" s="43"/>
      <c r="O17" s="43"/>
      <c r="P17" s="52"/>
      <c r="Q17" s="53"/>
      <c r="R17" s="53"/>
      <c r="S17" s="53"/>
      <c r="T17" s="62"/>
      <c r="U17" s="62"/>
      <c r="V17" s="56"/>
      <c r="W17" s="51"/>
      <c r="X17" s="51"/>
      <c r="Y17" s="51" t="s">
        <v>133</v>
      </c>
      <c r="Z17" s="56" t="s">
        <v>852</v>
      </c>
    </row>
    <row r="18" spans="1:29" ht="63" x14ac:dyDescent="0.3">
      <c r="A18" s="84">
        <v>16</v>
      </c>
      <c r="B18" s="76"/>
      <c r="C18" s="88" t="s">
        <v>40</v>
      </c>
      <c r="D18" s="51"/>
      <c r="E18" s="51"/>
      <c r="F18" s="52" t="s">
        <v>91</v>
      </c>
      <c r="G18" s="53">
        <v>43692</v>
      </c>
      <c r="H18" s="54">
        <v>43773</v>
      </c>
      <c r="I18" s="51"/>
      <c r="J18" s="51" t="s">
        <v>266</v>
      </c>
      <c r="K18" s="82">
        <v>240454.8</v>
      </c>
      <c r="L18" s="51" t="s">
        <v>163</v>
      </c>
      <c r="M18" s="51" t="s">
        <v>234</v>
      </c>
      <c r="N18" s="62" t="s">
        <v>168</v>
      </c>
      <c r="O18" s="51" t="s">
        <v>209</v>
      </c>
      <c r="P18" s="52" t="s">
        <v>237</v>
      </c>
      <c r="Q18" s="53">
        <v>43803</v>
      </c>
      <c r="R18" s="54">
        <v>43931</v>
      </c>
      <c r="S18" s="53"/>
      <c r="T18" s="62"/>
      <c r="U18" s="62" t="s">
        <v>444</v>
      </c>
      <c r="V18" s="56">
        <v>456398.4</v>
      </c>
      <c r="W18" s="51" t="s">
        <v>194</v>
      </c>
      <c r="X18" s="51" t="s">
        <v>489</v>
      </c>
      <c r="Y18" s="51" t="s">
        <v>874</v>
      </c>
      <c r="Z18" s="51" t="s">
        <v>487</v>
      </c>
    </row>
    <row r="19" spans="1:29" ht="230.25" customHeight="1" x14ac:dyDescent="0.3">
      <c r="A19" s="84">
        <v>17</v>
      </c>
      <c r="B19" s="109" t="s">
        <v>609</v>
      </c>
      <c r="C19" s="32" t="s">
        <v>903</v>
      </c>
      <c r="D19" s="51"/>
      <c r="E19" s="51"/>
      <c r="F19" s="52" t="s">
        <v>92</v>
      </c>
      <c r="G19" s="53">
        <v>43692</v>
      </c>
      <c r="H19" s="81">
        <v>44127</v>
      </c>
      <c r="I19" s="51"/>
      <c r="J19" s="51" t="s">
        <v>719</v>
      </c>
      <c r="K19" s="56">
        <v>235327.2</v>
      </c>
      <c r="L19" s="51" t="s">
        <v>194</v>
      </c>
      <c r="M19" s="48">
        <v>44127</v>
      </c>
      <c r="N19" s="51" t="s">
        <v>822</v>
      </c>
      <c r="O19" s="51" t="s">
        <v>831</v>
      </c>
      <c r="P19" s="52" t="s">
        <v>847</v>
      </c>
      <c r="Q19" s="53">
        <v>44158</v>
      </c>
      <c r="R19" s="53" t="s">
        <v>996</v>
      </c>
      <c r="S19" s="53"/>
      <c r="T19" s="53">
        <v>44561</v>
      </c>
      <c r="U19" s="62" t="s">
        <v>948</v>
      </c>
      <c r="V19" s="56" t="s">
        <v>981</v>
      </c>
      <c r="W19" s="51" t="s">
        <v>194</v>
      </c>
      <c r="X19" s="51"/>
      <c r="Y19" s="51" t="s">
        <v>874</v>
      </c>
      <c r="Z19" s="51" t="s">
        <v>1043</v>
      </c>
    </row>
    <row r="20" spans="1:29" ht="63.75" x14ac:dyDescent="0.3">
      <c r="A20" s="89">
        <v>18</v>
      </c>
      <c r="B20" s="90"/>
      <c r="C20" s="91" t="s">
        <v>41</v>
      </c>
      <c r="D20" s="55" t="s">
        <v>188</v>
      </c>
      <c r="E20" s="55"/>
      <c r="F20" s="133" t="s">
        <v>93</v>
      </c>
      <c r="G20" s="54">
        <v>43692</v>
      </c>
      <c r="H20" s="54">
        <v>43777</v>
      </c>
      <c r="I20" s="51"/>
      <c r="J20" s="55" t="s">
        <v>213</v>
      </c>
      <c r="K20" s="82"/>
      <c r="L20" s="82" t="s">
        <v>233</v>
      </c>
      <c r="M20" s="55"/>
      <c r="N20" s="55"/>
      <c r="O20" s="55"/>
      <c r="P20" s="55"/>
      <c r="Q20" s="55"/>
      <c r="R20" s="55"/>
      <c r="S20" s="55"/>
      <c r="T20" s="51"/>
      <c r="U20" s="51"/>
      <c r="V20" s="103"/>
      <c r="W20" s="55"/>
      <c r="X20" s="55"/>
      <c r="Y20" s="55" t="s">
        <v>874</v>
      </c>
      <c r="Z20" s="55"/>
    </row>
    <row r="21" spans="1:29" s="79" customFormat="1" ht="63.75" x14ac:dyDescent="0.3">
      <c r="A21" s="84">
        <v>19</v>
      </c>
      <c r="B21" s="76"/>
      <c r="C21" s="32" t="s">
        <v>42</v>
      </c>
      <c r="D21" s="51"/>
      <c r="E21" s="51"/>
      <c r="F21" s="52" t="s">
        <v>94</v>
      </c>
      <c r="G21" s="53">
        <v>43692</v>
      </c>
      <c r="H21" s="54">
        <v>43882</v>
      </c>
      <c r="I21" s="51"/>
      <c r="J21" s="51" t="s">
        <v>509</v>
      </c>
      <c r="K21" s="56">
        <v>192858</v>
      </c>
      <c r="L21" s="51" t="s">
        <v>163</v>
      </c>
      <c r="M21" s="51" t="s">
        <v>510</v>
      </c>
      <c r="N21" s="51" t="s">
        <v>344</v>
      </c>
      <c r="O21" s="51"/>
      <c r="P21" s="51"/>
      <c r="Q21" s="51"/>
      <c r="R21" s="51"/>
      <c r="S21" s="51"/>
      <c r="T21" s="51"/>
      <c r="U21" s="51"/>
      <c r="V21" s="50"/>
      <c r="W21" s="51"/>
      <c r="X21" s="51"/>
      <c r="Y21" s="51" t="s">
        <v>874</v>
      </c>
      <c r="Z21" s="51"/>
      <c r="AA21" s="101" t="s">
        <v>511</v>
      </c>
      <c r="AB21" s="101"/>
      <c r="AC21" s="101"/>
    </row>
    <row r="22" spans="1:29" ht="105.75" customHeight="1" x14ac:dyDescent="0.3">
      <c r="A22" s="84">
        <v>20</v>
      </c>
      <c r="B22" s="76"/>
      <c r="C22" s="88" t="s">
        <v>43</v>
      </c>
      <c r="D22" s="51"/>
      <c r="E22" s="51"/>
      <c r="F22" s="52" t="s">
        <v>95</v>
      </c>
      <c r="G22" s="53">
        <v>43692</v>
      </c>
      <c r="H22" s="54">
        <v>43787</v>
      </c>
      <c r="I22" s="55"/>
      <c r="J22" s="55" t="s">
        <v>219</v>
      </c>
      <c r="K22" s="56">
        <v>182720.4</v>
      </c>
      <c r="L22" s="48">
        <v>43787</v>
      </c>
      <c r="M22" s="48" t="s">
        <v>223</v>
      </c>
      <c r="N22" s="51" t="s">
        <v>220</v>
      </c>
      <c r="O22" s="51" t="s">
        <v>246</v>
      </c>
      <c r="P22" s="64" t="s">
        <v>302</v>
      </c>
      <c r="Q22" s="48">
        <v>43822</v>
      </c>
      <c r="R22" s="81">
        <v>43945</v>
      </c>
      <c r="S22" s="48">
        <v>43994</v>
      </c>
      <c r="T22" s="51"/>
      <c r="U22" s="55" t="s">
        <v>651</v>
      </c>
      <c r="V22" s="50">
        <v>2260006.7999999998</v>
      </c>
      <c r="W22" s="48" t="s">
        <v>644</v>
      </c>
      <c r="X22" s="51" t="s">
        <v>643</v>
      </c>
      <c r="Y22" s="51" t="s">
        <v>132</v>
      </c>
      <c r="Z22" s="48" t="s">
        <v>662</v>
      </c>
    </row>
    <row r="23" spans="1:29" ht="189" x14ac:dyDescent="0.3">
      <c r="A23" s="84">
        <v>21</v>
      </c>
      <c r="B23" s="109" t="s">
        <v>445</v>
      </c>
      <c r="C23" s="32" t="s">
        <v>44</v>
      </c>
      <c r="D23" s="51"/>
      <c r="E23" s="51"/>
      <c r="F23" s="52" t="s">
        <v>96</v>
      </c>
      <c r="G23" s="53">
        <v>43692</v>
      </c>
      <c r="H23" s="54">
        <v>43777</v>
      </c>
      <c r="I23" s="51"/>
      <c r="J23" s="51" t="s">
        <v>268</v>
      </c>
      <c r="K23" s="82">
        <v>171865.2</v>
      </c>
      <c r="L23" s="51" t="s">
        <v>163</v>
      </c>
      <c r="M23" s="51" t="s">
        <v>269</v>
      </c>
      <c r="N23" s="51" t="s">
        <v>179</v>
      </c>
      <c r="O23" s="51" t="s">
        <v>239</v>
      </c>
      <c r="P23" s="51">
        <v>7662</v>
      </c>
      <c r="Q23" s="48">
        <v>43822</v>
      </c>
      <c r="R23" s="81">
        <v>44022</v>
      </c>
      <c r="S23" s="81">
        <v>44036</v>
      </c>
      <c r="T23" s="51"/>
      <c r="U23" s="51" t="s">
        <v>583</v>
      </c>
      <c r="V23" s="50">
        <f>2391422.4+73677.6+1270630.8</f>
        <v>3735730.8</v>
      </c>
      <c r="W23" s="51" t="s">
        <v>490</v>
      </c>
      <c r="X23" s="51"/>
      <c r="Y23" s="51" t="s">
        <v>874</v>
      </c>
      <c r="Z23" s="62" t="s">
        <v>718</v>
      </c>
      <c r="AA23" s="77"/>
    </row>
    <row r="24" spans="1:29" ht="78.75" customHeight="1" x14ac:dyDescent="0.3">
      <c r="A24" s="84">
        <v>22</v>
      </c>
      <c r="B24" s="76"/>
      <c r="C24" s="32" t="s">
        <v>45</v>
      </c>
      <c r="D24" s="51"/>
      <c r="E24" s="51"/>
      <c r="F24" s="52" t="s">
        <v>97</v>
      </c>
      <c r="G24" s="53">
        <v>43698</v>
      </c>
      <c r="H24" s="53">
        <v>43769</v>
      </c>
      <c r="I24" s="51"/>
      <c r="J24" s="51" t="s">
        <v>386</v>
      </c>
      <c r="K24" s="56">
        <v>132825.60000000001</v>
      </c>
      <c r="L24" s="51" t="s">
        <v>194</v>
      </c>
      <c r="M24" s="48">
        <v>44136</v>
      </c>
      <c r="N24" s="51"/>
      <c r="O24" s="51" t="s">
        <v>830</v>
      </c>
      <c r="P24" s="51"/>
      <c r="Q24" s="51"/>
      <c r="R24" s="51"/>
      <c r="S24" s="51"/>
      <c r="T24" s="51"/>
      <c r="U24" s="51"/>
      <c r="V24" s="50"/>
      <c r="W24" s="51"/>
      <c r="X24" s="51"/>
      <c r="Y24" s="51" t="s">
        <v>131</v>
      </c>
      <c r="Z24" s="7"/>
    </row>
    <row r="25" spans="1:29" ht="78.75" customHeight="1" x14ac:dyDescent="0.3">
      <c r="A25" s="84">
        <v>23</v>
      </c>
      <c r="B25" s="76">
        <v>3942</v>
      </c>
      <c r="C25" s="32" t="s">
        <v>46</v>
      </c>
      <c r="D25" s="51"/>
      <c r="E25" s="51"/>
      <c r="F25" s="52" t="s">
        <v>98</v>
      </c>
      <c r="G25" s="53">
        <v>43698</v>
      </c>
      <c r="H25" s="53">
        <v>43882</v>
      </c>
      <c r="I25" s="51"/>
      <c r="J25" s="48">
        <v>44253</v>
      </c>
      <c r="K25" s="56">
        <v>232704</v>
      </c>
      <c r="L25" s="51" t="s">
        <v>194</v>
      </c>
      <c r="M25" s="48">
        <v>44253</v>
      </c>
      <c r="N25" s="6" t="s">
        <v>1006</v>
      </c>
      <c r="O25" s="6"/>
      <c r="P25" s="7">
        <v>13689</v>
      </c>
      <c r="Q25" s="29">
        <v>44442</v>
      </c>
      <c r="R25" s="29">
        <v>44512</v>
      </c>
      <c r="S25" s="7"/>
      <c r="T25" s="29">
        <v>44926</v>
      </c>
      <c r="U25" s="7"/>
      <c r="V25" s="28" t="s">
        <v>1110</v>
      </c>
      <c r="W25" s="7"/>
      <c r="X25" s="7"/>
      <c r="Y25" s="7" t="s">
        <v>131</v>
      </c>
      <c r="Z25" s="7"/>
    </row>
    <row r="26" spans="1:29" ht="63.75" customHeight="1" x14ac:dyDescent="0.3">
      <c r="A26" s="84">
        <v>24</v>
      </c>
      <c r="B26" s="76">
        <v>4506</v>
      </c>
      <c r="C26" s="32" t="s">
        <v>47</v>
      </c>
      <c r="D26" s="51"/>
      <c r="E26" s="51"/>
      <c r="F26" s="52" t="s">
        <v>99</v>
      </c>
      <c r="G26" s="53">
        <v>43698</v>
      </c>
      <c r="H26" s="37">
        <v>44547</v>
      </c>
      <c r="I26" s="6"/>
      <c r="J26" s="155" t="s">
        <v>1116</v>
      </c>
      <c r="K26" s="18">
        <v>208976.4</v>
      </c>
      <c r="L26" s="6"/>
      <c r="M26" s="6"/>
      <c r="N26" s="6"/>
      <c r="O26" s="6"/>
      <c r="P26" s="7"/>
      <c r="Q26" s="7"/>
      <c r="R26" s="7"/>
      <c r="S26" s="7"/>
      <c r="T26" s="7"/>
      <c r="U26" s="7"/>
      <c r="V26" s="28"/>
      <c r="W26" s="7"/>
      <c r="X26" s="7"/>
      <c r="Y26" s="7" t="s">
        <v>131</v>
      </c>
      <c r="Z26" s="7"/>
    </row>
    <row r="27" spans="1:29" ht="80.25" customHeight="1" x14ac:dyDescent="0.3">
      <c r="A27" s="84">
        <v>25</v>
      </c>
      <c r="B27" s="76">
        <v>4787</v>
      </c>
      <c r="C27" s="32" t="s">
        <v>48</v>
      </c>
      <c r="D27" s="51"/>
      <c r="E27" s="51"/>
      <c r="F27" s="52" t="s">
        <v>100</v>
      </c>
      <c r="G27" s="53">
        <v>43698</v>
      </c>
      <c r="H27" s="53">
        <v>44225</v>
      </c>
      <c r="I27" s="51"/>
      <c r="J27" s="51" t="s">
        <v>872</v>
      </c>
      <c r="K27" s="56">
        <v>202024.8</v>
      </c>
      <c r="L27" s="51" t="s">
        <v>194</v>
      </c>
      <c r="M27" s="51" t="s">
        <v>932</v>
      </c>
      <c r="N27" s="51" t="s">
        <v>1007</v>
      </c>
      <c r="O27" s="51" t="s">
        <v>973</v>
      </c>
      <c r="P27" s="51">
        <v>12832</v>
      </c>
      <c r="Q27" s="48">
        <v>44316</v>
      </c>
      <c r="R27" s="48">
        <v>44372</v>
      </c>
      <c r="S27" s="51"/>
      <c r="T27" s="51"/>
      <c r="U27" s="51"/>
      <c r="V27" s="123" t="s">
        <v>1026</v>
      </c>
      <c r="W27" s="51"/>
      <c r="X27" s="51"/>
      <c r="Y27" s="51" t="s">
        <v>131</v>
      </c>
      <c r="Z27" s="48">
        <v>44372</v>
      </c>
    </row>
    <row r="28" spans="1:29" s="101" customFormat="1" ht="72.75" customHeight="1" x14ac:dyDescent="0.3">
      <c r="A28" s="84">
        <v>26</v>
      </c>
      <c r="B28" s="76"/>
      <c r="C28" s="32" t="s">
        <v>49</v>
      </c>
      <c r="D28" s="51"/>
      <c r="E28" s="51"/>
      <c r="F28" s="52" t="s">
        <v>101</v>
      </c>
      <c r="G28" s="53">
        <v>43703</v>
      </c>
      <c r="H28" s="54">
        <v>43791</v>
      </c>
      <c r="I28" s="51"/>
      <c r="J28" s="55" t="s">
        <v>282</v>
      </c>
      <c r="K28" s="56">
        <v>173017.2</v>
      </c>
      <c r="L28" s="48">
        <v>43790</v>
      </c>
      <c r="M28" s="48">
        <v>43791</v>
      </c>
      <c r="N28" s="51" t="s">
        <v>235</v>
      </c>
      <c r="O28" s="51" t="s">
        <v>286</v>
      </c>
      <c r="P28" s="51">
        <v>7793</v>
      </c>
      <c r="Q28" s="48">
        <v>43839</v>
      </c>
      <c r="R28" s="48">
        <v>43910</v>
      </c>
      <c r="S28" s="48">
        <v>43994</v>
      </c>
      <c r="T28" s="51"/>
      <c r="U28" s="51" t="s">
        <v>281</v>
      </c>
      <c r="V28" s="50">
        <f>2626563.6+79960.8+1839390</f>
        <v>4545914.4000000004</v>
      </c>
      <c r="W28" s="51" t="s">
        <v>194</v>
      </c>
      <c r="X28" s="51"/>
      <c r="Y28" s="51" t="s">
        <v>132</v>
      </c>
      <c r="Z28" s="48" t="s">
        <v>647</v>
      </c>
    </row>
    <row r="29" spans="1:29" ht="94.5" customHeight="1" x14ac:dyDescent="0.3">
      <c r="A29" s="84">
        <v>27</v>
      </c>
      <c r="B29" s="76"/>
      <c r="C29" s="32" t="s">
        <v>50</v>
      </c>
      <c r="D29" s="51"/>
      <c r="E29" s="51"/>
      <c r="F29" s="52" t="s">
        <v>102</v>
      </c>
      <c r="G29" s="53">
        <v>43703</v>
      </c>
      <c r="H29" s="53">
        <v>43769</v>
      </c>
      <c r="I29" s="51"/>
      <c r="J29" s="55" t="s">
        <v>161</v>
      </c>
      <c r="K29" s="50">
        <v>118323.6</v>
      </c>
      <c r="L29" s="48">
        <v>43754</v>
      </c>
      <c r="M29" s="48">
        <v>43769</v>
      </c>
      <c r="N29" s="48" t="s">
        <v>162</v>
      </c>
      <c r="O29" s="48" t="s">
        <v>180</v>
      </c>
      <c r="P29" s="51">
        <v>7129</v>
      </c>
      <c r="Q29" s="48">
        <v>43782</v>
      </c>
      <c r="R29" s="48">
        <v>43896</v>
      </c>
      <c r="S29" s="48">
        <v>43980</v>
      </c>
      <c r="T29" s="51"/>
      <c r="U29" s="51" t="s">
        <v>377</v>
      </c>
      <c r="V29" s="50">
        <f>818839.2+51528+904634.4</f>
        <v>1775001.6000000001</v>
      </c>
      <c r="W29" s="51"/>
      <c r="X29" s="51"/>
      <c r="Y29" s="51" t="s">
        <v>132</v>
      </c>
      <c r="Z29" s="48">
        <v>43980</v>
      </c>
    </row>
    <row r="30" spans="1:29" ht="94.5" customHeight="1" x14ac:dyDescent="0.3">
      <c r="A30" s="84">
        <v>28</v>
      </c>
      <c r="B30" s="76"/>
      <c r="C30" s="32" t="s">
        <v>51</v>
      </c>
      <c r="D30" s="51"/>
      <c r="E30" s="51"/>
      <c r="F30" s="52" t="s">
        <v>103</v>
      </c>
      <c r="G30" s="53">
        <v>43703</v>
      </c>
      <c r="H30" s="53">
        <v>43769</v>
      </c>
      <c r="I30" s="51"/>
      <c r="J30" s="55" t="s">
        <v>161</v>
      </c>
      <c r="K30" s="50">
        <v>139054.79999999999</v>
      </c>
      <c r="L30" s="48">
        <v>43763</v>
      </c>
      <c r="M30" s="48">
        <v>43769</v>
      </c>
      <c r="N30" s="51" t="s">
        <v>166</v>
      </c>
      <c r="O30" s="51" t="s">
        <v>185</v>
      </c>
      <c r="P30" s="64" t="s">
        <v>236</v>
      </c>
      <c r="Q30" s="48">
        <v>43787</v>
      </c>
      <c r="R30" s="48">
        <v>43868</v>
      </c>
      <c r="S30" s="53"/>
      <c r="T30" s="62"/>
      <c r="U30" s="51" t="s">
        <v>435</v>
      </c>
      <c r="V30" s="50">
        <v>349213.2</v>
      </c>
      <c r="W30" s="48">
        <v>43868</v>
      </c>
      <c r="X30" s="51" t="s">
        <v>417</v>
      </c>
      <c r="Y30" s="51" t="s">
        <v>132</v>
      </c>
      <c r="Z30" s="48">
        <v>43868</v>
      </c>
    </row>
    <row r="31" spans="1:29" ht="117" customHeight="1" x14ac:dyDescent="0.3">
      <c r="A31" s="84">
        <v>29</v>
      </c>
      <c r="B31" s="76"/>
      <c r="C31" s="88" t="s">
        <v>52</v>
      </c>
      <c r="D31" s="51"/>
      <c r="E31" s="51"/>
      <c r="F31" s="52" t="s">
        <v>104</v>
      </c>
      <c r="G31" s="53">
        <v>43703</v>
      </c>
      <c r="H31" s="37">
        <v>44560</v>
      </c>
      <c r="I31" s="6"/>
      <c r="J31" s="38" t="s">
        <v>1094</v>
      </c>
      <c r="K31" s="18">
        <v>276165.59999999998</v>
      </c>
      <c r="L31" s="6"/>
      <c r="M31" s="6"/>
      <c r="N31" s="6"/>
      <c r="O31" s="6"/>
      <c r="P31" s="7"/>
      <c r="Q31" s="7"/>
      <c r="R31" s="7"/>
      <c r="S31" s="7"/>
      <c r="T31" s="7"/>
      <c r="U31" s="7"/>
      <c r="V31" s="28"/>
      <c r="W31" s="7"/>
      <c r="X31" s="7"/>
      <c r="Y31" s="7" t="s">
        <v>132</v>
      </c>
      <c r="Z31" s="7"/>
    </row>
    <row r="32" spans="1:29" ht="99" customHeight="1" x14ac:dyDescent="0.3">
      <c r="A32" s="84">
        <v>30</v>
      </c>
      <c r="B32" s="76">
        <v>5116</v>
      </c>
      <c r="C32" s="32" t="s">
        <v>53</v>
      </c>
      <c r="D32" s="51"/>
      <c r="E32" s="51"/>
      <c r="F32" s="52" t="s">
        <v>105</v>
      </c>
      <c r="G32" s="53">
        <v>43703</v>
      </c>
      <c r="H32" s="53">
        <v>43798</v>
      </c>
      <c r="I32" s="51"/>
      <c r="J32" s="51" t="s">
        <v>273</v>
      </c>
      <c r="K32" s="56">
        <v>164768.4</v>
      </c>
      <c r="L32" s="51"/>
      <c r="M32" s="48">
        <v>43798</v>
      </c>
      <c r="N32" s="51"/>
      <c r="O32" s="51"/>
      <c r="P32" s="52" t="s">
        <v>274</v>
      </c>
      <c r="Q32" s="53">
        <v>43816</v>
      </c>
      <c r="R32" s="53">
        <v>43822</v>
      </c>
      <c r="S32" s="53"/>
      <c r="T32" s="62"/>
      <c r="U32" s="62"/>
      <c r="V32" s="56">
        <v>443734.8</v>
      </c>
      <c r="W32" s="51" t="s">
        <v>275</v>
      </c>
      <c r="X32" s="51"/>
      <c r="Y32" s="51" t="s">
        <v>130</v>
      </c>
      <c r="Z32" s="48">
        <v>43822</v>
      </c>
    </row>
    <row r="33" spans="1:26" ht="102.75" customHeight="1" x14ac:dyDescent="0.3">
      <c r="A33" s="84">
        <v>31</v>
      </c>
      <c r="B33" s="76"/>
      <c r="C33" s="32" t="s">
        <v>54</v>
      </c>
      <c r="D33" s="51"/>
      <c r="E33" s="51"/>
      <c r="F33" s="52" t="s">
        <v>106</v>
      </c>
      <c r="G33" s="53">
        <v>43710</v>
      </c>
      <c r="H33" s="53">
        <v>43769</v>
      </c>
      <c r="I33" s="51"/>
      <c r="J33" s="55" t="s">
        <v>280</v>
      </c>
      <c r="K33" s="50">
        <v>147414</v>
      </c>
      <c r="L33" s="48">
        <v>43769</v>
      </c>
      <c r="M33" s="48">
        <v>43769</v>
      </c>
      <c r="N33" s="51" t="s">
        <v>562</v>
      </c>
      <c r="O33" s="51" t="s">
        <v>596</v>
      </c>
      <c r="P33" s="98" t="s">
        <v>626</v>
      </c>
      <c r="Q33" s="53">
        <v>43990</v>
      </c>
      <c r="R33" s="81">
        <v>44141</v>
      </c>
      <c r="S33" s="53"/>
      <c r="T33" s="62"/>
      <c r="U33" s="74" t="s">
        <v>850</v>
      </c>
      <c r="V33" s="103">
        <v>545296.80000000005</v>
      </c>
      <c r="W33" s="51"/>
      <c r="X33" s="51" t="s">
        <v>844</v>
      </c>
      <c r="Y33" s="51" t="s">
        <v>132</v>
      </c>
      <c r="Z33" s="48" t="s">
        <v>857</v>
      </c>
    </row>
    <row r="34" spans="1:26" ht="92.25" customHeight="1" x14ac:dyDescent="0.3">
      <c r="A34" s="84">
        <v>32</v>
      </c>
      <c r="B34" s="76"/>
      <c r="C34" s="32" t="s">
        <v>55</v>
      </c>
      <c r="D34" s="51"/>
      <c r="E34" s="51"/>
      <c r="F34" s="52" t="s">
        <v>107</v>
      </c>
      <c r="G34" s="53">
        <v>43710</v>
      </c>
      <c r="H34" s="54">
        <v>43854</v>
      </c>
      <c r="I34" s="55"/>
      <c r="J34" s="55" t="s">
        <v>409</v>
      </c>
      <c r="K34" s="50">
        <v>173828.4</v>
      </c>
      <c r="L34" s="48">
        <v>43854</v>
      </c>
      <c r="M34" s="48">
        <v>43854</v>
      </c>
      <c r="N34" s="51" t="s">
        <v>403</v>
      </c>
      <c r="O34" s="51" t="s">
        <v>416</v>
      </c>
      <c r="P34" s="51">
        <v>8511</v>
      </c>
      <c r="Q34" s="48">
        <v>43885</v>
      </c>
      <c r="R34" s="81">
        <v>43931</v>
      </c>
      <c r="S34" s="48">
        <v>44008</v>
      </c>
      <c r="T34" s="51"/>
      <c r="U34" s="55" t="s">
        <v>655</v>
      </c>
      <c r="V34" s="103">
        <v>964099.2</v>
      </c>
      <c r="W34" s="48">
        <v>43928</v>
      </c>
      <c r="X34" s="51" t="s">
        <v>668</v>
      </c>
      <c r="Y34" s="51" t="s">
        <v>132</v>
      </c>
      <c r="Z34" s="48" t="s">
        <v>684</v>
      </c>
    </row>
    <row r="35" spans="1:26" ht="63" customHeight="1" x14ac:dyDescent="0.3">
      <c r="A35" s="84">
        <v>33</v>
      </c>
      <c r="B35" s="76">
        <v>3944</v>
      </c>
      <c r="C35" s="32" t="s">
        <v>56</v>
      </c>
      <c r="D35" s="51"/>
      <c r="E35" s="51"/>
      <c r="F35" s="52" t="s">
        <v>108</v>
      </c>
      <c r="G35" s="53">
        <v>43712</v>
      </c>
      <c r="H35" s="53">
        <v>43756</v>
      </c>
      <c r="I35" s="51"/>
      <c r="J35" s="51" t="s">
        <v>388</v>
      </c>
      <c r="K35" s="56">
        <v>131793.60000000001</v>
      </c>
      <c r="L35" s="51" t="s">
        <v>194</v>
      </c>
      <c r="M35" s="48">
        <v>44136</v>
      </c>
      <c r="N35" s="6" t="s">
        <v>387</v>
      </c>
      <c r="O35" s="6" t="s">
        <v>184</v>
      </c>
      <c r="P35" s="118">
        <v>7403</v>
      </c>
      <c r="Q35" s="29">
        <v>43794</v>
      </c>
      <c r="R35" s="75">
        <v>43910</v>
      </c>
      <c r="S35" s="29">
        <v>44336</v>
      </c>
      <c r="T35" s="7"/>
      <c r="U35" s="11" t="s">
        <v>432</v>
      </c>
      <c r="V35" s="28">
        <v>1330863.6000000001</v>
      </c>
      <c r="W35" s="7"/>
      <c r="X35" s="7"/>
      <c r="Y35" s="7" t="s">
        <v>131</v>
      </c>
      <c r="Z35" s="7"/>
    </row>
    <row r="36" spans="1:26" ht="78.75" customHeight="1" x14ac:dyDescent="0.3">
      <c r="A36" s="170">
        <v>34</v>
      </c>
      <c r="B36" s="51">
        <v>4453</v>
      </c>
      <c r="C36" s="184" t="s">
        <v>57</v>
      </c>
      <c r="D36" s="51"/>
      <c r="E36" s="51"/>
      <c r="F36" s="52" t="s">
        <v>109</v>
      </c>
      <c r="G36" s="53">
        <v>43712</v>
      </c>
      <c r="H36" s="54">
        <v>43931</v>
      </c>
      <c r="I36" s="51"/>
      <c r="J36" s="51" t="s">
        <v>433</v>
      </c>
      <c r="K36" s="56">
        <v>179424</v>
      </c>
      <c r="L36" s="51" t="s">
        <v>194</v>
      </c>
      <c r="M36" s="48" t="s">
        <v>933</v>
      </c>
      <c r="N36" s="51"/>
      <c r="O36" s="51" t="s">
        <v>1008</v>
      </c>
      <c r="P36" s="51">
        <v>12574</v>
      </c>
      <c r="Q36" s="48">
        <v>44295</v>
      </c>
      <c r="R36" s="48">
        <v>44370</v>
      </c>
      <c r="S36" s="51"/>
      <c r="T36" s="51"/>
      <c r="U36" s="51"/>
      <c r="V36" s="123" t="s">
        <v>1009</v>
      </c>
      <c r="W36" s="51"/>
      <c r="X36" s="51"/>
      <c r="Y36" s="51" t="s">
        <v>131</v>
      </c>
      <c r="Z36" s="48">
        <v>44370</v>
      </c>
    </row>
    <row r="37" spans="1:26" ht="48" customHeight="1" x14ac:dyDescent="0.3">
      <c r="A37" s="84">
        <v>35</v>
      </c>
      <c r="B37" s="160"/>
      <c r="C37" s="161" t="s">
        <v>58</v>
      </c>
      <c r="D37" s="51"/>
      <c r="E37" s="51"/>
      <c r="F37" s="52" t="s">
        <v>110</v>
      </c>
      <c r="G37" s="53">
        <v>43712</v>
      </c>
      <c r="H37" s="54">
        <v>44183</v>
      </c>
      <c r="I37" s="51"/>
      <c r="J37" s="51" t="s">
        <v>860</v>
      </c>
      <c r="K37" s="56">
        <v>170373.6</v>
      </c>
      <c r="L37" s="51" t="s">
        <v>194</v>
      </c>
      <c r="M37" s="48">
        <v>44183</v>
      </c>
      <c r="N37" s="51" t="s">
        <v>1018</v>
      </c>
      <c r="O37" s="51"/>
      <c r="P37" s="51">
        <v>12861</v>
      </c>
      <c r="Q37" s="48">
        <v>44328</v>
      </c>
      <c r="R37" s="48">
        <v>44400</v>
      </c>
      <c r="S37" s="51"/>
      <c r="T37" s="51"/>
      <c r="U37" s="51"/>
      <c r="V37" s="123" t="s">
        <v>1024</v>
      </c>
      <c r="W37" s="51"/>
      <c r="X37" s="51"/>
      <c r="Y37" s="51" t="s">
        <v>131</v>
      </c>
      <c r="Z37" s="48">
        <v>44400</v>
      </c>
    </row>
    <row r="38" spans="1:26" ht="63" customHeight="1" x14ac:dyDescent="0.3">
      <c r="A38" s="84">
        <v>36</v>
      </c>
      <c r="B38" s="76">
        <v>4552</v>
      </c>
      <c r="C38" s="32" t="s">
        <v>59</v>
      </c>
      <c r="D38" s="51"/>
      <c r="E38" s="51"/>
      <c r="F38" s="52" t="s">
        <v>111</v>
      </c>
      <c r="G38" s="53">
        <v>43717</v>
      </c>
      <c r="H38" s="53">
        <v>43756</v>
      </c>
      <c r="I38" s="51"/>
      <c r="J38" s="51" t="s">
        <v>390</v>
      </c>
      <c r="K38" s="56">
        <v>148264.79999999999</v>
      </c>
      <c r="L38" s="51" t="s">
        <v>194</v>
      </c>
      <c r="M38" s="48">
        <v>43993</v>
      </c>
      <c r="N38" s="6" t="s">
        <v>389</v>
      </c>
      <c r="O38" s="6" t="s">
        <v>287</v>
      </c>
      <c r="P38" s="7" t="s">
        <v>865</v>
      </c>
      <c r="Q38" s="7"/>
      <c r="R38" s="7"/>
      <c r="S38" s="7"/>
      <c r="T38" s="7"/>
      <c r="U38" s="7"/>
      <c r="V38" s="28">
        <v>2503959.6</v>
      </c>
      <c r="W38" s="7"/>
      <c r="X38" s="7"/>
      <c r="Y38" s="7" t="s">
        <v>131</v>
      </c>
      <c r="Z38" s="7"/>
    </row>
    <row r="39" spans="1:26" ht="76.5" customHeight="1" x14ac:dyDescent="0.3">
      <c r="A39" s="84">
        <v>37</v>
      </c>
      <c r="B39" s="76">
        <v>4291</v>
      </c>
      <c r="C39" s="87" t="s">
        <v>60</v>
      </c>
      <c r="D39" s="51"/>
      <c r="E39" s="51"/>
      <c r="F39" s="52" t="s">
        <v>112</v>
      </c>
      <c r="G39" s="53">
        <v>43503</v>
      </c>
      <c r="H39" s="53">
        <v>43770</v>
      </c>
      <c r="I39" s="51"/>
      <c r="J39" s="51"/>
      <c r="K39" s="56">
        <v>174038.39999999999</v>
      </c>
      <c r="L39" s="51" t="s">
        <v>194</v>
      </c>
      <c r="M39" s="48">
        <v>43503</v>
      </c>
      <c r="N39" s="51"/>
      <c r="O39" s="51" t="s">
        <v>1136</v>
      </c>
      <c r="P39" s="51">
        <v>13861</v>
      </c>
      <c r="Q39" s="48">
        <v>44468</v>
      </c>
      <c r="R39" s="29">
        <v>44547</v>
      </c>
      <c r="S39" s="29"/>
      <c r="T39" s="29">
        <v>44926</v>
      </c>
      <c r="U39" s="7"/>
      <c r="V39" s="123">
        <v>364309.2</v>
      </c>
      <c r="W39" s="7"/>
      <c r="X39" s="7"/>
      <c r="Y39" s="7" t="s">
        <v>131</v>
      </c>
      <c r="Z39" s="7"/>
    </row>
    <row r="40" spans="1:26" ht="63.75" x14ac:dyDescent="0.3">
      <c r="A40" s="84">
        <v>38</v>
      </c>
      <c r="B40" s="76"/>
      <c r="C40" s="87" t="s">
        <v>61</v>
      </c>
      <c r="D40" s="51"/>
      <c r="E40" s="51"/>
      <c r="F40" s="52" t="s">
        <v>113</v>
      </c>
      <c r="G40" s="53">
        <v>43721</v>
      </c>
      <c r="H40" s="53">
        <v>43798</v>
      </c>
      <c r="I40" s="51"/>
      <c r="J40" s="51" t="s">
        <v>305</v>
      </c>
      <c r="K40" s="82">
        <v>142648.79999999999</v>
      </c>
      <c r="L40" s="51" t="s">
        <v>163</v>
      </c>
      <c r="M40" s="51"/>
      <c r="N40" s="51" t="s">
        <v>229</v>
      </c>
      <c r="O40" s="51" t="s">
        <v>259</v>
      </c>
      <c r="P40" s="51">
        <v>7743</v>
      </c>
      <c r="Q40" s="48">
        <v>43843</v>
      </c>
      <c r="R40" s="81">
        <v>44008</v>
      </c>
      <c r="S40" s="51"/>
      <c r="T40" s="51"/>
      <c r="U40" s="51" t="s">
        <v>507</v>
      </c>
      <c r="V40" s="50">
        <v>557552.4</v>
      </c>
      <c r="W40" s="51" t="s">
        <v>629</v>
      </c>
      <c r="X40" s="51"/>
      <c r="Y40" s="51" t="s">
        <v>874</v>
      </c>
      <c r="Z40" s="61" t="s">
        <v>654</v>
      </c>
    </row>
    <row r="41" spans="1:26" ht="110.25" x14ac:dyDescent="0.3">
      <c r="A41" s="84">
        <v>39</v>
      </c>
      <c r="B41" s="85" t="s">
        <v>566</v>
      </c>
      <c r="C41" s="87" t="s">
        <v>62</v>
      </c>
      <c r="D41" s="62"/>
      <c r="E41" s="62"/>
      <c r="F41" s="52" t="s">
        <v>114</v>
      </c>
      <c r="G41" s="53">
        <v>43721</v>
      </c>
      <c r="H41" s="53">
        <v>43798</v>
      </c>
      <c r="I41" s="62"/>
      <c r="J41" s="62"/>
      <c r="K41" s="56">
        <v>131446.79999999999</v>
      </c>
      <c r="L41" s="59" t="s">
        <v>163</v>
      </c>
      <c r="M41" s="59" t="s">
        <v>269</v>
      </c>
      <c r="N41" s="59" t="s">
        <v>228</v>
      </c>
      <c r="O41" s="59" t="s">
        <v>240</v>
      </c>
      <c r="P41" s="52" t="s">
        <v>306</v>
      </c>
      <c r="Q41" s="53">
        <v>43815</v>
      </c>
      <c r="R41" s="81">
        <v>44008</v>
      </c>
      <c r="S41" s="53"/>
      <c r="T41" s="62"/>
      <c r="U41" s="62" t="s">
        <v>584</v>
      </c>
      <c r="V41" s="56">
        <v>356504.4</v>
      </c>
      <c r="W41" s="59" t="s">
        <v>629</v>
      </c>
      <c r="X41" s="59"/>
      <c r="Y41" s="105" t="s">
        <v>874</v>
      </c>
      <c r="Z41" s="62" t="s">
        <v>718</v>
      </c>
    </row>
    <row r="42" spans="1:26" ht="173.25" x14ac:dyDescent="0.3">
      <c r="A42" s="84">
        <v>40</v>
      </c>
      <c r="B42" s="85" t="s">
        <v>446</v>
      </c>
      <c r="C42" s="87" t="s">
        <v>63</v>
      </c>
      <c r="D42" s="57"/>
      <c r="E42" s="57"/>
      <c r="F42" s="52" t="s">
        <v>115</v>
      </c>
      <c r="G42" s="53">
        <v>43721</v>
      </c>
      <c r="H42" s="53">
        <v>43769</v>
      </c>
      <c r="I42" s="62"/>
      <c r="J42" s="62" t="s">
        <v>271</v>
      </c>
      <c r="K42" s="82">
        <v>99267.6</v>
      </c>
      <c r="L42" s="59" t="s">
        <v>163</v>
      </c>
      <c r="M42" s="59" t="s">
        <v>270</v>
      </c>
      <c r="N42" s="59" t="s">
        <v>178</v>
      </c>
      <c r="O42" s="59" t="s">
        <v>215</v>
      </c>
      <c r="P42" s="57">
        <v>7571</v>
      </c>
      <c r="Q42" s="63">
        <v>43808</v>
      </c>
      <c r="R42" s="104">
        <v>44022</v>
      </c>
      <c r="S42" s="81">
        <v>44036</v>
      </c>
      <c r="T42" s="62"/>
      <c r="U42" s="62" t="s">
        <v>585</v>
      </c>
      <c r="V42" s="61">
        <v>504223.2</v>
      </c>
      <c r="W42" s="59" t="s">
        <v>490</v>
      </c>
      <c r="X42" s="59"/>
      <c r="Y42" s="105" t="s">
        <v>874</v>
      </c>
      <c r="Z42" s="62" t="s">
        <v>718</v>
      </c>
    </row>
    <row r="43" spans="1:26" ht="48" customHeight="1" x14ac:dyDescent="0.3">
      <c r="A43" s="84">
        <v>41</v>
      </c>
      <c r="B43" s="76">
        <v>4270</v>
      </c>
      <c r="C43" s="87" t="s">
        <v>64</v>
      </c>
      <c r="D43" s="9"/>
      <c r="E43" s="9"/>
      <c r="F43" s="16" t="s">
        <v>116</v>
      </c>
      <c r="G43" s="17">
        <v>43721</v>
      </c>
      <c r="H43" s="17">
        <v>43806</v>
      </c>
      <c r="J43" s="17">
        <v>44330</v>
      </c>
      <c r="K43" s="18">
        <v>405898.8</v>
      </c>
      <c r="L43" s="76"/>
      <c r="M43" s="22"/>
      <c r="N43" s="22"/>
      <c r="O43" s="22"/>
      <c r="P43" s="10">
        <v>13329</v>
      </c>
      <c r="Q43" s="42">
        <v>44383</v>
      </c>
      <c r="R43" s="42">
        <v>44449</v>
      </c>
      <c r="T43" s="20">
        <v>44926</v>
      </c>
      <c r="V43" s="134" t="s">
        <v>1069</v>
      </c>
      <c r="W43" s="23"/>
      <c r="X43" s="23"/>
      <c r="Y43" s="34" t="s">
        <v>131</v>
      </c>
      <c r="Z43" s="23"/>
    </row>
    <row r="44" spans="1:26" ht="63.75" customHeight="1" x14ac:dyDescent="0.3">
      <c r="A44" s="158">
        <v>42</v>
      </c>
      <c r="B44" s="162">
        <v>4530</v>
      </c>
      <c r="C44" s="163" t="s">
        <v>65</v>
      </c>
      <c r="D44" s="57"/>
      <c r="E44" s="57"/>
      <c r="F44" s="52" t="s">
        <v>117</v>
      </c>
      <c r="G44" s="53">
        <v>43721</v>
      </c>
      <c r="H44" s="53">
        <v>43993</v>
      </c>
      <c r="I44" s="62"/>
      <c r="J44" s="62"/>
      <c r="K44" s="56">
        <v>135896.4</v>
      </c>
      <c r="L44" s="59" t="s">
        <v>281</v>
      </c>
      <c r="M44" s="63">
        <v>43993</v>
      </c>
      <c r="N44" s="164"/>
      <c r="O44" s="164"/>
      <c r="P44" s="165">
        <v>11952</v>
      </c>
      <c r="Q44" s="166">
        <v>44225</v>
      </c>
      <c r="R44" s="166">
        <v>44309</v>
      </c>
      <c r="S44" s="167"/>
      <c r="T44" s="159">
        <v>44196</v>
      </c>
      <c r="U44" s="167"/>
      <c r="V44" s="134" t="s">
        <v>953</v>
      </c>
      <c r="W44" s="164"/>
      <c r="X44" s="164"/>
      <c r="Y44" s="168" t="s">
        <v>131</v>
      </c>
      <c r="Z44" s="23"/>
    </row>
    <row r="45" spans="1:26" ht="78.75" customHeight="1" x14ac:dyDescent="0.3">
      <c r="A45" s="84">
        <v>43</v>
      </c>
      <c r="B45" s="1"/>
      <c r="C45" s="106" t="s">
        <v>66</v>
      </c>
      <c r="D45" s="57"/>
      <c r="E45" s="57"/>
      <c r="F45" s="52" t="s">
        <v>118</v>
      </c>
      <c r="G45" s="53">
        <v>43724</v>
      </c>
      <c r="H45" s="37">
        <v>44560</v>
      </c>
      <c r="I45" s="39"/>
      <c r="J45" s="39" t="s">
        <v>1132</v>
      </c>
      <c r="K45" s="18">
        <v>809174.4</v>
      </c>
      <c r="L45" s="24"/>
      <c r="M45" s="24"/>
      <c r="N45" s="24"/>
      <c r="O45" s="24"/>
      <c r="P45" s="10"/>
      <c r="Q45" s="10"/>
      <c r="R45" s="10"/>
      <c r="V45" s="25"/>
      <c r="W45" s="25"/>
      <c r="X45" s="25"/>
      <c r="Y45" s="35" t="s">
        <v>132</v>
      </c>
      <c r="Z45" s="25"/>
    </row>
    <row r="46" spans="1:26" s="187" customFormat="1" ht="176.25" customHeight="1" x14ac:dyDescent="0.3">
      <c r="A46" s="177">
        <v>44</v>
      </c>
      <c r="B46" s="178" t="s">
        <v>610</v>
      </c>
      <c r="C46" s="179" t="s">
        <v>67</v>
      </c>
      <c r="D46" s="180"/>
      <c r="E46" s="180"/>
      <c r="F46" s="44" t="s">
        <v>119</v>
      </c>
      <c r="G46" s="45">
        <v>43731</v>
      </c>
      <c r="H46" s="181">
        <v>44414</v>
      </c>
      <c r="I46" s="17">
        <v>44561</v>
      </c>
      <c r="J46" s="171" t="s">
        <v>1023</v>
      </c>
      <c r="K46" s="46">
        <v>178556.4</v>
      </c>
      <c r="L46" s="172" t="s">
        <v>613</v>
      </c>
      <c r="M46" s="172" t="s">
        <v>956</v>
      </c>
      <c r="N46" s="182" t="s">
        <v>984</v>
      </c>
      <c r="O46" s="172"/>
      <c r="P46" s="180"/>
      <c r="Q46" s="180"/>
      <c r="R46" s="180"/>
      <c r="S46" s="171"/>
      <c r="T46" s="171"/>
      <c r="U46" s="171"/>
      <c r="V46" s="172"/>
      <c r="W46" s="172"/>
      <c r="X46" s="172"/>
      <c r="Y46" s="183" t="s">
        <v>874</v>
      </c>
      <c r="Z46" s="172" t="s">
        <v>1065</v>
      </c>
    </row>
    <row r="47" spans="1:26" ht="48" customHeight="1" x14ac:dyDescent="0.3">
      <c r="A47" s="84">
        <v>45</v>
      </c>
      <c r="B47" s="1">
        <v>5301</v>
      </c>
      <c r="C47" s="87" t="s">
        <v>68</v>
      </c>
      <c r="D47" s="57"/>
      <c r="E47" s="57"/>
      <c r="F47" s="52" t="s">
        <v>120</v>
      </c>
      <c r="G47" s="53">
        <v>43735</v>
      </c>
      <c r="H47" s="67">
        <v>44225</v>
      </c>
      <c r="I47" s="62"/>
      <c r="J47" s="62" t="s">
        <v>862</v>
      </c>
      <c r="K47" s="56">
        <v>183284.4</v>
      </c>
      <c r="L47" s="61" t="s">
        <v>194</v>
      </c>
      <c r="M47" s="61" t="s">
        <v>932</v>
      </c>
      <c r="N47" s="61"/>
      <c r="O47" s="61"/>
      <c r="P47" s="185">
        <v>12598</v>
      </c>
      <c r="Q47" s="63">
        <v>44299</v>
      </c>
      <c r="R47" s="63">
        <v>44372</v>
      </c>
      <c r="S47" s="62"/>
      <c r="T47" s="62"/>
      <c r="U47" s="62"/>
      <c r="V47" s="167" t="s">
        <v>1042</v>
      </c>
      <c r="W47" s="61"/>
      <c r="X47" s="61"/>
      <c r="Y47" s="80" t="s">
        <v>131</v>
      </c>
      <c r="Z47" s="61">
        <v>44372</v>
      </c>
    </row>
    <row r="48" spans="1:26" ht="85.5" customHeight="1" x14ac:dyDescent="0.3">
      <c r="A48" s="84">
        <v>46</v>
      </c>
      <c r="B48" s="1"/>
      <c r="C48" s="86" t="s">
        <v>393</v>
      </c>
      <c r="D48" s="57"/>
      <c r="E48" s="57"/>
      <c r="F48" s="52" t="s">
        <v>121</v>
      </c>
      <c r="G48" s="53">
        <v>43735</v>
      </c>
      <c r="H48" s="54">
        <v>43854</v>
      </c>
      <c r="I48" s="62"/>
      <c r="J48" s="74" t="s">
        <v>392</v>
      </c>
      <c r="K48" s="50">
        <v>127682.4</v>
      </c>
      <c r="L48" s="63">
        <v>43854</v>
      </c>
      <c r="M48" s="60">
        <v>43854</v>
      </c>
      <c r="N48" s="80" t="s">
        <v>394</v>
      </c>
      <c r="O48" s="80" t="s">
        <v>519</v>
      </c>
      <c r="P48" s="57">
        <v>9099</v>
      </c>
      <c r="Q48" s="60">
        <v>43951</v>
      </c>
      <c r="R48" s="104">
        <v>44344</v>
      </c>
      <c r="S48" s="50"/>
      <c r="T48" s="62"/>
      <c r="U48" s="74" t="s">
        <v>976</v>
      </c>
      <c r="V48" s="50">
        <v>262308</v>
      </c>
      <c r="W48" s="61" t="s">
        <v>876</v>
      </c>
      <c r="X48" s="61"/>
      <c r="Y48" s="80" t="s">
        <v>132</v>
      </c>
      <c r="Z48" s="58" t="s">
        <v>1051</v>
      </c>
    </row>
    <row r="49" spans="1:29" ht="94.5" customHeight="1" x14ac:dyDescent="0.3">
      <c r="A49" s="84">
        <v>47</v>
      </c>
      <c r="B49" s="1"/>
      <c r="C49" s="86" t="s">
        <v>69</v>
      </c>
      <c r="D49" s="57"/>
      <c r="E49" s="57"/>
      <c r="F49" s="52" t="s">
        <v>122</v>
      </c>
      <c r="G49" s="53">
        <v>43735</v>
      </c>
      <c r="H49" s="54">
        <v>43896</v>
      </c>
      <c r="I49" s="74"/>
      <c r="J49" s="74" t="s">
        <v>439</v>
      </c>
      <c r="K49" s="50">
        <v>261114</v>
      </c>
      <c r="L49" s="63">
        <v>43887</v>
      </c>
      <c r="M49" s="60">
        <v>43896</v>
      </c>
      <c r="N49" s="80" t="s">
        <v>440</v>
      </c>
      <c r="O49" s="61" t="s">
        <v>588</v>
      </c>
      <c r="P49" s="57">
        <v>9758</v>
      </c>
      <c r="Q49" s="63">
        <v>43976</v>
      </c>
      <c r="R49" s="104">
        <v>44141</v>
      </c>
      <c r="S49" s="62"/>
      <c r="T49" s="62"/>
      <c r="U49" s="74" t="s">
        <v>794</v>
      </c>
      <c r="V49" s="110">
        <f>6507805.2</f>
        <v>6507805.2000000002</v>
      </c>
      <c r="W49" s="61" t="s">
        <v>194</v>
      </c>
      <c r="X49" s="61" t="s">
        <v>774</v>
      </c>
      <c r="Y49" s="80" t="s">
        <v>132</v>
      </c>
      <c r="Z49" s="58" t="s">
        <v>797</v>
      </c>
    </row>
    <row r="50" spans="1:29" ht="152.25" customHeight="1" x14ac:dyDescent="0.3">
      <c r="A50" s="84">
        <v>48</v>
      </c>
      <c r="B50" s="85"/>
      <c r="C50" s="121" t="s">
        <v>70</v>
      </c>
      <c r="D50" s="57"/>
      <c r="E50" s="57"/>
      <c r="F50" s="52" t="s">
        <v>123</v>
      </c>
      <c r="G50" s="53">
        <v>43735</v>
      </c>
      <c r="H50" s="37">
        <v>44560</v>
      </c>
      <c r="J50" s="38" t="s">
        <v>1131</v>
      </c>
      <c r="K50" s="18">
        <v>245269.2</v>
      </c>
      <c r="L50" s="24"/>
      <c r="M50" s="24"/>
      <c r="N50" s="24"/>
      <c r="O50" s="24"/>
      <c r="P50" s="10"/>
      <c r="Q50" s="10"/>
      <c r="R50" s="10"/>
      <c r="V50" s="25"/>
      <c r="W50" s="25"/>
      <c r="X50" s="25"/>
      <c r="Y50" s="35" t="s">
        <v>132</v>
      </c>
      <c r="Z50" s="25"/>
    </row>
    <row r="51" spans="1:29" ht="192.75" customHeight="1" x14ac:dyDescent="0.3">
      <c r="A51" s="84">
        <v>49</v>
      </c>
      <c r="B51" s="192" t="s">
        <v>1101</v>
      </c>
      <c r="C51" s="113" t="s">
        <v>1100</v>
      </c>
      <c r="D51" s="148" t="s">
        <v>1102</v>
      </c>
      <c r="E51" s="148" t="s">
        <v>1107</v>
      </c>
      <c r="F51" s="44" t="s">
        <v>1139</v>
      </c>
      <c r="G51" s="45" t="s">
        <v>1138</v>
      </c>
      <c r="H51" s="181" t="s">
        <v>1133</v>
      </c>
      <c r="I51" s="45">
        <v>44561</v>
      </c>
      <c r="J51" s="171" t="s">
        <v>1108</v>
      </c>
      <c r="K51" s="46" t="s">
        <v>1109</v>
      </c>
      <c r="L51" s="24" t="s">
        <v>281</v>
      </c>
      <c r="M51" s="194">
        <v>44547</v>
      </c>
      <c r="N51" s="24"/>
      <c r="O51" s="24"/>
      <c r="P51" s="10"/>
      <c r="Q51" s="10"/>
      <c r="R51" s="10"/>
      <c r="V51" s="25"/>
      <c r="W51" s="25"/>
      <c r="X51" s="25"/>
      <c r="Y51" s="35" t="s">
        <v>874</v>
      </c>
      <c r="Z51" s="25" t="s">
        <v>1140</v>
      </c>
    </row>
    <row r="52" spans="1:29" s="79" customFormat="1" ht="96.75" customHeight="1" x14ac:dyDescent="0.3">
      <c r="A52" s="84">
        <v>50</v>
      </c>
      <c r="B52" s="85"/>
      <c r="C52" s="86" t="s">
        <v>71</v>
      </c>
      <c r="D52" s="57"/>
      <c r="E52" s="57"/>
      <c r="F52" s="52" t="s">
        <v>124</v>
      </c>
      <c r="G52" s="53">
        <v>43735</v>
      </c>
      <c r="H52" s="53">
        <v>43763</v>
      </c>
      <c r="I52" s="62"/>
      <c r="J52" s="62"/>
      <c r="K52" s="56">
        <v>109900.8</v>
      </c>
      <c r="L52" s="61" t="s">
        <v>163</v>
      </c>
      <c r="M52" s="61"/>
      <c r="N52" s="61" t="s">
        <v>164</v>
      </c>
      <c r="O52" s="61" t="s">
        <v>201</v>
      </c>
      <c r="P52" s="57">
        <v>7209</v>
      </c>
      <c r="Q52" s="63">
        <v>43789</v>
      </c>
      <c r="R52" s="102">
        <v>43945</v>
      </c>
      <c r="S52" s="62"/>
      <c r="T52" s="62"/>
      <c r="U52" s="62" t="s">
        <v>522</v>
      </c>
      <c r="V52" s="61">
        <v>143502</v>
      </c>
      <c r="W52" s="61" t="s">
        <v>163</v>
      </c>
      <c r="X52" s="61" t="s">
        <v>489</v>
      </c>
      <c r="Y52" s="80" t="s">
        <v>874</v>
      </c>
      <c r="Z52" s="61" t="s">
        <v>504</v>
      </c>
      <c r="AA52" s="101" t="s">
        <v>505</v>
      </c>
      <c r="AB52" s="101"/>
      <c r="AC52" s="101"/>
    </row>
    <row r="53" spans="1:29" s="79" customFormat="1" ht="47.25" x14ac:dyDescent="0.3">
      <c r="A53" s="84">
        <v>51</v>
      </c>
      <c r="B53" s="1"/>
      <c r="C53" s="86" t="s">
        <v>72</v>
      </c>
      <c r="D53" s="57"/>
      <c r="E53" s="57"/>
      <c r="F53" s="52" t="s">
        <v>125</v>
      </c>
      <c r="G53" s="53">
        <v>43735</v>
      </c>
      <c r="H53" s="53">
        <v>43769</v>
      </c>
      <c r="I53" s="62"/>
      <c r="J53" s="62" t="s">
        <v>214</v>
      </c>
      <c r="K53" s="82">
        <v>131821.20000000001</v>
      </c>
      <c r="L53" s="61" t="s">
        <v>163</v>
      </c>
      <c r="M53" s="61" t="s">
        <v>270</v>
      </c>
      <c r="N53" s="61" t="s">
        <v>169</v>
      </c>
      <c r="O53" s="61" t="s">
        <v>210</v>
      </c>
      <c r="P53" s="57">
        <v>7427</v>
      </c>
      <c r="Q53" s="63">
        <v>43803</v>
      </c>
      <c r="R53" s="63">
        <v>43882</v>
      </c>
      <c r="S53" s="62"/>
      <c r="T53" s="62"/>
      <c r="U53" s="62"/>
      <c r="V53" s="61">
        <v>231890.4</v>
      </c>
      <c r="W53" s="61" t="s">
        <v>163</v>
      </c>
      <c r="X53" s="61" t="s">
        <v>447</v>
      </c>
      <c r="Y53" s="80" t="s">
        <v>874</v>
      </c>
      <c r="Z53" s="61" t="s">
        <v>471</v>
      </c>
      <c r="AA53" s="101" t="s">
        <v>505</v>
      </c>
      <c r="AB53" s="101"/>
      <c r="AC53" s="101"/>
    </row>
    <row r="54" spans="1:29" ht="78.75" customHeight="1" x14ac:dyDescent="0.3">
      <c r="A54" s="84">
        <v>52</v>
      </c>
      <c r="B54" s="1"/>
      <c r="C54" s="86" t="s">
        <v>73</v>
      </c>
      <c r="D54" s="57"/>
      <c r="E54" s="57"/>
      <c r="F54" s="52" t="s">
        <v>126</v>
      </c>
      <c r="G54" s="53">
        <v>43738</v>
      </c>
      <c r="H54" s="54">
        <v>43819</v>
      </c>
      <c r="I54" s="62"/>
      <c r="J54" s="55" t="s">
        <v>341</v>
      </c>
      <c r="K54" s="50">
        <v>253742.4</v>
      </c>
      <c r="L54" s="63">
        <v>43803</v>
      </c>
      <c r="M54" s="63">
        <v>43819</v>
      </c>
      <c r="N54" s="80" t="s">
        <v>563</v>
      </c>
      <c r="O54" s="80" t="s">
        <v>581</v>
      </c>
      <c r="P54" s="99">
        <v>9755</v>
      </c>
      <c r="Q54" s="63">
        <v>43951</v>
      </c>
      <c r="R54" s="102">
        <v>44085</v>
      </c>
      <c r="S54" s="53"/>
      <c r="T54" s="62"/>
      <c r="U54" s="74" t="s">
        <v>810</v>
      </c>
      <c r="V54" s="110">
        <v>4256961.5999999996</v>
      </c>
      <c r="W54" s="61" t="s">
        <v>194</v>
      </c>
      <c r="X54" s="61" t="s">
        <v>807</v>
      </c>
      <c r="Y54" s="80" t="s">
        <v>132</v>
      </c>
      <c r="Z54" s="49" t="s">
        <v>801</v>
      </c>
    </row>
    <row r="55" spans="1:29" s="79" customFormat="1" ht="63" x14ac:dyDescent="0.3">
      <c r="A55" s="84">
        <v>53</v>
      </c>
      <c r="B55" s="1"/>
      <c r="C55" s="86" t="s">
        <v>74</v>
      </c>
      <c r="D55" s="57"/>
      <c r="E55" s="57"/>
      <c r="F55" s="52" t="s">
        <v>127</v>
      </c>
      <c r="G55" s="53">
        <v>43740</v>
      </c>
      <c r="H55" s="53">
        <v>43812</v>
      </c>
      <c r="I55" s="62"/>
      <c r="J55" s="62"/>
      <c r="K55" s="82">
        <v>116608.8</v>
      </c>
      <c r="L55" s="61" t="s">
        <v>194</v>
      </c>
      <c r="M55" s="51" t="s">
        <v>380</v>
      </c>
      <c r="N55" s="61" t="s">
        <v>284</v>
      </c>
      <c r="O55" s="61" t="s">
        <v>308</v>
      </c>
      <c r="P55" s="57">
        <v>8126</v>
      </c>
      <c r="Q55" s="63">
        <v>43857</v>
      </c>
      <c r="R55" s="63">
        <v>43931</v>
      </c>
      <c r="S55" s="62"/>
      <c r="T55" s="62"/>
      <c r="U55" s="62"/>
      <c r="V55" s="61">
        <v>423410.4</v>
      </c>
      <c r="W55" s="61"/>
      <c r="X55" s="61" t="s">
        <v>488</v>
      </c>
      <c r="Y55" s="80" t="s">
        <v>874</v>
      </c>
      <c r="Z55" s="61" t="s">
        <v>504</v>
      </c>
      <c r="AA55" s="126" t="s">
        <v>505</v>
      </c>
      <c r="AB55" s="101"/>
      <c r="AC55" s="101"/>
    </row>
    <row r="56" spans="1:29" ht="68.25" customHeight="1" x14ac:dyDescent="0.3">
      <c r="A56" s="84">
        <v>54</v>
      </c>
      <c r="B56" s="1"/>
      <c r="C56" s="86" t="s">
        <v>75</v>
      </c>
      <c r="D56" s="57"/>
      <c r="E56" s="57"/>
      <c r="F56" s="52" t="s">
        <v>128</v>
      </c>
      <c r="G56" s="53">
        <v>43741</v>
      </c>
      <c r="H56" s="53">
        <v>43812</v>
      </c>
      <c r="I56" s="62"/>
      <c r="J56" s="62" t="s">
        <v>294</v>
      </c>
      <c r="K56" s="82">
        <v>136106.4</v>
      </c>
      <c r="L56" s="61" t="s">
        <v>194</v>
      </c>
      <c r="M56" s="51" t="s">
        <v>340</v>
      </c>
      <c r="N56" s="61" t="s">
        <v>283</v>
      </c>
      <c r="O56" s="61" t="s">
        <v>292</v>
      </c>
      <c r="P56" s="57">
        <v>7919</v>
      </c>
      <c r="Q56" s="63">
        <v>43847</v>
      </c>
      <c r="R56" s="102">
        <v>44008</v>
      </c>
      <c r="S56" s="62"/>
      <c r="T56" s="62"/>
      <c r="U56" s="62" t="s">
        <v>523</v>
      </c>
      <c r="V56" s="61">
        <v>563211.6</v>
      </c>
      <c r="W56" s="61" t="s">
        <v>629</v>
      </c>
      <c r="X56" s="61"/>
      <c r="Y56" s="80" t="s">
        <v>874</v>
      </c>
      <c r="Z56" s="61" t="s">
        <v>654</v>
      </c>
    </row>
    <row r="57" spans="1:29" ht="108" customHeight="1" x14ac:dyDescent="0.3">
      <c r="A57" s="84">
        <v>55</v>
      </c>
      <c r="B57" s="1"/>
      <c r="C57" s="86" t="s">
        <v>134</v>
      </c>
      <c r="D57" s="57"/>
      <c r="E57" s="57"/>
      <c r="F57" s="52" t="s">
        <v>135</v>
      </c>
      <c r="G57" s="53">
        <v>43718</v>
      </c>
      <c r="H57" s="81">
        <v>43973</v>
      </c>
      <c r="J57" s="55" t="s">
        <v>483</v>
      </c>
      <c r="K57" s="56">
        <v>186170.4</v>
      </c>
      <c r="L57" s="61"/>
      <c r="M57" s="78">
        <v>43945</v>
      </c>
      <c r="N57" s="61" t="s">
        <v>541</v>
      </c>
      <c r="O57" s="61" t="s">
        <v>565</v>
      </c>
      <c r="P57" s="52" t="s">
        <v>983</v>
      </c>
      <c r="Q57" s="53">
        <v>44014</v>
      </c>
      <c r="R57" s="102">
        <v>44270</v>
      </c>
      <c r="S57" s="62"/>
      <c r="T57" s="62"/>
      <c r="U57" s="74" t="s">
        <v>918</v>
      </c>
      <c r="V57" s="110">
        <v>820776</v>
      </c>
      <c r="W57" s="61"/>
      <c r="X57" s="61" t="s">
        <v>919</v>
      </c>
      <c r="Y57" s="80" t="s">
        <v>133</v>
      </c>
      <c r="Z57" s="51" t="s">
        <v>960</v>
      </c>
    </row>
    <row r="58" spans="1:29" ht="47.25" customHeight="1" x14ac:dyDescent="0.3">
      <c r="A58" s="135">
        <v>56</v>
      </c>
      <c r="B58" s="136">
        <v>5015</v>
      </c>
      <c r="C58" s="137" t="s">
        <v>137</v>
      </c>
      <c r="D58" s="138"/>
      <c r="E58" s="138"/>
      <c r="F58" s="139" t="s">
        <v>136</v>
      </c>
      <c r="G58" s="140">
        <v>43719</v>
      </c>
      <c r="H58" s="140">
        <v>43812</v>
      </c>
      <c r="I58" s="141"/>
      <c r="J58" s="141"/>
      <c r="K58" s="142">
        <v>179792.4</v>
      </c>
      <c r="L58" s="143" t="s">
        <v>194</v>
      </c>
      <c r="M58" s="143">
        <v>43993</v>
      </c>
      <c r="N58" s="141" t="s">
        <v>685</v>
      </c>
      <c r="O58" s="143" t="s">
        <v>853</v>
      </c>
      <c r="P58" s="138">
        <v>10517</v>
      </c>
      <c r="Q58" s="144">
        <v>44064</v>
      </c>
      <c r="R58" s="144">
        <v>44225</v>
      </c>
      <c r="S58" s="141"/>
      <c r="T58" s="141"/>
      <c r="U58" s="141">
        <v>1</v>
      </c>
      <c r="V58" s="143">
        <v>522622.8</v>
      </c>
      <c r="W58" s="143" t="s">
        <v>194</v>
      </c>
      <c r="X58" s="143"/>
      <c r="Y58" s="145" t="s">
        <v>838</v>
      </c>
      <c r="Z58" s="143"/>
      <c r="AA58" t="s">
        <v>505</v>
      </c>
    </row>
    <row r="59" spans="1:29" ht="47.25" customHeight="1" x14ac:dyDescent="0.3">
      <c r="A59" s="84">
        <v>57</v>
      </c>
      <c r="B59" s="1">
        <v>4562</v>
      </c>
      <c r="C59" s="5" t="s">
        <v>138</v>
      </c>
      <c r="D59" s="9"/>
      <c r="E59" s="9"/>
      <c r="F59" s="16" t="s">
        <v>142</v>
      </c>
      <c r="G59" s="17">
        <v>43753</v>
      </c>
      <c r="H59" s="17">
        <v>43769</v>
      </c>
      <c r="K59" s="18">
        <v>161958</v>
      </c>
      <c r="L59" s="24"/>
      <c r="M59" s="24"/>
      <c r="N59" s="24"/>
      <c r="O59" s="40">
        <v>43769</v>
      </c>
      <c r="P59" s="10"/>
      <c r="Q59" s="10"/>
      <c r="R59" s="10"/>
      <c r="V59" s="25">
        <v>294774</v>
      </c>
      <c r="W59" s="25"/>
      <c r="X59" s="25"/>
      <c r="Y59" s="35" t="s">
        <v>206</v>
      </c>
      <c r="Z59" s="25"/>
    </row>
    <row r="60" spans="1:29" ht="94.5" customHeight="1" x14ac:dyDescent="0.3">
      <c r="A60" s="84">
        <v>58</v>
      </c>
      <c r="B60" s="85">
        <v>4854</v>
      </c>
      <c r="C60" s="5" t="s">
        <v>139</v>
      </c>
      <c r="D60" s="62"/>
      <c r="E60" s="62"/>
      <c r="F60" s="52" t="s">
        <v>167</v>
      </c>
      <c r="G60" s="53">
        <v>43767</v>
      </c>
      <c r="H60" s="53">
        <v>44183</v>
      </c>
      <c r="I60" s="62"/>
      <c r="J60" s="62" t="s">
        <v>861</v>
      </c>
      <c r="K60" s="56">
        <v>365026.8</v>
      </c>
      <c r="L60" s="59" t="s">
        <v>194</v>
      </c>
      <c r="M60" s="63">
        <v>44183</v>
      </c>
      <c r="N60" s="22" t="s">
        <v>391</v>
      </c>
      <c r="O60" s="22" t="s">
        <v>760</v>
      </c>
      <c r="P60" s="11" t="s">
        <v>881</v>
      </c>
      <c r="Q60" s="20">
        <v>44181</v>
      </c>
      <c r="R60" s="20">
        <v>44227</v>
      </c>
      <c r="S60" s="20">
        <v>44341</v>
      </c>
      <c r="T60" s="20">
        <v>44561</v>
      </c>
      <c r="V60" s="25">
        <v>8907883.1999999993</v>
      </c>
      <c r="W60" s="23"/>
      <c r="X60" s="23"/>
      <c r="Y60" s="34" t="s">
        <v>131</v>
      </c>
      <c r="Z60" s="23"/>
    </row>
    <row r="61" spans="1:29" ht="78.75" customHeight="1" x14ac:dyDescent="0.3">
      <c r="A61" s="84">
        <v>59</v>
      </c>
      <c r="B61" s="85">
        <v>3589</v>
      </c>
      <c r="C61" s="5" t="s">
        <v>140</v>
      </c>
      <c r="D61" s="57" t="s">
        <v>141</v>
      </c>
      <c r="E61" s="57" t="s">
        <v>160</v>
      </c>
      <c r="F61" s="52" t="s">
        <v>175</v>
      </c>
      <c r="G61" s="53">
        <v>43774</v>
      </c>
      <c r="H61" s="53">
        <v>43805</v>
      </c>
      <c r="I61" s="62"/>
      <c r="J61" s="55" t="s">
        <v>281</v>
      </c>
      <c r="K61" s="50">
        <v>194617.2</v>
      </c>
      <c r="L61" s="58" t="s">
        <v>186</v>
      </c>
      <c r="M61" s="49" t="s">
        <v>222</v>
      </c>
      <c r="N61" s="59" t="s">
        <v>187</v>
      </c>
      <c r="O61" s="59" t="s">
        <v>211</v>
      </c>
      <c r="P61" s="57">
        <v>7428</v>
      </c>
      <c r="Q61" s="60">
        <v>43801</v>
      </c>
      <c r="R61" s="104">
        <v>44036</v>
      </c>
      <c r="S61" s="62"/>
      <c r="T61" s="62"/>
      <c r="U61" s="74" t="s">
        <v>413</v>
      </c>
      <c r="V61" s="61">
        <v>688693.2</v>
      </c>
      <c r="W61" s="59"/>
      <c r="X61" s="59"/>
      <c r="Y61" s="105" t="s">
        <v>132</v>
      </c>
      <c r="Z61" s="58" t="s">
        <v>717</v>
      </c>
    </row>
    <row r="62" spans="1:29" ht="63" customHeight="1" x14ac:dyDescent="0.3">
      <c r="A62" s="84">
        <v>60</v>
      </c>
      <c r="B62" s="85">
        <v>5152</v>
      </c>
      <c r="C62" s="5" t="s">
        <v>143</v>
      </c>
      <c r="D62" s="9"/>
      <c r="E62" s="9"/>
      <c r="F62" s="16" t="s">
        <v>144</v>
      </c>
      <c r="G62" s="17">
        <v>43753</v>
      </c>
      <c r="H62" s="37">
        <v>43931</v>
      </c>
      <c r="J62" s="8" t="s">
        <v>434</v>
      </c>
      <c r="K62" s="18">
        <v>175086</v>
      </c>
      <c r="L62" s="76" t="s">
        <v>866</v>
      </c>
      <c r="M62" s="22"/>
      <c r="N62" s="22"/>
      <c r="O62" s="22"/>
      <c r="P62" s="10"/>
      <c r="Q62" s="10"/>
      <c r="R62" s="10"/>
      <c r="V62" s="25"/>
      <c r="W62" s="23"/>
      <c r="X62" s="23"/>
      <c r="Y62" s="34" t="s">
        <v>131</v>
      </c>
      <c r="Z62" s="23"/>
    </row>
    <row r="63" spans="1:29" ht="47.25" customHeight="1" x14ac:dyDescent="0.3">
      <c r="A63" s="84">
        <v>61</v>
      </c>
      <c r="B63" s="85">
        <v>4594</v>
      </c>
      <c r="C63" s="5" t="s">
        <v>145</v>
      </c>
      <c r="D63" s="57"/>
      <c r="E63" s="57"/>
      <c r="F63" s="52" t="s">
        <v>146</v>
      </c>
      <c r="G63" s="53">
        <v>43753</v>
      </c>
      <c r="H63" s="37">
        <v>44547</v>
      </c>
      <c r="J63" s="8" t="s">
        <v>1115</v>
      </c>
      <c r="K63" s="18">
        <v>224698.8</v>
      </c>
      <c r="L63" s="76"/>
      <c r="M63" s="22"/>
      <c r="N63" s="22"/>
      <c r="O63" s="22"/>
      <c r="P63" s="10"/>
      <c r="Q63" s="10"/>
      <c r="R63" s="10"/>
      <c r="V63" s="25"/>
      <c r="W63" s="23"/>
      <c r="X63" s="23"/>
      <c r="Y63" s="34" t="s">
        <v>131</v>
      </c>
      <c r="Z63" s="23"/>
    </row>
    <row r="64" spans="1:29" ht="82.5" customHeight="1" x14ac:dyDescent="0.3">
      <c r="A64" s="84">
        <v>62</v>
      </c>
      <c r="B64" s="1">
        <v>5421</v>
      </c>
      <c r="C64" s="5" t="s">
        <v>147</v>
      </c>
      <c r="D64" s="57"/>
      <c r="E64" s="57"/>
      <c r="F64" s="52" t="s">
        <v>148</v>
      </c>
      <c r="G64" s="53">
        <v>43753</v>
      </c>
      <c r="H64" s="53">
        <v>43854</v>
      </c>
      <c r="I64" s="62"/>
      <c r="J64" s="62" t="s">
        <v>281</v>
      </c>
      <c r="K64" s="50">
        <v>121305.60000000001</v>
      </c>
      <c r="L64" s="63">
        <v>43852</v>
      </c>
      <c r="M64" s="63">
        <v>43854</v>
      </c>
      <c r="N64" s="61" t="s">
        <v>376</v>
      </c>
      <c r="O64" s="61" t="s">
        <v>410</v>
      </c>
      <c r="P64" s="57">
        <v>8505</v>
      </c>
      <c r="Q64" s="63">
        <v>43906</v>
      </c>
      <c r="R64" s="102">
        <v>44085</v>
      </c>
      <c r="S64" s="53"/>
      <c r="T64" s="62"/>
      <c r="U64" s="74" t="s">
        <v>790</v>
      </c>
      <c r="V64" s="110">
        <v>503566.8</v>
      </c>
      <c r="W64" s="61" t="s">
        <v>194</v>
      </c>
      <c r="X64" s="61" t="s">
        <v>649</v>
      </c>
      <c r="Y64" s="80" t="s">
        <v>132</v>
      </c>
      <c r="Z64" s="58" t="s">
        <v>799</v>
      </c>
    </row>
    <row r="65" spans="1:27" ht="102.75" customHeight="1" x14ac:dyDescent="0.3">
      <c r="A65" s="84">
        <v>63</v>
      </c>
      <c r="B65" s="1">
        <v>4805</v>
      </c>
      <c r="C65" s="5" t="s">
        <v>150</v>
      </c>
      <c r="D65" s="57"/>
      <c r="E65" s="57"/>
      <c r="F65" s="52" t="s">
        <v>149</v>
      </c>
      <c r="G65" s="53">
        <v>43753</v>
      </c>
      <c r="H65" s="54">
        <v>43882</v>
      </c>
      <c r="I65" s="74"/>
      <c r="J65" s="74" t="s">
        <v>398</v>
      </c>
      <c r="K65" s="50">
        <v>292464</v>
      </c>
      <c r="L65" s="63">
        <v>43851</v>
      </c>
      <c r="M65" s="63">
        <v>43882</v>
      </c>
      <c r="N65" s="80" t="s">
        <v>548</v>
      </c>
      <c r="O65" s="100" t="s">
        <v>561</v>
      </c>
      <c r="P65" s="57">
        <v>9756</v>
      </c>
      <c r="Q65" s="60">
        <v>43934</v>
      </c>
      <c r="R65" s="81">
        <v>44085</v>
      </c>
      <c r="S65" s="53"/>
      <c r="T65" s="62"/>
      <c r="U65" s="74" t="s">
        <v>770</v>
      </c>
      <c r="V65" s="100">
        <v>4178595.6</v>
      </c>
      <c r="W65" s="61" t="s">
        <v>194</v>
      </c>
      <c r="X65" s="61" t="s">
        <v>771</v>
      </c>
      <c r="Y65" s="80" t="s">
        <v>132</v>
      </c>
      <c r="Z65" s="58" t="s">
        <v>798</v>
      </c>
    </row>
    <row r="66" spans="1:27" ht="207" customHeight="1" x14ac:dyDescent="0.3">
      <c r="A66" s="129">
        <v>64</v>
      </c>
      <c r="B66" s="127" t="s">
        <v>906</v>
      </c>
      <c r="C66" s="128" t="s">
        <v>151</v>
      </c>
      <c r="D66" s="57"/>
      <c r="E66" s="57"/>
      <c r="F66" s="52" t="s">
        <v>152</v>
      </c>
      <c r="G66" s="53">
        <v>43753</v>
      </c>
      <c r="H66" s="81">
        <v>44183</v>
      </c>
      <c r="I66" s="62"/>
      <c r="J66" s="62" t="s">
        <v>950</v>
      </c>
      <c r="K66" s="56">
        <v>205507.20000000001</v>
      </c>
      <c r="L66" s="110" t="s">
        <v>979</v>
      </c>
      <c r="M66" s="58" t="s">
        <v>864</v>
      </c>
      <c r="N66" s="61" t="s">
        <v>863</v>
      </c>
      <c r="O66" s="61" t="s">
        <v>879</v>
      </c>
      <c r="P66" s="57">
        <v>11510</v>
      </c>
      <c r="Q66" s="63">
        <v>44193</v>
      </c>
      <c r="R66" s="63">
        <v>44358</v>
      </c>
      <c r="S66" s="62"/>
      <c r="T66" s="53">
        <v>44561</v>
      </c>
      <c r="U66" s="62" t="s">
        <v>986</v>
      </c>
      <c r="V66" s="61" t="s">
        <v>982</v>
      </c>
      <c r="W66" s="110" t="s">
        <v>1050</v>
      </c>
      <c r="X66" s="61"/>
      <c r="Y66" s="80" t="s">
        <v>874</v>
      </c>
      <c r="Z66" s="61" t="s">
        <v>1068</v>
      </c>
    </row>
    <row r="67" spans="1:27" ht="141" customHeight="1" x14ac:dyDescent="0.3">
      <c r="A67" s="84">
        <v>65</v>
      </c>
      <c r="B67" s="127" t="s">
        <v>657</v>
      </c>
      <c r="C67" s="128" t="s">
        <v>153</v>
      </c>
      <c r="D67" s="57"/>
      <c r="E67" s="57"/>
      <c r="F67" s="52" t="s">
        <v>154</v>
      </c>
      <c r="G67" s="53">
        <v>43753</v>
      </c>
      <c r="H67" s="54">
        <v>44036</v>
      </c>
      <c r="I67" s="62"/>
      <c r="J67" s="62" t="s">
        <v>691</v>
      </c>
      <c r="K67" s="56">
        <v>136014</v>
      </c>
      <c r="L67" s="61" t="s">
        <v>607</v>
      </c>
      <c r="M67" s="63">
        <v>44036</v>
      </c>
      <c r="N67" s="61" t="s">
        <v>659</v>
      </c>
      <c r="O67" s="61" t="s">
        <v>689</v>
      </c>
      <c r="P67" s="57">
        <v>10216</v>
      </c>
      <c r="Q67" s="63">
        <v>44036</v>
      </c>
      <c r="R67" s="102">
        <v>44183</v>
      </c>
      <c r="S67" s="62"/>
      <c r="T67" s="53">
        <v>44561</v>
      </c>
      <c r="U67" s="74" t="s">
        <v>413</v>
      </c>
      <c r="V67" s="61">
        <v>440773.2</v>
      </c>
      <c r="W67" s="61" t="s">
        <v>194</v>
      </c>
      <c r="X67" s="61"/>
      <c r="Y67" s="80" t="s">
        <v>874</v>
      </c>
      <c r="Z67" s="58" t="s">
        <v>897</v>
      </c>
    </row>
    <row r="68" spans="1:27" ht="135.75" customHeight="1" x14ac:dyDescent="0.3">
      <c r="A68" s="84">
        <v>66</v>
      </c>
      <c r="B68" s="127" t="s">
        <v>658</v>
      </c>
      <c r="C68" s="128" t="s">
        <v>155</v>
      </c>
      <c r="D68" s="57"/>
      <c r="E68" s="57"/>
      <c r="F68" s="52" t="s">
        <v>156</v>
      </c>
      <c r="G68" s="53">
        <v>43753</v>
      </c>
      <c r="H68" s="54">
        <v>44036</v>
      </c>
      <c r="I68" s="62"/>
      <c r="J68" s="62" t="s">
        <v>690</v>
      </c>
      <c r="K68" s="56">
        <v>135624</v>
      </c>
      <c r="L68" s="61" t="s">
        <v>194</v>
      </c>
      <c r="M68" s="63">
        <v>44036</v>
      </c>
      <c r="N68" s="61" t="s">
        <v>663</v>
      </c>
      <c r="O68" s="61" t="s">
        <v>689</v>
      </c>
      <c r="P68" s="57">
        <v>10217</v>
      </c>
      <c r="Q68" s="63">
        <v>44036</v>
      </c>
      <c r="R68" s="102">
        <v>44183</v>
      </c>
      <c r="S68" s="62"/>
      <c r="T68" s="53">
        <v>44561</v>
      </c>
      <c r="U68" s="74" t="s">
        <v>413</v>
      </c>
      <c r="V68" s="61">
        <v>455794.8</v>
      </c>
      <c r="W68" s="61" t="s">
        <v>194</v>
      </c>
      <c r="X68" s="61"/>
      <c r="Y68" s="80" t="s">
        <v>874</v>
      </c>
      <c r="Z68" s="58" t="s">
        <v>897</v>
      </c>
    </row>
    <row r="69" spans="1:27" ht="88.5" customHeight="1" x14ac:dyDescent="0.3">
      <c r="A69" s="84">
        <v>67</v>
      </c>
      <c r="B69" s="85">
        <v>5062</v>
      </c>
      <c r="C69" s="5" t="s">
        <v>157</v>
      </c>
      <c r="D69" s="57"/>
      <c r="E69" s="57" t="s">
        <v>159</v>
      </c>
      <c r="F69" s="64" t="s">
        <v>158</v>
      </c>
      <c r="G69" s="53">
        <v>43756</v>
      </c>
      <c r="H69" s="54">
        <v>43868</v>
      </c>
      <c r="I69" s="62"/>
      <c r="J69" s="74" t="s">
        <v>411</v>
      </c>
      <c r="K69" s="56">
        <v>185336.4</v>
      </c>
      <c r="L69" s="63">
        <v>43868</v>
      </c>
      <c r="M69" s="63">
        <v>43868</v>
      </c>
      <c r="N69" s="61" t="s">
        <v>412</v>
      </c>
      <c r="O69" s="80" t="s">
        <v>528</v>
      </c>
      <c r="P69" s="57">
        <v>9550</v>
      </c>
      <c r="Q69" s="63">
        <v>43951</v>
      </c>
      <c r="R69" s="104">
        <v>44169</v>
      </c>
      <c r="S69" s="62"/>
      <c r="T69" s="62"/>
      <c r="U69" s="74" t="s">
        <v>821</v>
      </c>
      <c r="V69" s="112">
        <v>838389.6</v>
      </c>
      <c r="W69" s="61"/>
      <c r="X69" s="80" t="s">
        <v>820</v>
      </c>
      <c r="Y69" s="80" t="s">
        <v>132</v>
      </c>
      <c r="Z69" s="58" t="s">
        <v>835</v>
      </c>
    </row>
    <row r="70" spans="1:27" ht="47.25" customHeight="1" x14ac:dyDescent="0.3">
      <c r="A70" s="84">
        <v>68</v>
      </c>
      <c r="B70" s="85">
        <v>4019</v>
      </c>
      <c r="C70" s="5" t="s">
        <v>174</v>
      </c>
      <c r="D70" s="40">
        <v>43771</v>
      </c>
      <c r="E70" s="9"/>
      <c r="F70" s="16" t="s">
        <v>244</v>
      </c>
      <c r="G70" s="17">
        <v>43805</v>
      </c>
      <c r="H70" s="17">
        <v>43819</v>
      </c>
      <c r="K70" s="18">
        <v>148287.6</v>
      </c>
      <c r="L70" s="24"/>
      <c r="M70" s="24"/>
      <c r="N70" s="24"/>
      <c r="O70" s="24"/>
      <c r="P70" s="10"/>
      <c r="Q70" s="10"/>
      <c r="R70" s="10"/>
      <c r="V70" s="25">
        <v>306475.2</v>
      </c>
      <c r="W70" s="25"/>
      <c r="X70" s="25"/>
      <c r="Y70" s="35" t="s">
        <v>206</v>
      </c>
      <c r="Z70" s="25"/>
    </row>
    <row r="71" spans="1:27" ht="47.25" customHeight="1" x14ac:dyDescent="0.3">
      <c r="A71" s="84">
        <v>69</v>
      </c>
      <c r="B71" s="85">
        <v>4061</v>
      </c>
      <c r="C71" s="5" t="s">
        <v>173</v>
      </c>
      <c r="D71" s="40">
        <v>43771</v>
      </c>
      <c r="E71" s="9"/>
      <c r="F71" s="16" t="s">
        <v>241</v>
      </c>
      <c r="G71" s="17">
        <v>43805</v>
      </c>
      <c r="H71" s="17">
        <v>43819</v>
      </c>
      <c r="K71" s="18">
        <v>137019.6</v>
      </c>
      <c r="L71" s="24"/>
      <c r="M71" s="24"/>
      <c r="N71" s="24"/>
      <c r="O71" s="24"/>
      <c r="P71" s="10"/>
      <c r="Q71" s="10"/>
      <c r="R71" s="10"/>
      <c r="V71" s="25">
        <v>246472.8</v>
      </c>
      <c r="W71" s="25"/>
      <c r="X71" s="25"/>
      <c r="Y71" s="35" t="s">
        <v>206</v>
      </c>
      <c r="Z71" s="25"/>
    </row>
    <row r="72" spans="1:27" ht="47.25" customHeight="1" x14ac:dyDescent="0.3">
      <c r="A72" s="84">
        <v>70</v>
      </c>
      <c r="B72" s="1">
        <v>4349</v>
      </c>
      <c r="C72" s="5" t="s">
        <v>172</v>
      </c>
      <c r="D72" s="40">
        <v>43771</v>
      </c>
      <c r="E72" s="9"/>
      <c r="F72" s="16" t="s">
        <v>242</v>
      </c>
      <c r="G72" s="17">
        <v>43805</v>
      </c>
      <c r="H72" s="17">
        <v>43819</v>
      </c>
      <c r="K72" s="18">
        <v>140870.39999999999</v>
      </c>
      <c r="L72" s="24"/>
      <c r="M72" s="24"/>
      <c r="N72" s="24"/>
      <c r="O72" s="24"/>
      <c r="P72" s="10"/>
      <c r="Q72" s="10"/>
      <c r="R72" s="10"/>
      <c r="V72" s="25">
        <v>183981.6</v>
      </c>
      <c r="W72" s="25"/>
      <c r="X72" s="25"/>
      <c r="Y72" s="35" t="s">
        <v>206</v>
      </c>
      <c r="Z72" s="25"/>
    </row>
    <row r="73" spans="1:27" ht="47.25" customHeight="1" x14ac:dyDescent="0.3">
      <c r="A73" s="84">
        <v>71</v>
      </c>
      <c r="B73" s="1">
        <v>4035</v>
      </c>
      <c r="C73" s="5" t="s">
        <v>171</v>
      </c>
      <c r="D73" s="40">
        <v>43771</v>
      </c>
      <c r="E73" s="9"/>
      <c r="F73" s="16" t="s">
        <v>243</v>
      </c>
      <c r="G73" s="17">
        <v>43805</v>
      </c>
      <c r="H73" s="17">
        <v>43819</v>
      </c>
      <c r="K73" s="18">
        <v>141094.79999999999</v>
      </c>
      <c r="L73" s="24"/>
      <c r="M73" s="24"/>
      <c r="N73" s="24"/>
      <c r="O73" s="24"/>
      <c r="P73" s="10"/>
      <c r="Q73" s="10"/>
      <c r="R73" s="10"/>
      <c r="V73" s="25">
        <v>240830.4</v>
      </c>
      <c r="W73" s="25"/>
      <c r="X73" s="25"/>
      <c r="Y73" s="35" t="s">
        <v>206</v>
      </c>
      <c r="Z73" s="25"/>
    </row>
    <row r="74" spans="1:27" ht="47.25" customHeight="1" x14ac:dyDescent="0.3">
      <c r="A74" s="84">
        <v>72</v>
      </c>
      <c r="B74" s="1">
        <v>4466</v>
      </c>
      <c r="C74" s="5" t="s">
        <v>170</v>
      </c>
      <c r="D74" s="40">
        <v>43771</v>
      </c>
      <c r="E74" s="9"/>
      <c r="F74" s="16" t="s">
        <v>238</v>
      </c>
      <c r="G74" s="17">
        <v>43803</v>
      </c>
      <c r="H74" s="17">
        <v>43819</v>
      </c>
      <c r="K74" s="18">
        <v>331057.2</v>
      </c>
      <c r="L74" s="24"/>
      <c r="M74" s="24"/>
      <c r="N74" s="24"/>
      <c r="O74" s="24"/>
      <c r="P74" s="10"/>
      <c r="Q74" s="10"/>
      <c r="R74" s="10"/>
      <c r="V74" s="25">
        <v>543558</v>
      </c>
      <c r="W74" s="25"/>
      <c r="X74" s="25"/>
      <c r="Y74" s="35" t="s">
        <v>206</v>
      </c>
      <c r="Z74" s="25"/>
    </row>
    <row r="75" spans="1:27" ht="55.5" customHeight="1" x14ac:dyDescent="0.3">
      <c r="A75" s="84">
        <v>73</v>
      </c>
      <c r="B75" s="1">
        <v>4340</v>
      </c>
      <c r="C75" s="5" t="s">
        <v>176</v>
      </c>
      <c r="D75" s="9"/>
      <c r="E75" s="9"/>
      <c r="F75" s="16" t="s">
        <v>177</v>
      </c>
      <c r="G75" s="17">
        <v>43768</v>
      </c>
      <c r="H75" s="17">
        <v>44248</v>
      </c>
      <c r="I75" s="17">
        <v>44183</v>
      </c>
      <c r="J75" s="8" t="s">
        <v>871</v>
      </c>
      <c r="K75" s="18">
        <v>129501.6</v>
      </c>
      <c r="L75" s="24" t="s">
        <v>194</v>
      </c>
      <c r="M75" s="169" t="s">
        <v>505</v>
      </c>
      <c r="N75" s="24" t="s">
        <v>1019</v>
      </c>
      <c r="O75" s="24" t="s">
        <v>1028</v>
      </c>
      <c r="P75" s="10"/>
      <c r="Q75" s="10"/>
      <c r="R75" s="10"/>
      <c r="V75" s="25"/>
      <c r="W75" s="25"/>
      <c r="X75" s="25"/>
      <c r="Y75" s="35" t="s">
        <v>131</v>
      </c>
      <c r="Z75" s="25"/>
    </row>
    <row r="76" spans="1:27" ht="63" x14ac:dyDescent="0.3">
      <c r="A76" s="84">
        <v>74</v>
      </c>
      <c r="B76" s="1" t="s">
        <v>371</v>
      </c>
      <c r="C76" s="5" t="s">
        <v>189</v>
      </c>
      <c r="D76" s="57" t="s">
        <v>190</v>
      </c>
      <c r="E76" s="57" t="s">
        <v>232</v>
      </c>
      <c r="F76" s="52" t="s">
        <v>352</v>
      </c>
      <c r="G76" s="53">
        <v>43816</v>
      </c>
      <c r="H76" s="53">
        <v>43854</v>
      </c>
      <c r="I76" s="62"/>
      <c r="J76" s="62"/>
      <c r="K76" s="56">
        <v>152470.79999999999</v>
      </c>
      <c r="L76" s="61" t="s">
        <v>163</v>
      </c>
      <c r="M76" s="61" t="s">
        <v>395</v>
      </c>
      <c r="N76" s="61" t="s">
        <v>381</v>
      </c>
      <c r="O76" s="61" t="s">
        <v>397</v>
      </c>
      <c r="P76" s="57">
        <v>8475</v>
      </c>
      <c r="Q76" s="63">
        <v>43871</v>
      </c>
      <c r="R76" s="104">
        <v>44050</v>
      </c>
      <c r="S76" s="62"/>
      <c r="T76" s="62"/>
      <c r="U76" s="55" t="s">
        <v>586</v>
      </c>
      <c r="V76" s="61">
        <v>423082.8</v>
      </c>
      <c r="W76" s="61" t="s">
        <v>194</v>
      </c>
      <c r="X76" s="61"/>
      <c r="Y76" s="80" t="s">
        <v>874</v>
      </c>
      <c r="Z76" s="61" t="s">
        <v>777</v>
      </c>
    </row>
    <row r="77" spans="1:27" ht="63" customHeight="1" x14ac:dyDescent="0.3">
      <c r="A77" s="84">
        <v>75</v>
      </c>
      <c r="B77" s="1">
        <v>4306</v>
      </c>
      <c r="C77" s="5" t="s">
        <v>192</v>
      </c>
      <c r="D77" s="9" t="s">
        <v>195</v>
      </c>
      <c r="E77" s="9"/>
      <c r="F77" s="16" t="s">
        <v>193</v>
      </c>
      <c r="G77" s="17">
        <v>43787</v>
      </c>
      <c r="H77" s="17">
        <v>43816</v>
      </c>
      <c r="K77" s="18">
        <v>146878.79999999999</v>
      </c>
      <c r="L77" s="24" t="s">
        <v>194</v>
      </c>
      <c r="M77" s="24"/>
      <c r="N77" s="24"/>
      <c r="O77" s="24"/>
      <c r="P77" s="10">
        <v>8699</v>
      </c>
      <c r="Q77" s="42">
        <v>43916</v>
      </c>
      <c r="R77" s="42">
        <v>43935</v>
      </c>
      <c r="S77" s="20">
        <v>44008</v>
      </c>
      <c r="T77" s="20">
        <v>44195</v>
      </c>
      <c r="V77" s="25">
        <v>849261.6</v>
      </c>
      <c r="W77" s="25"/>
      <c r="X77" s="25"/>
      <c r="Y77" s="35" t="s">
        <v>130</v>
      </c>
      <c r="Z77" s="25"/>
    </row>
    <row r="78" spans="1:27" ht="110.25" customHeight="1" x14ac:dyDescent="0.3">
      <c r="A78" s="84">
        <v>76</v>
      </c>
      <c r="B78" s="1">
        <v>5368</v>
      </c>
      <c r="C78" s="5" t="s">
        <v>197</v>
      </c>
      <c r="D78" s="57" t="s">
        <v>196</v>
      </c>
      <c r="E78" s="57"/>
      <c r="F78" s="52" t="s">
        <v>198</v>
      </c>
      <c r="G78" s="53">
        <v>43787</v>
      </c>
      <c r="H78" s="53">
        <v>43861</v>
      </c>
      <c r="I78" s="62"/>
      <c r="J78" s="62" t="s">
        <v>616</v>
      </c>
      <c r="K78" s="56">
        <v>304447.2</v>
      </c>
      <c r="L78" s="61" t="s">
        <v>194</v>
      </c>
      <c r="M78" s="61">
        <v>43951</v>
      </c>
      <c r="N78" s="61" t="s">
        <v>617</v>
      </c>
      <c r="O78" s="61" t="s">
        <v>618</v>
      </c>
      <c r="P78" s="57">
        <v>9812</v>
      </c>
      <c r="Q78" s="63">
        <v>43991</v>
      </c>
      <c r="R78" s="63">
        <v>44088</v>
      </c>
      <c r="S78" s="62"/>
      <c r="T78" s="53">
        <v>44196</v>
      </c>
      <c r="U78" s="62"/>
      <c r="V78" s="61">
        <v>2588043.6</v>
      </c>
      <c r="W78" s="61" t="s">
        <v>194</v>
      </c>
      <c r="X78" s="61"/>
      <c r="Y78" s="80" t="s">
        <v>130</v>
      </c>
      <c r="Z78" s="61" t="s">
        <v>934</v>
      </c>
    </row>
    <row r="79" spans="1:27" ht="71.25" customHeight="1" x14ac:dyDescent="0.3">
      <c r="A79" s="84">
        <v>77</v>
      </c>
      <c r="B79" s="1">
        <v>2869</v>
      </c>
      <c r="C79" s="5" t="s">
        <v>199</v>
      </c>
      <c r="D79" s="65" t="s">
        <v>200</v>
      </c>
      <c r="E79" s="65" t="s">
        <v>207</v>
      </c>
      <c r="F79" s="66" t="s">
        <v>350</v>
      </c>
      <c r="G79" s="67">
        <v>44182</v>
      </c>
      <c r="H79" s="68">
        <v>43503</v>
      </c>
      <c r="J79" s="69"/>
      <c r="K79" s="70">
        <v>143092.79999999999</v>
      </c>
      <c r="L79" s="71" t="s">
        <v>194</v>
      </c>
      <c r="M79" s="78">
        <v>43868</v>
      </c>
      <c r="N79" s="72" t="s">
        <v>374</v>
      </c>
      <c r="O79" s="61" t="s">
        <v>399</v>
      </c>
      <c r="P79" s="57">
        <v>9754</v>
      </c>
      <c r="Q79" s="63">
        <v>43987</v>
      </c>
      <c r="R79" s="63">
        <v>44008</v>
      </c>
      <c r="S79" s="62"/>
      <c r="T79" s="62"/>
      <c r="U79" s="62"/>
      <c r="V79" s="61">
        <v>1732184.4</v>
      </c>
      <c r="W79" s="61"/>
      <c r="X79" s="61"/>
      <c r="Y79" s="80" t="s">
        <v>133</v>
      </c>
      <c r="Z79" s="61" t="s">
        <v>654</v>
      </c>
    </row>
    <row r="80" spans="1:27" ht="239.25" customHeight="1" x14ac:dyDescent="0.3">
      <c r="A80" s="84">
        <v>79</v>
      </c>
      <c r="B80" s="93">
        <v>4486</v>
      </c>
      <c r="C80" s="32" t="s">
        <v>247</v>
      </c>
      <c r="D80" s="51" t="s">
        <v>208</v>
      </c>
      <c r="E80" s="51" t="s">
        <v>258</v>
      </c>
      <c r="F80" s="64" t="s">
        <v>303</v>
      </c>
      <c r="G80" s="53">
        <v>43839</v>
      </c>
      <c r="H80" s="81">
        <v>44141</v>
      </c>
      <c r="J80" s="117" t="s">
        <v>768</v>
      </c>
      <c r="K80" s="56">
        <v>207289.2</v>
      </c>
      <c r="L80" s="83"/>
      <c r="M80" s="83" t="s">
        <v>855</v>
      </c>
      <c r="N80" s="83" t="s">
        <v>875</v>
      </c>
      <c r="O80" s="83" t="s">
        <v>925</v>
      </c>
      <c r="P80" s="62" t="s">
        <v>935</v>
      </c>
      <c r="Q80" s="53">
        <v>44221</v>
      </c>
      <c r="R80" s="54">
        <v>44309</v>
      </c>
      <c r="S80" s="54">
        <v>44400</v>
      </c>
      <c r="T80" s="62"/>
      <c r="U80" s="62" t="s">
        <v>1056</v>
      </c>
      <c r="V80" s="108" t="s">
        <v>1017</v>
      </c>
      <c r="W80" s="83" t="s">
        <v>194</v>
      </c>
      <c r="X80" s="83"/>
      <c r="Y80" s="97" t="s">
        <v>133</v>
      </c>
      <c r="Z80" s="83" t="s">
        <v>1075</v>
      </c>
      <c r="AA80" s="2"/>
    </row>
    <row r="81" spans="1:27" ht="78.75" customHeight="1" x14ac:dyDescent="0.3">
      <c r="A81" s="170">
        <v>80</v>
      </c>
      <c r="B81" s="119">
        <v>5064</v>
      </c>
      <c r="C81" s="120" t="s">
        <v>204</v>
      </c>
      <c r="D81" s="62" t="s">
        <v>205</v>
      </c>
      <c r="E81" s="62" t="s">
        <v>218</v>
      </c>
      <c r="F81" s="52" t="s">
        <v>245</v>
      </c>
      <c r="G81" s="53">
        <v>43804</v>
      </c>
      <c r="H81" s="54">
        <v>43945</v>
      </c>
      <c r="I81" s="62"/>
      <c r="J81" s="74" t="s">
        <v>534</v>
      </c>
      <c r="K81" s="56">
        <v>150078</v>
      </c>
      <c r="L81" s="83" t="s">
        <v>194</v>
      </c>
      <c r="M81" s="52" t="s">
        <v>536</v>
      </c>
      <c r="N81" s="97" t="s">
        <v>535</v>
      </c>
      <c r="O81" s="83" t="s">
        <v>595</v>
      </c>
      <c r="P81" s="62">
        <v>9833</v>
      </c>
      <c r="Q81" s="53">
        <v>43983</v>
      </c>
      <c r="R81" s="81">
        <v>44372</v>
      </c>
      <c r="S81" s="62"/>
      <c r="T81" s="62"/>
      <c r="U81" s="74" t="s">
        <v>1001</v>
      </c>
      <c r="V81" s="56">
        <v>200838</v>
      </c>
      <c r="W81" s="83"/>
      <c r="X81" s="83"/>
      <c r="Y81" s="97" t="s">
        <v>132</v>
      </c>
      <c r="Z81" s="52" t="s">
        <v>1052</v>
      </c>
      <c r="AA81" s="2"/>
    </row>
    <row r="82" spans="1:27" ht="193.5" customHeight="1" x14ac:dyDescent="0.3">
      <c r="A82" s="84">
        <v>81</v>
      </c>
      <c r="B82" s="93">
        <v>4305</v>
      </c>
      <c r="C82" s="5" t="s">
        <v>224</v>
      </c>
      <c r="D82" s="62"/>
      <c r="E82" s="62"/>
      <c r="F82" s="52" t="s">
        <v>225</v>
      </c>
      <c r="G82" s="53">
        <v>43796</v>
      </c>
      <c r="H82" s="53" t="s">
        <v>226</v>
      </c>
      <c r="I82" s="62"/>
      <c r="J82" s="62"/>
      <c r="K82" s="56">
        <v>233062.8</v>
      </c>
      <c r="L82" s="83"/>
      <c r="M82" s="53">
        <v>43819</v>
      </c>
      <c r="N82" s="83" t="s">
        <v>285</v>
      </c>
      <c r="O82" s="83"/>
      <c r="P82" s="62">
        <v>8156</v>
      </c>
      <c r="Q82" s="53">
        <v>43875</v>
      </c>
      <c r="R82" s="53">
        <v>43931</v>
      </c>
      <c r="S82" s="54">
        <v>44176</v>
      </c>
      <c r="T82" s="54">
        <v>44561</v>
      </c>
      <c r="U82" s="74" t="s">
        <v>905</v>
      </c>
      <c r="V82" s="82">
        <v>3216810</v>
      </c>
      <c r="W82" s="83"/>
      <c r="X82" s="132" t="s">
        <v>887</v>
      </c>
      <c r="Y82" s="97" t="s">
        <v>130</v>
      </c>
      <c r="Z82" s="64" t="s">
        <v>908</v>
      </c>
      <c r="AA82" s="2"/>
    </row>
    <row r="83" spans="1:27" ht="47.25" customHeight="1" x14ac:dyDescent="0.3">
      <c r="A83" s="135">
        <v>82</v>
      </c>
      <c r="B83" s="146">
        <v>5424</v>
      </c>
      <c r="C83" s="137" t="s">
        <v>230</v>
      </c>
      <c r="D83" s="141"/>
      <c r="E83" s="141" t="s">
        <v>231</v>
      </c>
      <c r="F83" s="139"/>
      <c r="G83" s="140"/>
      <c r="H83" s="140"/>
      <c r="I83" s="141"/>
      <c r="J83" s="141"/>
      <c r="K83" s="142">
        <v>108829.2</v>
      </c>
      <c r="L83" s="141"/>
      <c r="M83" s="141"/>
      <c r="N83" s="141"/>
      <c r="O83" s="141" t="s">
        <v>408</v>
      </c>
      <c r="P83" s="141"/>
      <c r="Q83" s="141"/>
      <c r="R83" s="141"/>
      <c r="S83" s="141"/>
      <c r="T83" s="141"/>
      <c r="U83" s="141"/>
      <c r="V83" s="142">
        <v>229921.2</v>
      </c>
      <c r="W83" s="141"/>
      <c r="X83" s="141"/>
      <c r="Y83" s="147" t="s">
        <v>206</v>
      </c>
      <c r="Z83" s="141"/>
      <c r="AA83" t="s">
        <v>505</v>
      </c>
    </row>
    <row r="84" spans="1:27" ht="63" customHeight="1" x14ac:dyDescent="0.3">
      <c r="A84" s="135">
        <v>83</v>
      </c>
      <c r="B84" s="146">
        <v>3282</v>
      </c>
      <c r="C84" s="137" t="s">
        <v>248</v>
      </c>
      <c r="D84" s="141"/>
      <c r="E84" s="141" t="s">
        <v>249</v>
      </c>
      <c r="F84" s="139" t="s">
        <v>671</v>
      </c>
      <c r="G84" s="140">
        <v>43871</v>
      </c>
      <c r="H84" s="140">
        <v>43896</v>
      </c>
      <c r="I84" s="141"/>
      <c r="J84" s="141" t="s">
        <v>639</v>
      </c>
      <c r="K84" s="142">
        <v>157755.6</v>
      </c>
      <c r="L84" s="141" t="s">
        <v>194</v>
      </c>
      <c r="M84" s="140">
        <v>44012</v>
      </c>
      <c r="N84" s="141" t="s">
        <v>636</v>
      </c>
      <c r="O84" s="141" t="s">
        <v>843</v>
      </c>
      <c r="P84" s="141">
        <v>11391</v>
      </c>
      <c r="Q84" s="140">
        <v>44179</v>
      </c>
      <c r="R84" s="140">
        <v>44253</v>
      </c>
      <c r="S84" s="141"/>
      <c r="T84" s="140">
        <v>44561</v>
      </c>
      <c r="U84" s="141"/>
      <c r="V84" s="142">
        <v>441009.6</v>
      </c>
      <c r="W84" s="141" t="s">
        <v>194</v>
      </c>
      <c r="X84" s="141"/>
      <c r="Y84" s="147" t="s">
        <v>838</v>
      </c>
      <c r="Z84" s="141"/>
      <c r="AA84" t="s">
        <v>505</v>
      </c>
    </row>
    <row r="85" spans="1:27" ht="47.25" customHeight="1" x14ac:dyDescent="0.3">
      <c r="A85" s="135">
        <v>84</v>
      </c>
      <c r="B85" s="146">
        <v>3220</v>
      </c>
      <c r="C85" s="137" t="s">
        <v>250</v>
      </c>
      <c r="D85" s="141" t="s">
        <v>251</v>
      </c>
      <c r="E85" s="141"/>
      <c r="F85" s="139" t="s">
        <v>839</v>
      </c>
      <c r="G85" s="140">
        <v>43851</v>
      </c>
      <c r="H85" s="140">
        <v>43868</v>
      </c>
      <c r="I85" s="141"/>
      <c r="J85" s="141"/>
      <c r="K85" s="142">
        <v>134655.6</v>
      </c>
      <c r="L85" s="141" t="s">
        <v>194</v>
      </c>
      <c r="M85" s="140">
        <v>43868</v>
      </c>
      <c r="N85" s="141" t="s">
        <v>854</v>
      </c>
      <c r="O85" s="141" t="s">
        <v>843</v>
      </c>
      <c r="P85" s="141">
        <v>11352</v>
      </c>
      <c r="Q85" s="140">
        <v>44173</v>
      </c>
      <c r="R85" s="140">
        <v>44253</v>
      </c>
      <c r="S85" s="141"/>
      <c r="T85" s="140">
        <v>44561</v>
      </c>
      <c r="U85" s="141"/>
      <c r="V85" s="142">
        <v>229305.60000000001</v>
      </c>
      <c r="W85" s="141" t="s">
        <v>194</v>
      </c>
      <c r="X85" s="141"/>
      <c r="Y85" s="147" t="s">
        <v>838</v>
      </c>
      <c r="Z85" s="141"/>
      <c r="AA85" t="s">
        <v>505</v>
      </c>
    </row>
    <row r="86" spans="1:27" ht="47.25" customHeight="1" x14ac:dyDescent="0.3">
      <c r="A86" s="135">
        <v>85</v>
      </c>
      <c r="B86" s="146">
        <v>2799</v>
      </c>
      <c r="C86" s="137" t="s">
        <v>253</v>
      </c>
      <c r="D86" s="141"/>
      <c r="E86" s="141" t="s">
        <v>252</v>
      </c>
      <c r="F86" s="139" t="s">
        <v>672</v>
      </c>
      <c r="G86" s="140">
        <v>43871</v>
      </c>
      <c r="H86" s="140">
        <v>43896</v>
      </c>
      <c r="I86" s="141"/>
      <c r="J86" s="141" t="s">
        <v>639</v>
      </c>
      <c r="K86" s="142">
        <v>127306.8</v>
      </c>
      <c r="L86" s="141" t="s">
        <v>194</v>
      </c>
      <c r="M86" s="140">
        <v>44012</v>
      </c>
      <c r="N86" s="141" t="s">
        <v>636</v>
      </c>
      <c r="O86" s="141" t="s">
        <v>843</v>
      </c>
      <c r="P86" s="141">
        <v>11367</v>
      </c>
      <c r="Q86" s="140">
        <v>44175</v>
      </c>
      <c r="R86" s="140">
        <v>44253</v>
      </c>
      <c r="S86" s="141"/>
      <c r="T86" s="141"/>
      <c r="U86" s="141"/>
      <c r="V86" s="142">
        <v>247864.8</v>
      </c>
      <c r="W86" s="141" t="s">
        <v>194</v>
      </c>
      <c r="X86" s="141"/>
      <c r="Y86" s="147" t="s">
        <v>838</v>
      </c>
      <c r="Z86" s="141"/>
      <c r="AA86" t="s">
        <v>505</v>
      </c>
    </row>
    <row r="87" spans="1:27" ht="47.25" customHeight="1" x14ac:dyDescent="0.3">
      <c r="A87" s="135">
        <v>86</v>
      </c>
      <c r="B87" s="146">
        <v>2915</v>
      </c>
      <c r="C87" s="137" t="s">
        <v>254</v>
      </c>
      <c r="D87" s="141"/>
      <c r="E87" s="141" t="s">
        <v>255</v>
      </c>
      <c r="F87" s="139" t="s">
        <v>673</v>
      </c>
      <c r="G87" s="140">
        <v>43871</v>
      </c>
      <c r="H87" s="140">
        <v>43896</v>
      </c>
      <c r="I87" s="141"/>
      <c r="J87" s="141" t="s">
        <v>639</v>
      </c>
      <c r="K87" s="142">
        <v>179492.4</v>
      </c>
      <c r="L87" s="141" t="s">
        <v>194</v>
      </c>
      <c r="M87" s="140">
        <v>44012</v>
      </c>
      <c r="N87" s="141" t="s">
        <v>636</v>
      </c>
      <c r="O87" s="141" t="s">
        <v>843</v>
      </c>
      <c r="P87" s="141">
        <v>11351</v>
      </c>
      <c r="Q87" s="140">
        <v>44173</v>
      </c>
      <c r="R87" s="140">
        <v>44253</v>
      </c>
      <c r="S87" s="141"/>
      <c r="T87" s="140">
        <v>44561</v>
      </c>
      <c r="U87" s="141"/>
      <c r="V87" s="142">
        <v>549619.19999999995</v>
      </c>
      <c r="W87" s="141" t="s">
        <v>194</v>
      </c>
      <c r="X87" s="141"/>
      <c r="Y87" s="147" t="s">
        <v>838</v>
      </c>
      <c r="Z87" s="141"/>
      <c r="AA87" t="s">
        <v>505</v>
      </c>
    </row>
    <row r="88" spans="1:27" ht="47.25" customHeight="1" x14ac:dyDescent="0.3">
      <c r="A88" s="135">
        <v>87</v>
      </c>
      <c r="B88" s="146">
        <v>4236</v>
      </c>
      <c r="C88" s="137" t="s">
        <v>256</v>
      </c>
      <c r="D88" s="141"/>
      <c r="E88" s="141" t="s">
        <v>257</v>
      </c>
      <c r="F88" s="139"/>
      <c r="G88" s="140"/>
      <c r="H88" s="140"/>
      <c r="I88" s="141"/>
      <c r="J88" s="141"/>
      <c r="K88" s="142">
        <v>103873.2</v>
      </c>
      <c r="L88" s="141" t="s">
        <v>194</v>
      </c>
      <c r="M88" s="141"/>
      <c r="N88" s="141" t="s">
        <v>841</v>
      </c>
      <c r="O88" s="141"/>
      <c r="P88" s="141">
        <v>11811</v>
      </c>
      <c r="Q88" s="140">
        <v>44214</v>
      </c>
      <c r="R88" s="140">
        <v>44281</v>
      </c>
      <c r="S88" s="141"/>
      <c r="T88" s="140">
        <v>44561</v>
      </c>
      <c r="U88" s="141"/>
      <c r="V88" s="142">
        <v>312022.8</v>
      </c>
      <c r="W88" s="141" t="s">
        <v>194</v>
      </c>
      <c r="X88" s="141"/>
      <c r="Y88" s="147" t="s">
        <v>838</v>
      </c>
      <c r="Z88" s="141"/>
      <c r="AA88" t="s">
        <v>505</v>
      </c>
    </row>
    <row r="89" spans="1:27" ht="63" x14ac:dyDescent="0.3">
      <c r="A89" s="84">
        <v>88</v>
      </c>
      <c r="B89" s="92" t="s">
        <v>370</v>
      </c>
      <c r="C89" s="5" t="s">
        <v>260</v>
      </c>
      <c r="D89" s="62" t="s">
        <v>261</v>
      </c>
      <c r="E89" s="62" t="s">
        <v>288</v>
      </c>
      <c r="F89" s="52" t="s">
        <v>354</v>
      </c>
      <c r="G89" s="53">
        <v>43839</v>
      </c>
      <c r="H89" s="53">
        <v>43868</v>
      </c>
      <c r="I89" s="62"/>
      <c r="J89" s="62"/>
      <c r="K89" s="56">
        <v>198712.8</v>
      </c>
      <c r="L89" s="62" t="s">
        <v>194</v>
      </c>
      <c r="M89" s="61" t="s">
        <v>396</v>
      </c>
      <c r="N89" s="62" t="s">
        <v>382</v>
      </c>
      <c r="O89" s="62" t="s">
        <v>421</v>
      </c>
      <c r="P89" s="62">
        <v>8506</v>
      </c>
      <c r="Q89" s="53">
        <v>43878</v>
      </c>
      <c r="R89" s="53">
        <v>43931</v>
      </c>
      <c r="S89" s="62"/>
      <c r="T89" s="62"/>
      <c r="U89" s="62"/>
      <c r="V89" s="56">
        <v>715182</v>
      </c>
      <c r="W89" s="62" t="s">
        <v>194</v>
      </c>
      <c r="X89" s="62" t="s">
        <v>448</v>
      </c>
      <c r="Y89" s="51" t="s">
        <v>874</v>
      </c>
      <c r="Z89" s="62" t="s">
        <v>503</v>
      </c>
    </row>
    <row r="90" spans="1:27" ht="63" x14ac:dyDescent="0.3">
      <c r="A90" s="84">
        <v>89</v>
      </c>
      <c r="B90" s="92" t="s">
        <v>369</v>
      </c>
      <c r="C90" s="5" t="s">
        <v>262</v>
      </c>
      <c r="D90" s="62" t="s">
        <v>263</v>
      </c>
      <c r="E90" s="62" t="s">
        <v>291</v>
      </c>
      <c r="F90" s="52" t="s">
        <v>353</v>
      </c>
      <c r="G90" s="53">
        <v>43843</v>
      </c>
      <c r="H90" s="53">
        <v>43882</v>
      </c>
      <c r="I90" s="62"/>
      <c r="J90" s="62"/>
      <c r="K90" s="56">
        <v>151186.79999999999</v>
      </c>
      <c r="L90" s="62" t="s">
        <v>194</v>
      </c>
      <c r="M90" s="61" t="s">
        <v>396</v>
      </c>
      <c r="N90" s="62" t="s">
        <v>521</v>
      </c>
      <c r="O90" s="62" t="s">
        <v>606</v>
      </c>
      <c r="P90" s="62">
        <v>9892</v>
      </c>
      <c r="Q90" s="53">
        <v>43990</v>
      </c>
      <c r="R90" s="53">
        <v>44064</v>
      </c>
      <c r="S90" s="62"/>
      <c r="T90" s="62"/>
      <c r="U90" s="62"/>
      <c r="V90" s="56">
        <v>470610</v>
      </c>
      <c r="W90" s="62" t="s">
        <v>194</v>
      </c>
      <c r="X90" s="62" t="s">
        <v>449</v>
      </c>
      <c r="Y90" s="51" t="s">
        <v>874</v>
      </c>
      <c r="Z90" s="62" t="s">
        <v>776</v>
      </c>
    </row>
    <row r="91" spans="1:27" ht="76.5" customHeight="1" x14ac:dyDescent="0.3">
      <c r="A91" s="84">
        <v>90</v>
      </c>
      <c r="B91" s="92" t="s">
        <v>368</v>
      </c>
      <c r="C91" s="5" t="s">
        <v>289</v>
      </c>
      <c r="D91" s="62" t="s">
        <v>290</v>
      </c>
      <c r="E91" s="62" t="s">
        <v>309</v>
      </c>
      <c r="F91" s="52" t="s">
        <v>422</v>
      </c>
      <c r="G91" s="53">
        <v>43850</v>
      </c>
      <c r="H91" s="53">
        <v>43882</v>
      </c>
      <c r="I91" s="62"/>
      <c r="J91" s="62"/>
      <c r="K91" s="56">
        <v>185485.2</v>
      </c>
      <c r="L91" s="62" t="s">
        <v>194</v>
      </c>
      <c r="M91" s="61" t="s">
        <v>423</v>
      </c>
      <c r="N91" s="62" t="s">
        <v>424</v>
      </c>
      <c r="O91" s="62" t="s">
        <v>457</v>
      </c>
      <c r="P91" s="62">
        <v>8911</v>
      </c>
      <c r="Q91" s="53">
        <v>43906</v>
      </c>
      <c r="R91" s="53">
        <v>43973</v>
      </c>
      <c r="S91" s="62"/>
      <c r="T91" s="62"/>
      <c r="U91" s="62"/>
      <c r="V91" s="56">
        <v>724861.2</v>
      </c>
      <c r="W91" s="62" t="s">
        <v>194</v>
      </c>
      <c r="X91" s="62" t="s">
        <v>449</v>
      </c>
      <c r="Y91" s="51" t="s">
        <v>874</v>
      </c>
      <c r="Z91" s="53" t="s">
        <v>591</v>
      </c>
    </row>
    <row r="92" spans="1:27" ht="63" customHeight="1" x14ac:dyDescent="0.3">
      <c r="A92" s="84">
        <v>91</v>
      </c>
      <c r="B92" s="93">
        <v>2861</v>
      </c>
      <c r="C92" s="5" t="s">
        <v>295</v>
      </c>
      <c r="D92" s="62" t="s">
        <v>296</v>
      </c>
      <c r="E92" s="62" t="s">
        <v>378</v>
      </c>
      <c r="F92" s="64" t="s">
        <v>437</v>
      </c>
      <c r="G92" s="53">
        <v>43871</v>
      </c>
      <c r="H92" s="81">
        <v>43973</v>
      </c>
      <c r="I92" s="62"/>
      <c r="J92" s="55" t="s">
        <v>484</v>
      </c>
      <c r="K92" s="56">
        <v>140041.20000000001</v>
      </c>
      <c r="L92" s="62" t="s">
        <v>194</v>
      </c>
      <c r="M92" s="53">
        <v>43945</v>
      </c>
      <c r="N92" s="62" t="s">
        <v>540</v>
      </c>
      <c r="O92" s="62" t="s">
        <v>592</v>
      </c>
      <c r="P92" s="62">
        <v>10606</v>
      </c>
      <c r="Q92" s="53">
        <v>44081</v>
      </c>
      <c r="R92" s="53">
        <v>44134</v>
      </c>
      <c r="S92" s="62"/>
      <c r="T92" s="62"/>
      <c r="U92" s="62"/>
      <c r="V92" s="56">
        <v>2646378</v>
      </c>
      <c r="W92" s="62" t="s">
        <v>194</v>
      </c>
      <c r="X92" s="62"/>
      <c r="Y92" s="51" t="s">
        <v>133</v>
      </c>
      <c r="Z92" s="62" t="s">
        <v>818</v>
      </c>
    </row>
    <row r="93" spans="1:27" ht="63" x14ac:dyDescent="0.3">
      <c r="A93" s="84">
        <v>92</v>
      </c>
      <c r="B93" s="92" t="s">
        <v>367</v>
      </c>
      <c r="C93" s="5" t="s">
        <v>297</v>
      </c>
      <c r="D93" s="62" t="s">
        <v>298</v>
      </c>
      <c r="E93" s="62" t="s">
        <v>385</v>
      </c>
      <c r="F93" s="52" t="s">
        <v>458</v>
      </c>
      <c r="G93" s="53">
        <v>43857</v>
      </c>
      <c r="H93" s="53">
        <v>43931</v>
      </c>
      <c r="I93" s="62"/>
      <c r="J93" s="62"/>
      <c r="K93" s="56">
        <v>137865.60000000001</v>
      </c>
      <c r="L93" s="62" t="s">
        <v>194</v>
      </c>
      <c r="M93" s="62" t="s">
        <v>491</v>
      </c>
      <c r="N93" s="62" t="s">
        <v>492</v>
      </c>
      <c r="O93" s="62" t="s">
        <v>525</v>
      </c>
      <c r="P93" s="62">
        <v>9551</v>
      </c>
      <c r="Q93" s="53">
        <v>43948</v>
      </c>
      <c r="R93" s="53">
        <v>44008</v>
      </c>
      <c r="S93" s="62"/>
      <c r="T93" s="62"/>
      <c r="U93" s="62"/>
      <c r="V93" s="56">
        <v>397396.8</v>
      </c>
      <c r="W93" s="62" t="s">
        <v>194</v>
      </c>
      <c r="X93" s="62"/>
      <c r="Y93" s="51" t="s">
        <v>874</v>
      </c>
      <c r="Z93" s="61" t="s">
        <v>660</v>
      </c>
    </row>
    <row r="94" spans="1:27" ht="47.25" x14ac:dyDescent="0.3">
      <c r="A94" s="84">
        <v>93</v>
      </c>
      <c r="B94" s="92" t="s">
        <v>366</v>
      </c>
      <c r="C94" s="5" t="s">
        <v>299</v>
      </c>
      <c r="D94" s="62" t="s">
        <v>300</v>
      </c>
      <c r="E94" s="62" t="s">
        <v>385</v>
      </c>
      <c r="F94" s="52" t="s">
        <v>459</v>
      </c>
      <c r="G94" s="53">
        <v>43857</v>
      </c>
      <c r="H94" s="53">
        <v>43931</v>
      </c>
      <c r="I94" s="62"/>
      <c r="J94" s="62"/>
      <c r="K94" s="56">
        <v>120314.4</v>
      </c>
      <c r="L94" s="62" t="s">
        <v>194</v>
      </c>
      <c r="M94" s="62" t="s">
        <v>491</v>
      </c>
      <c r="N94" s="62" t="s">
        <v>556</v>
      </c>
      <c r="O94" s="62" t="s">
        <v>570</v>
      </c>
      <c r="P94" s="62">
        <v>9821</v>
      </c>
      <c r="Q94" s="53">
        <v>43976</v>
      </c>
      <c r="R94" s="53">
        <v>44008</v>
      </c>
      <c r="S94" s="62"/>
      <c r="T94" s="62"/>
      <c r="U94" s="62"/>
      <c r="V94" s="56">
        <v>196597.2</v>
      </c>
      <c r="W94" s="62" t="s">
        <v>194</v>
      </c>
      <c r="X94" s="62"/>
      <c r="Y94" s="51" t="s">
        <v>874</v>
      </c>
      <c r="Z94" s="62" t="s">
        <v>718</v>
      </c>
    </row>
    <row r="95" spans="1:27" ht="63" customHeight="1" x14ac:dyDescent="0.3">
      <c r="A95" s="84">
        <v>94</v>
      </c>
      <c r="B95" s="93">
        <v>1308</v>
      </c>
      <c r="C95" s="5" t="s">
        <v>310</v>
      </c>
      <c r="D95" s="62"/>
      <c r="E95" s="62"/>
      <c r="F95" s="52" t="s">
        <v>311</v>
      </c>
      <c r="G95" s="53">
        <v>43827</v>
      </c>
      <c r="H95" s="53">
        <v>43854</v>
      </c>
      <c r="I95" s="62"/>
      <c r="J95" s="62"/>
      <c r="K95" s="56">
        <v>232885.2</v>
      </c>
      <c r="L95" s="62" t="s">
        <v>194</v>
      </c>
      <c r="M95" s="53">
        <v>43951</v>
      </c>
      <c r="N95" s="62"/>
      <c r="O95" s="62"/>
      <c r="P95" s="62">
        <v>8713</v>
      </c>
      <c r="Q95" s="62"/>
      <c r="R95" s="62"/>
      <c r="S95" s="62"/>
      <c r="T95" s="62"/>
      <c r="U95" s="62"/>
      <c r="V95" s="56">
        <v>1644240.4</v>
      </c>
      <c r="W95" s="62" t="s">
        <v>194</v>
      </c>
      <c r="X95" s="62"/>
      <c r="Y95" s="51" t="s">
        <v>131</v>
      </c>
      <c r="Z95" s="53">
        <v>44099</v>
      </c>
    </row>
    <row r="96" spans="1:27" ht="78.75" customHeight="1" x14ac:dyDescent="0.3">
      <c r="A96" s="84">
        <v>95</v>
      </c>
      <c r="B96" s="93">
        <v>3675</v>
      </c>
      <c r="C96" s="5" t="s">
        <v>312</v>
      </c>
      <c r="D96" s="62"/>
      <c r="E96" s="62"/>
      <c r="F96" s="52" t="s">
        <v>313</v>
      </c>
      <c r="G96" s="53">
        <v>43827</v>
      </c>
      <c r="H96" s="53">
        <v>43854</v>
      </c>
      <c r="I96" s="62"/>
      <c r="J96" s="62"/>
      <c r="K96" s="56">
        <v>122181.6</v>
      </c>
      <c r="L96" s="62" t="s">
        <v>194</v>
      </c>
      <c r="M96" s="53">
        <v>43959</v>
      </c>
      <c r="N96" s="8" t="s">
        <v>867</v>
      </c>
      <c r="O96" s="8" t="s">
        <v>1082</v>
      </c>
      <c r="P96" s="11">
        <v>13549</v>
      </c>
      <c r="Q96" s="20">
        <v>44410</v>
      </c>
      <c r="R96" s="20">
        <v>44477</v>
      </c>
      <c r="S96" s="20"/>
      <c r="T96" s="20">
        <v>44926</v>
      </c>
      <c r="V96" s="21">
        <v>1044726</v>
      </c>
      <c r="Y96" s="7" t="s">
        <v>131</v>
      </c>
    </row>
    <row r="97" spans="1:26" ht="47.25" customHeight="1" x14ac:dyDescent="0.3">
      <c r="A97" s="84">
        <v>96</v>
      </c>
      <c r="B97" s="93">
        <v>5176</v>
      </c>
      <c r="C97" s="5" t="s">
        <v>315</v>
      </c>
      <c r="D97" s="62"/>
      <c r="E97" s="62"/>
      <c r="F97" s="52" t="s">
        <v>314</v>
      </c>
      <c r="G97" s="53">
        <v>43827</v>
      </c>
      <c r="H97" s="53">
        <v>44183</v>
      </c>
      <c r="I97" s="62"/>
      <c r="J97" s="62" t="s">
        <v>858</v>
      </c>
      <c r="K97" s="56">
        <v>113461.2</v>
      </c>
      <c r="L97" s="62" t="s">
        <v>194</v>
      </c>
      <c r="M97" s="53">
        <v>44183</v>
      </c>
      <c r="Y97" s="7" t="s">
        <v>131</v>
      </c>
    </row>
    <row r="98" spans="1:26" ht="47.25" customHeight="1" x14ac:dyDescent="0.3">
      <c r="A98" s="84">
        <v>97</v>
      </c>
      <c r="B98" s="93">
        <v>3642</v>
      </c>
      <c r="C98" s="5" t="s">
        <v>316</v>
      </c>
      <c r="D98" s="62"/>
      <c r="E98" s="62"/>
      <c r="F98" s="52" t="s">
        <v>317</v>
      </c>
      <c r="G98" s="53">
        <v>43827</v>
      </c>
      <c r="H98" s="53">
        <v>43854</v>
      </c>
      <c r="I98" s="62"/>
      <c r="J98" s="62"/>
      <c r="K98" s="56">
        <v>155631.6</v>
      </c>
      <c r="L98" s="62" t="s">
        <v>194</v>
      </c>
      <c r="M98" s="53">
        <v>43959</v>
      </c>
      <c r="N98" s="113" t="s">
        <v>765</v>
      </c>
      <c r="O98" s="8" t="s">
        <v>766</v>
      </c>
      <c r="P98" s="11">
        <v>10568</v>
      </c>
      <c r="Q98" s="20">
        <v>44076</v>
      </c>
      <c r="R98" s="20">
        <v>44344</v>
      </c>
      <c r="S98" s="20"/>
      <c r="T98" s="20">
        <v>44196</v>
      </c>
      <c r="V98" s="21">
        <v>792824.4</v>
      </c>
      <c r="W98" s="11" t="s">
        <v>194</v>
      </c>
      <c r="Y98" s="7" t="s">
        <v>131</v>
      </c>
      <c r="Z98" s="20">
        <v>44099</v>
      </c>
    </row>
    <row r="99" spans="1:26" ht="63" x14ac:dyDescent="0.3">
      <c r="A99" s="84">
        <v>98</v>
      </c>
      <c r="B99" s="92" t="s">
        <v>365</v>
      </c>
      <c r="C99" s="5" t="s">
        <v>318</v>
      </c>
      <c r="D99" s="62" t="s">
        <v>319</v>
      </c>
      <c r="E99" s="62" t="s">
        <v>375</v>
      </c>
      <c r="F99" s="52" t="s">
        <v>425</v>
      </c>
      <c r="G99" s="53">
        <v>43857</v>
      </c>
      <c r="H99" s="53">
        <v>43910</v>
      </c>
      <c r="I99" s="62"/>
      <c r="J99" s="62"/>
      <c r="K99" s="56">
        <v>134193.60000000001</v>
      </c>
      <c r="L99" s="62" t="s">
        <v>194</v>
      </c>
      <c r="M99" s="62" t="s">
        <v>470</v>
      </c>
      <c r="N99" s="62" t="s">
        <v>493</v>
      </c>
      <c r="O99" s="62" t="s">
        <v>524</v>
      </c>
      <c r="P99" s="62">
        <v>9316</v>
      </c>
      <c r="Q99" s="53">
        <v>43948</v>
      </c>
      <c r="R99" s="53">
        <v>44008</v>
      </c>
      <c r="S99" s="62"/>
      <c r="T99" s="62"/>
      <c r="U99" s="62"/>
      <c r="V99" s="56">
        <v>159141.6</v>
      </c>
      <c r="W99" s="62" t="s">
        <v>194</v>
      </c>
      <c r="X99" s="62"/>
      <c r="Y99" s="51" t="s">
        <v>874</v>
      </c>
      <c r="Z99" s="61" t="s">
        <v>654</v>
      </c>
    </row>
    <row r="100" spans="1:26" ht="63" x14ac:dyDescent="0.3">
      <c r="A100" s="84">
        <v>99</v>
      </c>
      <c r="B100" s="92" t="s">
        <v>364</v>
      </c>
      <c r="C100" s="5" t="s">
        <v>320</v>
      </c>
      <c r="D100" s="62" t="s">
        <v>321</v>
      </c>
      <c r="E100" s="62" t="s">
        <v>385</v>
      </c>
      <c r="F100" s="52" t="s">
        <v>460</v>
      </c>
      <c r="G100" s="53">
        <v>43857</v>
      </c>
      <c r="H100" s="53">
        <v>43931</v>
      </c>
      <c r="I100" s="62"/>
      <c r="J100" s="62"/>
      <c r="K100" s="56">
        <v>170800.8</v>
      </c>
      <c r="L100" s="62" t="s">
        <v>194</v>
      </c>
      <c r="M100" s="62" t="s">
        <v>491</v>
      </c>
      <c r="N100" s="62" t="s">
        <v>494</v>
      </c>
      <c r="O100" s="62" t="s">
        <v>524</v>
      </c>
      <c r="P100" s="62">
        <v>9318</v>
      </c>
      <c r="Q100" s="53">
        <v>43948</v>
      </c>
      <c r="R100" s="53">
        <v>44008</v>
      </c>
      <c r="S100" s="62"/>
      <c r="T100" s="62"/>
      <c r="U100" s="62"/>
      <c r="V100" s="56">
        <v>628420.80000000005</v>
      </c>
      <c r="W100" s="62" t="s">
        <v>194</v>
      </c>
      <c r="X100" s="62"/>
      <c r="Y100" s="51" t="s">
        <v>874</v>
      </c>
      <c r="Z100" s="61" t="s">
        <v>654</v>
      </c>
    </row>
    <row r="101" spans="1:26" ht="63" x14ac:dyDescent="0.3">
      <c r="A101" s="84">
        <v>100</v>
      </c>
      <c r="B101" s="92" t="s">
        <v>363</v>
      </c>
      <c r="C101" s="5" t="s">
        <v>322</v>
      </c>
      <c r="D101" s="62" t="s">
        <v>323</v>
      </c>
      <c r="E101" s="62" t="s">
        <v>375</v>
      </c>
      <c r="F101" s="52" t="s">
        <v>426</v>
      </c>
      <c r="G101" s="53">
        <v>43857</v>
      </c>
      <c r="H101" s="53">
        <v>43910</v>
      </c>
      <c r="I101" s="62"/>
      <c r="J101" s="62"/>
      <c r="K101" s="56">
        <v>132972</v>
      </c>
      <c r="L101" s="62" t="s">
        <v>194</v>
      </c>
      <c r="M101" s="62" t="s">
        <v>470</v>
      </c>
      <c r="N101" s="62" t="s">
        <v>495</v>
      </c>
      <c r="O101" s="62" t="s">
        <v>524</v>
      </c>
      <c r="P101" s="62">
        <v>9322</v>
      </c>
      <c r="Q101" s="53">
        <v>43948</v>
      </c>
      <c r="R101" s="53">
        <v>44008</v>
      </c>
      <c r="S101" s="62"/>
      <c r="T101" s="62"/>
      <c r="U101" s="62"/>
      <c r="V101" s="56">
        <v>223394.4</v>
      </c>
      <c r="W101" s="62" t="s">
        <v>194</v>
      </c>
      <c r="X101" s="62"/>
      <c r="Y101" s="51" t="s">
        <v>874</v>
      </c>
      <c r="Z101" s="61" t="s">
        <v>654</v>
      </c>
    </row>
    <row r="102" spans="1:26" ht="63" x14ac:dyDescent="0.3">
      <c r="A102" s="84">
        <v>101</v>
      </c>
      <c r="B102" s="92" t="s">
        <v>362</v>
      </c>
      <c r="C102" s="5" t="s">
        <v>324</v>
      </c>
      <c r="D102" s="62" t="s">
        <v>325</v>
      </c>
      <c r="E102" s="62" t="s">
        <v>375</v>
      </c>
      <c r="F102" s="52" t="s">
        <v>427</v>
      </c>
      <c r="G102" s="53">
        <v>43857</v>
      </c>
      <c r="H102" s="53">
        <v>43910</v>
      </c>
      <c r="I102" s="62"/>
      <c r="J102" s="62"/>
      <c r="K102" s="56">
        <v>130927.2</v>
      </c>
      <c r="L102" s="62" t="s">
        <v>194</v>
      </c>
      <c r="M102" s="62" t="s">
        <v>470</v>
      </c>
      <c r="N102" s="62" t="s">
        <v>496</v>
      </c>
      <c r="O102" s="62" t="s">
        <v>524</v>
      </c>
      <c r="P102" s="62">
        <v>9319</v>
      </c>
      <c r="Q102" s="53">
        <v>43948</v>
      </c>
      <c r="R102" s="53">
        <v>44008</v>
      </c>
      <c r="S102" s="62"/>
      <c r="T102" s="62"/>
      <c r="U102" s="62"/>
      <c r="V102" s="56">
        <v>230329.2</v>
      </c>
      <c r="W102" s="62" t="s">
        <v>194</v>
      </c>
      <c r="X102" s="62"/>
      <c r="Y102" s="51" t="s">
        <v>874</v>
      </c>
      <c r="Z102" s="61" t="s">
        <v>654</v>
      </c>
    </row>
    <row r="103" spans="1:26" ht="63" x14ac:dyDescent="0.3">
      <c r="A103" s="84">
        <v>102</v>
      </c>
      <c r="B103" s="92" t="s">
        <v>361</v>
      </c>
      <c r="C103" s="5" t="s">
        <v>326</v>
      </c>
      <c r="D103" s="62" t="s">
        <v>327</v>
      </c>
      <c r="E103" s="62" t="s">
        <v>375</v>
      </c>
      <c r="F103" s="52" t="s">
        <v>428</v>
      </c>
      <c r="G103" s="53">
        <v>43857</v>
      </c>
      <c r="H103" s="53">
        <v>43910</v>
      </c>
      <c r="I103" s="62"/>
      <c r="J103" s="62"/>
      <c r="K103" s="56">
        <v>173100</v>
      </c>
      <c r="L103" s="62" t="s">
        <v>194</v>
      </c>
      <c r="M103" s="62" t="s">
        <v>470</v>
      </c>
      <c r="N103" s="62" t="s">
        <v>497</v>
      </c>
      <c r="O103" s="62" t="s">
        <v>524</v>
      </c>
      <c r="P103" s="62">
        <v>9317</v>
      </c>
      <c r="Q103" s="53">
        <v>43948</v>
      </c>
      <c r="R103" s="53">
        <v>44008</v>
      </c>
      <c r="S103" s="62"/>
      <c r="T103" s="62"/>
      <c r="U103" s="62"/>
      <c r="V103" s="56">
        <v>401306.4</v>
      </c>
      <c r="W103" s="62" t="s">
        <v>194</v>
      </c>
      <c r="X103" s="62"/>
      <c r="Y103" s="51" t="s">
        <v>874</v>
      </c>
      <c r="Z103" s="61" t="s">
        <v>654</v>
      </c>
    </row>
    <row r="104" spans="1:26" ht="63" x14ac:dyDescent="0.3">
      <c r="A104" s="84">
        <v>103</v>
      </c>
      <c r="B104" s="92" t="s">
        <v>360</v>
      </c>
      <c r="C104" s="5" t="s">
        <v>328</v>
      </c>
      <c r="D104" s="62" t="s">
        <v>329</v>
      </c>
      <c r="E104" s="62" t="s">
        <v>375</v>
      </c>
      <c r="F104" s="52" t="s">
        <v>429</v>
      </c>
      <c r="G104" s="53">
        <v>43857</v>
      </c>
      <c r="H104" s="53">
        <v>43910</v>
      </c>
      <c r="I104" s="62"/>
      <c r="J104" s="62"/>
      <c r="K104" s="56">
        <v>122353.2</v>
      </c>
      <c r="L104" s="62" t="s">
        <v>194</v>
      </c>
      <c r="M104" s="62" t="s">
        <v>470</v>
      </c>
      <c r="N104" s="62" t="s">
        <v>498</v>
      </c>
      <c r="O104" s="62" t="s">
        <v>524</v>
      </c>
      <c r="P104" s="62">
        <v>9321</v>
      </c>
      <c r="Q104" s="53">
        <v>43948</v>
      </c>
      <c r="R104" s="53">
        <v>44008</v>
      </c>
      <c r="S104" s="62"/>
      <c r="T104" s="62"/>
      <c r="U104" s="62"/>
      <c r="V104" s="56">
        <v>138733.20000000001</v>
      </c>
      <c r="W104" s="62" t="s">
        <v>194</v>
      </c>
      <c r="X104" s="62"/>
      <c r="Y104" s="51" t="s">
        <v>874</v>
      </c>
      <c r="Z104" s="61" t="s">
        <v>654</v>
      </c>
    </row>
    <row r="105" spans="1:26" ht="63" x14ac:dyDescent="0.3">
      <c r="A105" s="84">
        <v>104</v>
      </c>
      <c r="B105" s="92" t="s">
        <v>359</v>
      </c>
      <c r="C105" s="5" t="s">
        <v>330</v>
      </c>
      <c r="D105" s="62" t="s">
        <v>331</v>
      </c>
      <c r="E105" s="62" t="s">
        <v>456</v>
      </c>
      <c r="F105" s="52" t="s">
        <v>499</v>
      </c>
      <c r="G105" s="53">
        <v>43900</v>
      </c>
      <c r="H105" s="53">
        <v>43959</v>
      </c>
      <c r="I105" s="62"/>
      <c r="J105" s="62"/>
      <c r="K105" s="56">
        <v>132972</v>
      </c>
      <c r="L105" s="62" t="s">
        <v>194</v>
      </c>
      <c r="M105" s="62" t="s">
        <v>500</v>
      </c>
      <c r="N105" s="62" t="s">
        <v>530</v>
      </c>
      <c r="O105" s="62" t="s">
        <v>539</v>
      </c>
      <c r="P105" s="62">
        <v>9760</v>
      </c>
      <c r="Q105" s="53">
        <v>43963</v>
      </c>
      <c r="R105" s="53">
        <v>44036</v>
      </c>
      <c r="S105" s="62"/>
      <c r="T105" s="62"/>
      <c r="U105" s="62"/>
      <c r="V105" s="56">
        <v>255348</v>
      </c>
      <c r="W105" s="62" t="s">
        <v>194</v>
      </c>
      <c r="X105" s="62"/>
      <c r="Y105" s="51" t="s">
        <v>874</v>
      </c>
      <c r="Z105" s="62" t="s">
        <v>718</v>
      </c>
    </row>
    <row r="106" spans="1:26" ht="63" x14ac:dyDescent="0.3">
      <c r="A106" s="84">
        <v>105</v>
      </c>
      <c r="B106" s="92" t="s">
        <v>358</v>
      </c>
      <c r="C106" s="5" t="s">
        <v>332</v>
      </c>
      <c r="D106" s="62" t="s">
        <v>333</v>
      </c>
      <c r="E106" s="62" t="s">
        <v>375</v>
      </c>
      <c r="F106" s="52" t="s">
        <v>430</v>
      </c>
      <c r="G106" s="53">
        <v>43857</v>
      </c>
      <c r="H106" s="53">
        <v>43910</v>
      </c>
      <c r="I106" s="62"/>
      <c r="J106" s="62"/>
      <c r="K106" s="56">
        <v>174918</v>
      </c>
      <c r="L106" s="62" t="s">
        <v>194</v>
      </c>
      <c r="M106" s="62" t="s">
        <v>470</v>
      </c>
      <c r="N106" s="62" t="s">
        <v>526</v>
      </c>
      <c r="O106" s="62" t="s">
        <v>547</v>
      </c>
      <c r="P106" s="62">
        <v>9759</v>
      </c>
      <c r="Q106" s="53">
        <v>43963</v>
      </c>
      <c r="R106" s="53">
        <v>44008</v>
      </c>
      <c r="S106" s="62"/>
      <c r="T106" s="62"/>
      <c r="U106" s="62"/>
      <c r="V106" s="56">
        <v>470874</v>
      </c>
      <c r="W106" s="62" t="s">
        <v>194</v>
      </c>
      <c r="X106" s="62"/>
      <c r="Y106" s="51" t="s">
        <v>874</v>
      </c>
      <c r="Z106" s="62" t="s">
        <v>718</v>
      </c>
    </row>
    <row r="107" spans="1:26" ht="63" x14ac:dyDescent="0.3">
      <c r="A107" s="84">
        <v>106</v>
      </c>
      <c r="B107" s="92" t="s">
        <v>357</v>
      </c>
      <c r="C107" s="5" t="s">
        <v>334</v>
      </c>
      <c r="D107" s="62" t="s">
        <v>335</v>
      </c>
      <c r="E107" s="62" t="s">
        <v>385</v>
      </c>
      <c r="F107" s="52" t="s">
        <v>461</v>
      </c>
      <c r="G107" s="53">
        <v>43857</v>
      </c>
      <c r="H107" s="53">
        <v>43910</v>
      </c>
      <c r="I107" s="62"/>
      <c r="J107" s="62"/>
      <c r="K107" s="56">
        <v>186375.6</v>
      </c>
      <c r="L107" s="62" t="s">
        <v>194</v>
      </c>
      <c r="M107" s="62" t="s">
        <v>491</v>
      </c>
      <c r="N107" s="62" t="s">
        <v>501</v>
      </c>
      <c r="O107" s="62" t="s">
        <v>524</v>
      </c>
      <c r="P107" s="62">
        <v>9320</v>
      </c>
      <c r="Q107" s="53">
        <v>43948</v>
      </c>
      <c r="R107" s="53">
        <v>44008</v>
      </c>
      <c r="S107" s="62"/>
      <c r="T107" s="62"/>
      <c r="U107" s="62"/>
      <c r="V107" s="56">
        <v>393495.6</v>
      </c>
      <c r="W107" s="62" t="s">
        <v>194</v>
      </c>
      <c r="X107" s="62"/>
      <c r="Y107" s="51" t="s">
        <v>874</v>
      </c>
      <c r="Z107" s="61" t="s">
        <v>654</v>
      </c>
    </row>
    <row r="108" spans="1:26" ht="63" x14ac:dyDescent="0.3">
      <c r="A108" s="84">
        <v>107</v>
      </c>
      <c r="B108" s="92" t="s">
        <v>356</v>
      </c>
      <c r="C108" s="5" t="s">
        <v>336</v>
      </c>
      <c r="D108" s="62" t="s">
        <v>337</v>
      </c>
      <c r="E108" s="62" t="s">
        <v>431</v>
      </c>
      <c r="F108" s="52" t="s">
        <v>462</v>
      </c>
      <c r="G108" s="53">
        <v>43885</v>
      </c>
      <c r="H108" s="53">
        <v>43931</v>
      </c>
      <c r="I108" s="62"/>
      <c r="J108" s="62"/>
      <c r="K108" s="56">
        <v>144400.79999999999</v>
      </c>
      <c r="L108" s="62" t="s">
        <v>194</v>
      </c>
      <c r="M108" s="62" t="s">
        <v>508</v>
      </c>
      <c r="N108" s="62" t="s">
        <v>527</v>
      </c>
      <c r="O108" s="62" t="s">
        <v>529</v>
      </c>
      <c r="P108" s="62">
        <v>9393</v>
      </c>
      <c r="Q108" s="53">
        <v>43948</v>
      </c>
      <c r="R108" s="53">
        <v>44008</v>
      </c>
      <c r="S108" s="62"/>
      <c r="T108" s="62"/>
      <c r="U108" s="62"/>
      <c r="V108" s="56">
        <v>404028</v>
      </c>
      <c r="W108" s="62" t="s">
        <v>194</v>
      </c>
      <c r="X108" s="62"/>
      <c r="Y108" s="51" t="s">
        <v>874</v>
      </c>
      <c r="Z108" s="61" t="s">
        <v>654</v>
      </c>
    </row>
    <row r="109" spans="1:26" ht="47.25" x14ac:dyDescent="0.3">
      <c r="A109" s="84">
        <v>108</v>
      </c>
      <c r="B109" s="92" t="s">
        <v>355</v>
      </c>
      <c r="C109" s="5" t="s">
        <v>338</v>
      </c>
      <c r="D109" s="62" t="s">
        <v>339</v>
      </c>
      <c r="E109" s="62" t="s">
        <v>385</v>
      </c>
      <c r="F109" s="52" t="s">
        <v>463</v>
      </c>
      <c r="G109" s="53">
        <v>43857</v>
      </c>
      <c r="H109" s="53">
        <v>43910</v>
      </c>
      <c r="I109" s="62"/>
      <c r="J109" s="62"/>
      <c r="K109" s="56">
        <v>134193.60000000001</v>
      </c>
      <c r="L109" s="62" t="s">
        <v>194</v>
      </c>
      <c r="M109" s="62" t="s">
        <v>491</v>
      </c>
      <c r="N109" s="62" t="s">
        <v>502</v>
      </c>
      <c r="O109" s="62" t="s">
        <v>524</v>
      </c>
      <c r="P109" s="62">
        <v>9323</v>
      </c>
      <c r="Q109" s="53">
        <v>43948</v>
      </c>
      <c r="R109" s="53">
        <v>44008</v>
      </c>
      <c r="S109" s="62"/>
      <c r="T109" s="62"/>
      <c r="U109" s="62"/>
      <c r="V109" s="56">
        <v>316333.2</v>
      </c>
      <c r="W109" s="62" t="s">
        <v>194</v>
      </c>
      <c r="X109" s="62"/>
      <c r="Y109" s="51" t="s">
        <v>874</v>
      </c>
      <c r="Z109" s="61" t="s">
        <v>654</v>
      </c>
    </row>
    <row r="110" spans="1:26" ht="64.5" customHeight="1" x14ac:dyDescent="0.3">
      <c r="A110" s="84">
        <v>109</v>
      </c>
      <c r="B110" s="93">
        <v>3145</v>
      </c>
      <c r="C110" s="5" t="s">
        <v>343</v>
      </c>
      <c r="D110" s="62"/>
      <c r="E110" s="62"/>
      <c r="F110" s="52" t="s">
        <v>836</v>
      </c>
      <c r="G110" s="53">
        <v>43871</v>
      </c>
      <c r="H110" s="53" t="s">
        <v>837</v>
      </c>
      <c r="I110" s="62"/>
      <c r="J110" s="62"/>
      <c r="K110" s="56">
        <v>161434.79999999999</v>
      </c>
      <c r="L110" s="62" t="s">
        <v>194</v>
      </c>
      <c r="M110" s="62"/>
      <c r="N110" s="62" t="s">
        <v>902</v>
      </c>
      <c r="O110" s="62"/>
      <c r="P110" s="62">
        <v>12596</v>
      </c>
      <c r="Q110" s="53">
        <v>44298</v>
      </c>
      <c r="R110" s="54">
        <v>44400</v>
      </c>
      <c r="S110" s="62"/>
      <c r="T110" s="62"/>
      <c r="U110" s="62" t="s">
        <v>1073</v>
      </c>
      <c r="V110" s="186" t="s">
        <v>1074</v>
      </c>
      <c r="W110" s="62" t="s">
        <v>194</v>
      </c>
      <c r="X110" s="62" t="s">
        <v>1061</v>
      </c>
      <c r="Y110" s="51" t="s">
        <v>838</v>
      </c>
      <c r="Z110" s="53">
        <v>44400</v>
      </c>
    </row>
    <row r="111" spans="1:26" ht="47.25" x14ac:dyDescent="0.3">
      <c r="A111" s="84">
        <v>110</v>
      </c>
      <c r="B111" s="124" t="s">
        <v>893</v>
      </c>
      <c r="C111" s="5" t="s">
        <v>345</v>
      </c>
      <c r="D111" s="62" t="s">
        <v>346</v>
      </c>
      <c r="E111" s="62" t="s">
        <v>450</v>
      </c>
      <c r="F111" s="52" t="s">
        <v>465</v>
      </c>
      <c r="G111" s="53">
        <v>43878</v>
      </c>
      <c r="H111" s="53">
        <v>43959</v>
      </c>
      <c r="I111" s="62"/>
      <c r="J111" s="62"/>
      <c r="K111" s="56">
        <v>492828</v>
      </c>
      <c r="L111" s="62" t="s">
        <v>608</v>
      </c>
      <c r="M111" s="53" t="s">
        <v>635</v>
      </c>
      <c r="N111" s="62" t="s">
        <v>664</v>
      </c>
      <c r="O111" s="62" t="s">
        <v>723</v>
      </c>
      <c r="P111" s="62">
        <v>10437</v>
      </c>
      <c r="Q111" s="53">
        <v>44044</v>
      </c>
      <c r="R111" s="53">
        <v>44134</v>
      </c>
      <c r="S111" s="62"/>
      <c r="T111" s="62"/>
      <c r="U111" s="62"/>
      <c r="V111" s="56">
        <v>2165187.6</v>
      </c>
      <c r="W111" s="62" t="s">
        <v>194</v>
      </c>
      <c r="X111" s="62"/>
      <c r="Y111" s="51" t="s">
        <v>874</v>
      </c>
      <c r="Z111" s="62"/>
    </row>
    <row r="112" spans="1:26" ht="87" customHeight="1" x14ac:dyDescent="0.3">
      <c r="A112" s="84">
        <v>111</v>
      </c>
      <c r="B112" s="93">
        <v>3238</v>
      </c>
      <c r="C112" s="5" t="s">
        <v>347</v>
      </c>
      <c r="D112" s="62" t="s">
        <v>348</v>
      </c>
      <c r="E112" s="62" t="s">
        <v>378</v>
      </c>
      <c r="F112" s="64" t="s">
        <v>436</v>
      </c>
      <c r="G112" s="53">
        <v>43871</v>
      </c>
      <c r="H112" s="53">
        <v>43910</v>
      </c>
      <c r="J112" s="62"/>
      <c r="K112" s="56">
        <v>234208.8</v>
      </c>
      <c r="L112" s="62" t="s">
        <v>194</v>
      </c>
      <c r="M112" s="53">
        <v>43910</v>
      </c>
      <c r="N112" s="51" t="s">
        <v>937</v>
      </c>
      <c r="O112" s="62" t="s">
        <v>993</v>
      </c>
      <c r="P112" s="62" t="s">
        <v>1014</v>
      </c>
      <c r="Q112" s="53"/>
      <c r="R112" s="53">
        <v>44347</v>
      </c>
      <c r="S112" s="62"/>
      <c r="T112" s="62"/>
      <c r="U112" s="74" t="s">
        <v>997</v>
      </c>
      <c r="V112" s="56">
        <v>4011174</v>
      </c>
      <c r="W112" s="62" t="s">
        <v>379</v>
      </c>
      <c r="X112" s="62"/>
      <c r="Y112" s="51" t="s">
        <v>133</v>
      </c>
      <c r="Z112" s="62" t="s">
        <v>1021</v>
      </c>
    </row>
    <row r="113" spans="1:26" s="101" customFormat="1" ht="47.25" customHeight="1" x14ac:dyDescent="0.3">
      <c r="A113" s="84">
        <v>112</v>
      </c>
      <c r="B113" s="93">
        <v>2762</v>
      </c>
      <c r="C113" s="5" t="s">
        <v>372</v>
      </c>
      <c r="D113" s="62" t="s">
        <v>373</v>
      </c>
      <c r="E113" s="62" t="s">
        <v>384</v>
      </c>
      <c r="F113" s="64" t="s">
        <v>464</v>
      </c>
      <c r="G113" s="53">
        <v>43882</v>
      </c>
      <c r="H113" s="53">
        <v>43931</v>
      </c>
      <c r="I113" s="62"/>
      <c r="J113" s="62" t="s">
        <v>281</v>
      </c>
      <c r="K113" s="50">
        <v>180410.4</v>
      </c>
      <c r="L113" s="62" t="s">
        <v>194</v>
      </c>
      <c r="M113" s="53">
        <v>43931</v>
      </c>
      <c r="N113" s="51" t="s">
        <v>517</v>
      </c>
      <c r="O113" s="51" t="s">
        <v>531</v>
      </c>
      <c r="P113" s="62">
        <v>9567</v>
      </c>
      <c r="Q113" s="53">
        <v>43951</v>
      </c>
      <c r="R113" s="53">
        <v>44008</v>
      </c>
      <c r="S113" s="62"/>
      <c r="T113" s="62"/>
      <c r="U113" s="62" t="s">
        <v>281</v>
      </c>
      <c r="V113" s="56">
        <v>760322.4</v>
      </c>
      <c r="W113" s="62" t="s">
        <v>194</v>
      </c>
      <c r="X113" s="62"/>
      <c r="Y113" s="51" t="s">
        <v>132</v>
      </c>
      <c r="Z113" s="48" t="s">
        <v>648</v>
      </c>
    </row>
    <row r="114" spans="1:26" ht="63.75" customHeight="1" x14ac:dyDescent="0.3">
      <c r="A114" s="84">
        <v>113</v>
      </c>
      <c r="B114" s="93">
        <v>5701</v>
      </c>
      <c r="C114" s="5" t="s">
        <v>404</v>
      </c>
      <c r="D114" s="62" t="s">
        <v>405</v>
      </c>
      <c r="E114" s="62" t="s">
        <v>438</v>
      </c>
      <c r="F114" s="64" t="s">
        <v>515</v>
      </c>
      <c r="G114" s="53">
        <v>43900</v>
      </c>
      <c r="H114" s="53">
        <v>43973</v>
      </c>
      <c r="I114" s="62"/>
      <c r="J114" s="62" t="s">
        <v>281</v>
      </c>
      <c r="K114" s="56">
        <v>168098.4</v>
      </c>
      <c r="L114" s="53">
        <v>43942</v>
      </c>
      <c r="M114" s="53">
        <v>43973</v>
      </c>
      <c r="N114" s="51" t="s">
        <v>537</v>
      </c>
      <c r="O114" s="51" t="s">
        <v>560</v>
      </c>
      <c r="P114" s="62">
        <v>9752</v>
      </c>
      <c r="Q114" s="53">
        <v>43976</v>
      </c>
      <c r="R114" s="81">
        <v>44141</v>
      </c>
      <c r="S114" s="62"/>
      <c r="T114" s="62"/>
      <c r="U114" s="74" t="s">
        <v>413</v>
      </c>
      <c r="V114" s="56">
        <v>186866.4</v>
      </c>
      <c r="W114" s="62" t="s">
        <v>194</v>
      </c>
      <c r="X114" s="62"/>
      <c r="Y114" s="51" t="s">
        <v>132</v>
      </c>
      <c r="Z114" s="62" t="s">
        <v>802</v>
      </c>
    </row>
    <row r="115" spans="1:26" ht="63" customHeight="1" x14ac:dyDescent="0.3">
      <c r="A115" s="84">
        <v>114</v>
      </c>
      <c r="B115" s="93">
        <v>5669</v>
      </c>
      <c r="C115" s="5" t="s">
        <v>406</v>
      </c>
      <c r="D115" s="62" t="s">
        <v>407</v>
      </c>
      <c r="E115" s="62" t="s">
        <v>438</v>
      </c>
      <c r="F115" s="64" t="s">
        <v>516</v>
      </c>
      <c r="G115" s="53">
        <v>43900</v>
      </c>
      <c r="H115" s="53">
        <v>43973</v>
      </c>
      <c r="I115" s="62"/>
      <c r="J115" s="62" t="s">
        <v>281</v>
      </c>
      <c r="K115" s="56">
        <v>180906</v>
      </c>
      <c r="L115" s="53">
        <v>43942</v>
      </c>
      <c r="M115" s="53">
        <v>43973</v>
      </c>
      <c r="N115" s="51" t="s">
        <v>538</v>
      </c>
      <c r="O115" s="51" t="s">
        <v>560</v>
      </c>
      <c r="P115" s="62">
        <v>9751</v>
      </c>
      <c r="Q115" s="53">
        <v>43976</v>
      </c>
      <c r="R115" s="81">
        <v>44302</v>
      </c>
      <c r="S115" s="62"/>
      <c r="T115" s="62"/>
      <c r="U115" s="74" t="s">
        <v>927</v>
      </c>
      <c r="V115" s="56">
        <v>321057.59999999998</v>
      </c>
      <c r="W115" s="62" t="s">
        <v>194</v>
      </c>
      <c r="X115" s="62"/>
      <c r="Y115" s="51" t="s">
        <v>132</v>
      </c>
      <c r="Z115" s="53">
        <v>44281</v>
      </c>
    </row>
    <row r="116" spans="1:26" ht="47.25" customHeight="1" x14ac:dyDescent="0.3">
      <c r="A116" s="84">
        <v>115</v>
      </c>
      <c r="B116" s="93">
        <v>5717</v>
      </c>
      <c r="C116" s="5" t="s">
        <v>414</v>
      </c>
      <c r="D116" s="113" t="s">
        <v>415</v>
      </c>
      <c r="E116" s="113"/>
      <c r="F116" s="114" t="s">
        <v>674</v>
      </c>
      <c r="G116" s="115">
        <v>43970</v>
      </c>
      <c r="H116" s="115">
        <v>44008</v>
      </c>
      <c r="I116" s="62"/>
      <c r="J116" s="113" t="s">
        <v>281</v>
      </c>
      <c r="K116" s="116">
        <v>242485.2</v>
      </c>
      <c r="L116" s="113" t="s">
        <v>194</v>
      </c>
      <c r="M116" s="115">
        <v>44008</v>
      </c>
      <c r="N116" s="8" t="s">
        <v>675</v>
      </c>
      <c r="O116" s="8" t="s">
        <v>843</v>
      </c>
      <c r="P116" s="11">
        <v>11366</v>
      </c>
      <c r="Q116" s="20">
        <v>44175</v>
      </c>
      <c r="R116" s="20">
        <v>44309</v>
      </c>
      <c r="V116" s="21">
        <v>345775.2</v>
      </c>
      <c r="Y116" s="7" t="s">
        <v>838</v>
      </c>
    </row>
    <row r="117" spans="1:26" ht="60" customHeight="1" x14ac:dyDescent="0.3">
      <c r="A117" s="84">
        <v>116</v>
      </c>
      <c r="B117" s="93">
        <v>3775</v>
      </c>
      <c r="C117" s="5" t="s">
        <v>418</v>
      </c>
      <c r="D117" s="62" t="s">
        <v>419</v>
      </c>
      <c r="E117" s="62" t="s">
        <v>472</v>
      </c>
      <c r="F117" s="64" t="s">
        <v>532</v>
      </c>
      <c r="G117" s="48">
        <v>43920</v>
      </c>
      <c r="H117" s="48">
        <v>43973</v>
      </c>
      <c r="I117" s="62"/>
      <c r="J117" s="62" t="s">
        <v>281</v>
      </c>
      <c r="K117" s="56">
        <v>249931.2</v>
      </c>
      <c r="L117" s="62" t="s">
        <v>194</v>
      </c>
      <c r="M117" s="53">
        <v>43973</v>
      </c>
      <c r="N117" s="62" t="s">
        <v>590</v>
      </c>
      <c r="O117" s="62" t="s">
        <v>594</v>
      </c>
      <c r="P117" s="62">
        <v>9746</v>
      </c>
      <c r="Q117" s="53">
        <v>43983</v>
      </c>
      <c r="R117" s="81">
        <v>44141</v>
      </c>
      <c r="S117" s="62"/>
      <c r="T117" s="62"/>
      <c r="U117" s="62" t="s">
        <v>724</v>
      </c>
      <c r="V117" s="82">
        <v>837026.4</v>
      </c>
      <c r="W117" s="62"/>
      <c r="X117" s="62" t="s">
        <v>793</v>
      </c>
      <c r="Y117" s="51" t="s">
        <v>132</v>
      </c>
      <c r="Z117" s="53" t="s">
        <v>834</v>
      </c>
    </row>
    <row r="118" spans="1:26" ht="63" x14ac:dyDescent="0.3">
      <c r="A118" s="84">
        <v>117</v>
      </c>
      <c r="B118" s="92" t="s">
        <v>656</v>
      </c>
      <c r="C118" s="5" t="s">
        <v>441</v>
      </c>
      <c r="D118" s="62" t="s">
        <v>442</v>
      </c>
      <c r="E118" s="62" t="s">
        <v>469</v>
      </c>
      <c r="F118" s="52" t="s">
        <v>533</v>
      </c>
      <c r="G118" s="53">
        <v>43927</v>
      </c>
      <c r="H118" s="53">
        <v>44008</v>
      </c>
      <c r="I118" s="62"/>
      <c r="J118" s="62"/>
      <c r="K118" s="56">
        <v>121701.6</v>
      </c>
      <c r="L118" s="62" t="s">
        <v>194</v>
      </c>
      <c r="M118" s="53">
        <v>44008</v>
      </c>
      <c r="N118" s="62" t="s">
        <v>669</v>
      </c>
      <c r="O118" s="62" t="s">
        <v>688</v>
      </c>
      <c r="P118" s="62">
        <v>10215</v>
      </c>
      <c r="Q118" s="53">
        <v>44025</v>
      </c>
      <c r="R118" s="53">
        <v>44085</v>
      </c>
      <c r="S118" s="62"/>
      <c r="T118" s="62"/>
      <c r="U118" s="62"/>
      <c r="V118" s="56">
        <v>124960.8</v>
      </c>
      <c r="W118" s="62" t="s">
        <v>194</v>
      </c>
      <c r="X118" s="62"/>
      <c r="Y118" s="51" t="s">
        <v>874</v>
      </c>
      <c r="Z118" s="62" t="s">
        <v>789</v>
      </c>
    </row>
    <row r="119" spans="1:26" ht="369.75" customHeight="1" x14ac:dyDescent="0.3">
      <c r="A119" s="84">
        <v>118</v>
      </c>
      <c r="B119" s="92" t="s">
        <v>452</v>
      </c>
      <c r="C119" s="5" t="s">
        <v>451</v>
      </c>
      <c r="D119" s="62" t="s">
        <v>453</v>
      </c>
      <c r="E119" s="62" t="s">
        <v>466</v>
      </c>
      <c r="F119" s="52" t="s">
        <v>514</v>
      </c>
      <c r="G119" s="53">
        <v>43927</v>
      </c>
      <c r="H119" s="67">
        <v>44050</v>
      </c>
      <c r="I119" s="62"/>
      <c r="J119" s="62" t="s">
        <v>667</v>
      </c>
      <c r="K119" s="56">
        <v>746121.6</v>
      </c>
      <c r="L119" s="62" t="s">
        <v>194</v>
      </c>
      <c r="M119" s="53" t="s">
        <v>767</v>
      </c>
      <c r="N119" s="62" t="s">
        <v>832</v>
      </c>
      <c r="O119" s="62" t="s">
        <v>840</v>
      </c>
      <c r="P119" s="11">
        <v>11434</v>
      </c>
      <c r="Q119" s="20">
        <v>44166</v>
      </c>
      <c r="R119" s="20">
        <v>44500</v>
      </c>
      <c r="T119" s="20">
        <v>44561</v>
      </c>
      <c r="U119" s="171" t="s">
        <v>1120</v>
      </c>
      <c r="V119" s="156" t="s">
        <v>980</v>
      </c>
      <c r="W119" s="11" t="s">
        <v>194</v>
      </c>
      <c r="X119" s="171"/>
      <c r="Y119" s="7" t="s">
        <v>874</v>
      </c>
      <c r="Z119" s="171" t="s">
        <v>1126</v>
      </c>
    </row>
    <row r="120" spans="1:26" ht="47.25" customHeight="1" x14ac:dyDescent="0.3">
      <c r="A120" s="135">
        <v>119</v>
      </c>
      <c r="B120" s="146">
        <v>3850</v>
      </c>
      <c r="C120" s="137" t="s">
        <v>454</v>
      </c>
      <c r="D120" s="141"/>
      <c r="E120" s="141"/>
      <c r="F120" s="139" t="s">
        <v>455</v>
      </c>
      <c r="G120" s="140">
        <v>43888</v>
      </c>
      <c r="H120" s="140">
        <v>43896</v>
      </c>
      <c r="I120" s="141"/>
      <c r="J120" s="141"/>
      <c r="K120" s="142">
        <v>394200</v>
      </c>
      <c r="L120" s="141" t="s">
        <v>194</v>
      </c>
      <c r="M120" s="140">
        <v>43896</v>
      </c>
      <c r="N120" s="141"/>
      <c r="O120" s="141" t="s">
        <v>843</v>
      </c>
      <c r="P120" s="141">
        <v>11368</v>
      </c>
      <c r="Q120" s="140">
        <v>44175</v>
      </c>
      <c r="R120" s="140">
        <v>44253</v>
      </c>
      <c r="S120" s="141"/>
      <c r="T120" s="141"/>
      <c r="U120" s="141"/>
      <c r="V120" s="142">
        <v>756283.2</v>
      </c>
      <c r="W120" s="141" t="s">
        <v>194</v>
      </c>
      <c r="X120" s="141"/>
      <c r="Y120" s="147" t="s">
        <v>838</v>
      </c>
      <c r="Z120" s="141"/>
    </row>
    <row r="121" spans="1:26" ht="63" x14ac:dyDescent="0.3">
      <c r="A121" s="84">
        <v>120</v>
      </c>
      <c r="B121" s="92" t="s">
        <v>468</v>
      </c>
      <c r="C121" s="5" t="s">
        <v>467</v>
      </c>
      <c r="D121" s="62" t="s">
        <v>910</v>
      </c>
      <c r="E121" s="62" t="s">
        <v>513</v>
      </c>
      <c r="F121" s="52" t="s">
        <v>599</v>
      </c>
      <c r="G121" s="53">
        <v>43979</v>
      </c>
      <c r="H121" s="53">
        <v>44008</v>
      </c>
      <c r="I121" s="62"/>
      <c r="J121" s="62"/>
      <c r="K121" s="56">
        <v>130360.8</v>
      </c>
      <c r="L121" s="62" t="s">
        <v>194</v>
      </c>
      <c r="M121" s="53">
        <v>44008</v>
      </c>
      <c r="N121" s="62" t="s">
        <v>670</v>
      </c>
      <c r="O121" s="62" t="s">
        <v>688</v>
      </c>
      <c r="P121" s="62">
        <v>10214</v>
      </c>
      <c r="Q121" s="53">
        <v>44025</v>
      </c>
      <c r="R121" s="53">
        <v>44085</v>
      </c>
      <c r="S121" s="62"/>
      <c r="T121" s="62"/>
      <c r="U121" s="62"/>
      <c r="V121" s="56">
        <v>180529.2</v>
      </c>
      <c r="W121" s="62" t="s">
        <v>194</v>
      </c>
      <c r="X121" s="62"/>
      <c r="Y121" s="51" t="s">
        <v>874</v>
      </c>
      <c r="Z121" s="62" t="s">
        <v>789</v>
      </c>
    </row>
    <row r="122" spans="1:26" ht="78.75" customHeight="1" x14ac:dyDescent="0.3">
      <c r="A122" s="84">
        <v>121</v>
      </c>
      <c r="B122" s="93">
        <v>4454</v>
      </c>
      <c r="C122" s="5" t="s">
        <v>474</v>
      </c>
      <c r="D122" s="62"/>
      <c r="E122" s="62"/>
      <c r="F122" s="52" t="s">
        <v>475</v>
      </c>
      <c r="G122" s="53">
        <v>43914</v>
      </c>
      <c r="H122" s="53">
        <v>44001</v>
      </c>
      <c r="I122" s="53">
        <v>44195</v>
      </c>
      <c r="J122" s="62"/>
      <c r="K122" s="56">
        <v>167802</v>
      </c>
      <c r="L122" s="62" t="s">
        <v>194</v>
      </c>
      <c r="M122" s="53">
        <v>44001</v>
      </c>
      <c r="N122" s="62" t="s">
        <v>619</v>
      </c>
      <c r="O122" s="62" t="s">
        <v>700</v>
      </c>
      <c r="P122" s="62">
        <v>9972</v>
      </c>
      <c r="Q122" s="53">
        <v>44012</v>
      </c>
      <c r="R122" s="54">
        <v>44183</v>
      </c>
      <c r="S122" s="62"/>
      <c r="T122" s="62"/>
      <c r="U122" s="74" t="s">
        <v>413</v>
      </c>
      <c r="V122" s="56">
        <v>1038742.8</v>
      </c>
      <c r="W122" s="62" t="s">
        <v>194</v>
      </c>
      <c r="X122" s="62"/>
      <c r="Y122" s="51" t="s">
        <v>130</v>
      </c>
      <c r="Z122" s="53" t="s">
        <v>885</v>
      </c>
    </row>
    <row r="123" spans="1:26" ht="63" customHeight="1" x14ac:dyDescent="0.3">
      <c r="A123" s="84" t="s">
        <v>698</v>
      </c>
      <c r="B123" s="93">
        <v>5342</v>
      </c>
      <c r="C123" s="5" t="s">
        <v>699</v>
      </c>
      <c r="D123" s="62"/>
      <c r="E123" s="62"/>
      <c r="F123" s="52"/>
      <c r="G123" s="53"/>
      <c r="H123" s="53"/>
      <c r="I123" s="53"/>
      <c r="J123" s="62"/>
      <c r="K123" s="56"/>
      <c r="L123" s="62"/>
      <c r="M123" s="53"/>
      <c r="Y123" s="7" t="s">
        <v>130</v>
      </c>
    </row>
    <row r="124" spans="1:26" ht="78.75" customHeight="1" x14ac:dyDescent="0.3">
      <c r="A124" s="84">
        <v>122</v>
      </c>
      <c r="B124" s="92" t="s">
        <v>551</v>
      </c>
      <c r="C124" s="5" t="s">
        <v>481</v>
      </c>
      <c r="D124" s="62" t="s">
        <v>911</v>
      </c>
      <c r="E124" s="62" t="s">
        <v>513</v>
      </c>
      <c r="F124" s="52" t="s">
        <v>605</v>
      </c>
      <c r="G124" s="53">
        <v>43979</v>
      </c>
      <c r="H124" s="53">
        <v>44085</v>
      </c>
      <c r="I124" s="62"/>
      <c r="J124" s="62" t="s">
        <v>724</v>
      </c>
      <c r="K124" s="56">
        <v>230182.8</v>
      </c>
      <c r="L124" s="62" t="s">
        <v>194</v>
      </c>
      <c r="M124" s="53">
        <v>44064</v>
      </c>
      <c r="N124" s="62" t="s">
        <v>710</v>
      </c>
      <c r="O124" s="62" t="s">
        <v>764</v>
      </c>
      <c r="P124" s="62">
        <v>10518</v>
      </c>
      <c r="Q124" s="53">
        <v>44067</v>
      </c>
      <c r="R124" s="53">
        <v>44155</v>
      </c>
      <c r="S124" s="62"/>
      <c r="T124" s="62"/>
      <c r="U124" s="62"/>
      <c r="V124" s="56">
        <v>811664.4</v>
      </c>
      <c r="W124" s="62" t="s">
        <v>194</v>
      </c>
      <c r="X124" s="62"/>
      <c r="Y124" s="51" t="s">
        <v>874</v>
      </c>
      <c r="Z124" s="69" t="s">
        <v>882</v>
      </c>
    </row>
    <row r="125" spans="1:26" ht="63" x14ac:dyDescent="0.3">
      <c r="A125" s="84">
        <v>123</v>
      </c>
      <c r="B125" s="125" t="s">
        <v>550</v>
      </c>
      <c r="C125" s="5" t="s">
        <v>482</v>
      </c>
      <c r="D125" s="62" t="s">
        <v>912</v>
      </c>
      <c r="E125" s="62" t="s">
        <v>513</v>
      </c>
      <c r="F125" s="52" t="s">
        <v>600</v>
      </c>
      <c r="G125" s="53">
        <v>43979</v>
      </c>
      <c r="H125" s="53">
        <v>44036</v>
      </c>
      <c r="I125" s="62"/>
      <c r="J125" s="62"/>
      <c r="K125" s="56">
        <v>217945.2</v>
      </c>
      <c r="L125" s="62" t="s">
        <v>194</v>
      </c>
      <c r="M125" s="53">
        <v>44008</v>
      </c>
      <c r="N125" s="62" t="s">
        <v>711</v>
      </c>
      <c r="O125" s="62" t="s">
        <v>722</v>
      </c>
      <c r="P125" s="62">
        <v>10462</v>
      </c>
      <c r="Q125" s="53">
        <v>44046</v>
      </c>
      <c r="R125" s="53">
        <v>44127</v>
      </c>
      <c r="S125" s="62"/>
      <c r="T125" s="62"/>
      <c r="U125" s="62"/>
      <c r="V125" s="56">
        <v>656626.80000000005</v>
      </c>
      <c r="W125" s="62"/>
      <c r="X125" s="62"/>
      <c r="Y125" s="51" t="s">
        <v>874</v>
      </c>
      <c r="Z125" s="62"/>
    </row>
    <row r="126" spans="1:26" ht="63" x14ac:dyDescent="0.3">
      <c r="A126" s="84">
        <v>124</v>
      </c>
      <c r="B126" s="124" t="s">
        <v>554</v>
      </c>
      <c r="C126" s="5" t="s">
        <v>480</v>
      </c>
      <c r="D126" s="62" t="s">
        <v>913</v>
      </c>
      <c r="E126" s="62" t="s">
        <v>513</v>
      </c>
      <c r="F126" s="52" t="s">
        <v>716</v>
      </c>
      <c r="G126" s="53">
        <v>43979</v>
      </c>
      <c r="H126" s="53">
        <v>44036</v>
      </c>
      <c r="I126" s="62"/>
      <c r="J126" s="62"/>
      <c r="K126" s="56">
        <v>168686.4</v>
      </c>
      <c r="L126" s="62" t="s">
        <v>194</v>
      </c>
      <c r="M126" s="53">
        <v>44008</v>
      </c>
      <c r="N126" s="62" t="s">
        <v>712</v>
      </c>
      <c r="O126" s="62" t="s">
        <v>772</v>
      </c>
      <c r="P126" s="62">
        <v>10626</v>
      </c>
      <c r="Q126" s="53">
        <v>44067</v>
      </c>
      <c r="R126" s="53">
        <v>44155</v>
      </c>
      <c r="S126" s="62"/>
      <c r="T126" s="62"/>
      <c r="U126" s="62"/>
      <c r="V126" s="56">
        <v>249792</v>
      </c>
      <c r="W126" s="62" t="s">
        <v>194</v>
      </c>
      <c r="X126" s="62"/>
      <c r="Y126" s="51" t="s">
        <v>874</v>
      </c>
      <c r="Z126" s="62" t="s">
        <v>882</v>
      </c>
    </row>
    <row r="127" spans="1:26" ht="81" customHeight="1" x14ac:dyDescent="0.3">
      <c r="A127" s="84">
        <v>125</v>
      </c>
      <c r="B127" s="125" t="s">
        <v>555</v>
      </c>
      <c r="C127" s="5" t="s">
        <v>476</v>
      </c>
      <c r="D127" s="62" t="s">
        <v>914</v>
      </c>
      <c r="E127" s="62" t="s">
        <v>513</v>
      </c>
      <c r="F127" s="52" t="s">
        <v>604</v>
      </c>
      <c r="G127" s="53">
        <v>43979</v>
      </c>
      <c r="H127" s="53">
        <v>44036</v>
      </c>
      <c r="I127" s="62"/>
      <c r="J127" s="62"/>
      <c r="K127" s="56">
        <v>191376</v>
      </c>
      <c r="L127" s="62" t="s">
        <v>194</v>
      </c>
      <c r="M127" s="53">
        <v>44008</v>
      </c>
      <c r="N127" s="62" t="s">
        <v>695</v>
      </c>
      <c r="O127" s="62" t="s">
        <v>721</v>
      </c>
      <c r="P127" s="62">
        <v>10392</v>
      </c>
      <c r="Q127" s="53">
        <v>44046</v>
      </c>
      <c r="R127" s="53">
        <v>44127</v>
      </c>
      <c r="S127" s="62"/>
      <c r="T127" s="62"/>
      <c r="U127" s="62"/>
      <c r="V127" s="56">
        <v>370780.8</v>
      </c>
      <c r="W127" s="62"/>
      <c r="X127" s="62"/>
      <c r="Y127" s="51" t="s">
        <v>874</v>
      </c>
      <c r="Z127" s="62"/>
    </row>
    <row r="128" spans="1:26" ht="105" customHeight="1" x14ac:dyDescent="0.3">
      <c r="A128" s="84">
        <v>126</v>
      </c>
      <c r="B128" s="92" t="s">
        <v>553</v>
      </c>
      <c r="C128" s="5" t="s">
        <v>477</v>
      </c>
      <c r="D128" s="62" t="s">
        <v>915</v>
      </c>
      <c r="E128" s="62" t="s">
        <v>513</v>
      </c>
      <c r="F128" s="52" t="s">
        <v>603</v>
      </c>
      <c r="G128" s="53">
        <v>43979</v>
      </c>
      <c r="H128" s="81">
        <v>44085</v>
      </c>
      <c r="I128" s="62"/>
      <c r="J128" s="55" t="s">
        <v>730</v>
      </c>
      <c r="K128" s="103">
        <v>172212</v>
      </c>
      <c r="L128" s="62" t="s">
        <v>194</v>
      </c>
      <c r="M128" s="53">
        <v>44064</v>
      </c>
      <c r="N128" s="62" t="s">
        <v>715</v>
      </c>
      <c r="O128" s="62" t="s">
        <v>725</v>
      </c>
      <c r="P128" s="62">
        <v>10527</v>
      </c>
      <c r="Q128" s="53">
        <v>44069</v>
      </c>
      <c r="R128" s="53">
        <v>44155</v>
      </c>
      <c r="S128" s="62"/>
      <c r="T128" s="62"/>
      <c r="U128" s="62"/>
      <c r="V128" s="56">
        <v>362148</v>
      </c>
      <c r="W128" s="62" t="s">
        <v>194</v>
      </c>
      <c r="X128" s="62"/>
      <c r="Y128" s="51" t="s">
        <v>874</v>
      </c>
      <c r="Z128" s="62" t="s">
        <v>882</v>
      </c>
    </row>
    <row r="129" spans="1:26" ht="63" x14ac:dyDescent="0.3">
      <c r="A129" s="84">
        <v>127</v>
      </c>
      <c r="B129" s="92" t="s">
        <v>552</v>
      </c>
      <c r="C129" s="5" t="s">
        <v>478</v>
      </c>
      <c r="D129" s="62" t="s">
        <v>916</v>
      </c>
      <c r="E129" s="62" t="s">
        <v>513</v>
      </c>
      <c r="F129" s="52" t="s">
        <v>602</v>
      </c>
      <c r="G129" s="53">
        <v>43979</v>
      </c>
      <c r="H129" s="53">
        <v>44036</v>
      </c>
      <c r="I129" s="62"/>
      <c r="J129" s="62"/>
      <c r="K129" s="56">
        <v>193060.8</v>
      </c>
      <c r="L129" s="62" t="s">
        <v>608</v>
      </c>
      <c r="M129" s="53">
        <v>44008</v>
      </c>
      <c r="N129" s="62" t="s">
        <v>713</v>
      </c>
      <c r="O129" s="62" t="s">
        <v>769</v>
      </c>
      <c r="P129" s="62">
        <v>10632</v>
      </c>
      <c r="Q129" s="53">
        <v>44067</v>
      </c>
      <c r="R129" s="53">
        <v>44155</v>
      </c>
      <c r="S129" s="62"/>
      <c r="T129" s="62"/>
      <c r="U129" s="62"/>
      <c r="V129" s="56">
        <v>576553.19999999995</v>
      </c>
      <c r="W129" s="62" t="s">
        <v>194</v>
      </c>
      <c r="X129" s="62"/>
      <c r="Y129" s="51" t="s">
        <v>874</v>
      </c>
      <c r="Z129" s="62" t="s">
        <v>882</v>
      </c>
    </row>
    <row r="130" spans="1:26" ht="63" x14ac:dyDescent="0.3">
      <c r="A130" s="84">
        <v>128</v>
      </c>
      <c r="B130" s="92" t="s">
        <v>549</v>
      </c>
      <c r="C130" s="5" t="s">
        <v>479</v>
      </c>
      <c r="D130" s="62" t="s">
        <v>909</v>
      </c>
      <c r="E130" s="62" t="s">
        <v>513</v>
      </c>
      <c r="F130" s="52" t="s">
        <v>601</v>
      </c>
      <c r="G130" s="53">
        <v>43979</v>
      </c>
      <c r="H130" s="53">
        <v>44036</v>
      </c>
      <c r="I130" s="62"/>
      <c r="J130" s="62"/>
      <c r="K130" s="56">
        <v>219614.4</v>
      </c>
      <c r="L130" s="62" t="s">
        <v>194</v>
      </c>
      <c r="M130" s="53">
        <v>44008</v>
      </c>
      <c r="N130" s="62" t="s">
        <v>714</v>
      </c>
      <c r="O130" s="62" t="s">
        <v>769</v>
      </c>
      <c r="P130" s="62">
        <v>10631</v>
      </c>
      <c r="Q130" s="53">
        <v>44067</v>
      </c>
      <c r="R130" s="53">
        <v>44155</v>
      </c>
      <c r="S130" s="62"/>
      <c r="T130" s="62"/>
      <c r="U130" s="62"/>
      <c r="V130" s="56">
        <v>787100.4</v>
      </c>
      <c r="W130" s="62" t="s">
        <v>194</v>
      </c>
      <c r="X130" s="62"/>
      <c r="Y130" s="51" t="s">
        <v>874</v>
      </c>
      <c r="Z130" s="62" t="s">
        <v>882</v>
      </c>
    </row>
    <row r="131" spans="1:26" ht="94.5" customHeight="1" x14ac:dyDescent="0.3">
      <c r="A131" s="84">
        <v>129</v>
      </c>
      <c r="B131" s="107">
        <v>3285</v>
      </c>
      <c r="C131" s="5" t="s">
        <v>557</v>
      </c>
      <c r="D131" s="62" t="s">
        <v>485</v>
      </c>
      <c r="E131" s="62" t="s">
        <v>518</v>
      </c>
      <c r="F131" s="52" t="s">
        <v>558</v>
      </c>
      <c r="G131" s="53">
        <v>43951</v>
      </c>
      <c r="H131" s="53">
        <v>43993</v>
      </c>
      <c r="I131" s="62"/>
      <c r="J131" s="56" t="s">
        <v>281</v>
      </c>
      <c r="K131" s="56">
        <v>425336.4</v>
      </c>
      <c r="L131" s="62" t="s">
        <v>194</v>
      </c>
      <c r="M131" s="53">
        <v>43993</v>
      </c>
      <c r="N131" s="62" t="s">
        <v>593</v>
      </c>
      <c r="O131" s="62" t="s">
        <v>625</v>
      </c>
      <c r="P131" s="62">
        <v>10272</v>
      </c>
      <c r="Q131" s="53">
        <v>44042</v>
      </c>
      <c r="R131" s="67">
        <v>44085</v>
      </c>
      <c r="S131" s="62"/>
      <c r="T131" s="62"/>
      <c r="U131" s="62" t="s">
        <v>281</v>
      </c>
      <c r="V131" s="56">
        <v>9237210</v>
      </c>
      <c r="W131" s="62" t="s">
        <v>194</v>
      </c>
      <c r="X131" s="62"/>
      <c r="Y131" s="51" t="s">
        <v>132</v>
      </c>
      <c r="Z131" s="53" t="s">
        <v>787</v>
      </c>
    </row>
    <row r="132" spans="1:26" ht="47.25" customHeight="1" x14ac:dyDescent="0.3">
      <c r="A132" s="84">
        <v>130</v>
      </c>
      <c r="B132" s="93">
        <v>4035</v>
      </c>
      <c r="C132" s="5" t="s">
        <v>542</v>
      </c>
      <c r="D132" s="62"/>
      <c r="E132" s="62"/>
      <c r="F132" s="52" t="s">
        <v>243</v>
      </c>
      <c r="G132" s="53">
        <v>43770</v>
      </c>
      <c r="H132" s="53">
        <v>43819</v>
      </c>
      <c r="I132" s="62"/>
      <c r="J132" s="62"/>
      <c r="K132" s="56">
        <v>141094.79999999999</v>
      </c>
      <c r="L132" s="62" t="s">
        <v>194</v>
      </c>
      <c r="M132" s="62"/>
      <c r="N132" s="62"/>
      <c r="O132" s="62"/>
      <c r="P132" s="62">
        <v>8477</v>
      </c>
      <c r="Q132" s="53">
        <v>43857</v>
      </c>
      <c r="R132" s="53">
        <v>43931</v>
      </c>
      <c r="S132" s="62"/>
      <c r="T132" s="62"/>
      <c r="U132" s="62"/>
      <c r="V132" s="56">
        <v>240830.4</v>
      </c>
      <c r="W132" s="62" t="s">
        <v>194</v>
      </c>
      <c r="X132" s="62"/>
      <c r="Y132" s="51" t="s">
        <v>130</v>
      </c>
      <c r="Z132" s="62"/>
    </row>
    <row r="133" spans="1:26" ht="47.25" customHeight="1" x14ac:dyDescent="0.3">
      <c r="A133" s="84">
        <v>131</v>
      </c>
      <c r="B133" s="93">
        <v>4019</v>
      </c>
      <c r="C133" s="5" t="s">
        <v>543</v>
      </c>
      <c r="D133" s="62"/>
      <c r="E133" s="62"/>
      <c r="F133" s="52" t="s">
        <v>244</v>
      </c>
      <c r="G133" s="53">
        <v>43770</v>
      </c>
      <c r="H133" s="53">
        <v>43819</v>
      </c>
      <c r="I133" s="62"/>
      <c r="J133" s="62"/>
      <c r="K133" s="56">
        <v>148287.6</v>
      </c>
      <c r="L133" s="62" t="s">
        <v>194</v>
      </c>
      <c r="M133" s="62"/>
      <c r="N133" s="62"/>
      <c r="O133" s="62"/>
      <c r="P133" s="62">
        <v>8476</v>
      </c>
      <c r="Q133" s="53">
        <v>43857</v>
      </c>
      <c r="R133" s="53">
        <v>43931</v>
      </c>
      <c r="S133" s="62"/>
      <c r="T133" s="62"/>
      <c r="U133" s="62"/>
      <c r="V133" s="56">
        <v>306475.2</v>
      </c>
      <c r="W133" s="62" t="s">
        <v>194</v>
      </c>
      <c r="X133" s="62"/>
      <c r="Y133" s="51" t="s">
        <v>130</v>
      </c>
      <c r="Z133" s="62"/>
    </row>
    <row r="134" spans="1:26" ht="47.25" customHeight="1" x14ac:dyDescent="0.3">
      <c r="A134" s="84">
        <v>132</v>
      </c>
      <c r="B134" s="93">
        <v>4349</v>
      </c>
      <c r="C134" s="5" t="s">
        <v>544</v>
      </c>
      <c r="D134" s="62"/>
      <c r="E134" s="62"/>
      <c r="F134" s="52" t="s">
        <v>242</v>
      </c>
      <c r="G134" s="53">
        <v>43770</v>
      </c>
      <c r="H134" s="53">
        <v>43819</v>
      </c>
      <c r="I134" s="62"/>
      <c r="J134" s="62"/>
      <c r="K134" s="56">
        <v>140870.39999999999</v>
      </c>
      <c r="L134" s="62" t="s">
        <v>194</v>
      </c>
      <c r="M134" s="62"/>
      <c r="N134" s="62"/>
      <c r="O134" s="62"/>
      <c r="P134" s="62">
        <v>8478</v>
      </c>
      <c r="Q134" s="53">
        <v>43857</v>
      </c>
      <c r="R134" s="53">
        <v>43931</v>
      </c>
      <c r="S134" s="62"/>
      <c r="T134" s="62"/>
      <c r="U134" s="62"/>
      <c r="V134" s="56">
        <v>183981.6</v>
      </c>
      <c r="W134" s="62" t="s">
        <v>194</v>
      </c>
      <c r="X134" s="62"/>
      <c r="Y134" s="51" t="s">
        <v>130</v>
      </c>
      <c r="Z134" s="62"/>
    </row>
    <row r="135" spans="1:26" ht="47.25" customHeight="1" x14ac:dyDescent="0.3">
      <c r="A135" s="84">
        <v>133</v>
      </c>
      <c r="B135" s="93">
        <v>4466</v>
      </c>
      <c r="C135" s="5" t="s">
        <v>545</v>
      </c>
      <c r="D135" s="62"/>
      <c r="E135" s="62"/>
      <c r="F135" s="52" t="s">
        <v>238</v>
      </c>
      <c r="G135" s="53">
        <v>43770</v>
      </c>
      <c r="H135" s="53">
        <v>43819</v>
      </c>
      <c r="I135" s="62"/>
      <c r="J135" s="62"/>
      <c r="K135" s="56">
        <v>331057.2</v>
      </c>
      <c r="L135" s="62" t="s">
        <v>194</v>
      </c>
      <c r="M135" s="62"/>
      <c r="N135" s="62"/>
      <c r="O135" s="62"/>
      <c r="P135" s="62">
        <v>8479</v>
      </c>
      <c r="Q135" s="53">
        <v>43857</v>
      </c>
      <c r="R135" s="53">
        <v>43931</v>
      </c>
      <c r="S135" s="62"/>
      <c r="T135" s="62"/>
      <c r="U135" s="62"/>
      <c r="V135" s="56">
        <v>543558</v>
      </c>
      <c r="W135" s="62" t="s">
        <v>194</v>
      </c>
      <c r="X135" s="62"/>
      <c r="Y135" s="51" t="s">
        <v>130</v>
      </c>
      <c r="Z135" s="62"/>
    </row>
    <row r="136" spans="1:26" ht="47.25" customHeight="1" x14ac:dyDescent="0.3">
      <c r="A136" s="84">
        <v>134</v>
      </c>
      <c r="B136" s="93">
        <v>4061</v>
      </c>
      <c r="C136" s="5" t="s">
        <v>546</v>
      </c>
      <c r="D136" s="62"/>
      <c r="E136" s="62"/>
      <c r="F136" s="52" t="s">
        <v>241</v>
      </c>
      <c r="G136" s="53">
        <v>43770</v>
      </c>
      <c r="H136" s="53">
        <v>43819</v>
      </c>
      <c r="I136" s="62"/>
      <c r="J136" s="62"/>
      <c r="K136" s="56">
        <v>137019.6</v>
      </c>
      <c r="L136" s="62" t="s">
        <v>194</v>
      </c>
      <c r="M136" s="62"/>
      <c r="N136" s="62"/>
      <c r="O136" s="62"/>
      <c r="P136" s="62">
        <v>8480</v>
      </c>
      <c r="Q136" s="53">
        <v>43857</v>
      </c>
      <c r="R136" s="53">
        <v>43931</v>
      </c>
      <c r="S136" s="62"/>
      <c r="T136" s="62"/>
      <c r="U136" s="62"/>
      <c r="V136" s="56">
        <v>246472.8</v>
      </c>
      <c r="W136" s="62" t="s">
        <v>194</v>
      </c>
      <c r="X136" s="62"/>
      <c r="Y136" s="51" t="s">
        <v>130</v>
      </c>
      <c r="Z136" s="62"/>
    </row>
    <row r="137" spans="1:26" ht="78.75" customHeight="1" x14ac:dyDescent="0.3">
      <c r="A137" s="84">
        <v>135</v>
      </c>
      <c r="B137" s="93">
        <v>2671</v>
      </c>
      <c r="C137" s="5" t="s">
        <v>786</v>
      </c>
      <c r="D137" s="62" t="s">
        <v>564</v>
      </c>
      <c r="E137" s="62" t="s">
        <v>569</v>
      </c>
      <c r="F137" s="52" t="s">
        <v>612</v>
      </c>
      <c r="G137" s="53">
        <v>43976</v>
      </c>
      <c r="H137" s="53">
        <v>44064</v>
      </c>
      <c r="I137" s="62"/>
      <c r="J137" s="62"/>
      <c r="K137" s="56">
        <v>144213.6</v>
      </c>
      <c r="L137" s="53">
        <v>44034</v>
      </c>
      <c r="M137" s="53">
        <v>44036</v>
      </c>
      <c r="N137" s="62" t="s">
        <v>814</v>
      </c>
      <c r="O137" s="62" t="s">
        <v>813</v>
      </c>
      <c r="P137" s="62">
        <v>11027</v>
      </c>
      <c r="Q137" s="53">
        <v>44123</v>
      </c>
      <c r="R137" s="53">
        <v>44183</v>
      </c>
      <c r="S137" s="62"/>
      <c r="T137" s="62"/>
      <c r="U137" s="62" t="s">
        <v>281</v>
      </c>
      <c r="V137" s="108" t="s">
        <v>812</v>
      </c>
      <c r="W137" s="62" t="s">
        <v>608</v>
      </c>
      <c r="X137" s="62"/>
      <c r="Y137" s="51" t="s">
        <v>132</v>
      </c>
      <c r="Z137" s="53" t="s">
        <v>873</v>
      </c>
    </row>
    <row r="138" spans="1:26" ht="83.25" customHeight="1" x14ac:dyDescent="0.3">
      <c r="A138" s="84">
        <v>136</v>
      </c>
      <c r="B138" s="93">
        <v>1283</v>
      </c>
      <c r="C138" s="5" t="s">
        <v>567</v>
      </c>
      <c r="D138" s="62" t="s">
        <v>568</v>
      </c>
      <c r="E138" s="62" t="s">
        <v>571</v>
      </c>
      <c r="F138" s="52" t="s">
        <v>611</v>
      </c>
      <c r="G138" s="53">
        <v>43976</v>
      </c>
      <c r="H138" s="53">
        <v>44022</v>
      </c>
      <c r="I138" s="62"/>
      <c r="J138" s="62" t="s">
        <v>281</v>
      </c>
      <c r="K138" s="56">
        <v>148213.20000000001</v>
      </c>
      <c r="L138" s="62" t="s">
        <v>194</v>
      </c>
      <c r="M138" s="48">
        <v>44022</v>
      </c>
      <c r="N138" s="62" t="s">
        <v>694</v>
      </c>
      <c r="O138" s="62" t="s">
        <v>728</v>
      </c>
      <c r="P138" s="62">
        <v>10499</v>
      </c>
      <c r="Q138" s="53">
        <v>44053</v>
      </c>
      <c r="R138" s="53">
        <v>44099</v>
      </c>
      <c r="S138" s="62"/>
      <c r="T138" s="62"/>
      <c r="U138" s="62" t="s">
        <v>281</v>
      </c>
      <c r="V138" s="56">
        <f>75151.2+396537.6</f>
        <v>471688.8</v>
      </c>
      <c r="W138" s="62" t="s">
        <v>194</v>
      </c>
      <c r="X138" s="62"/>
      <c r="Y138" s="51" t="s">
        <v>132</v>
      </c>
      <c r="Z138" s="53" t="s">
        <v>797</v>
      </c>
    </row>
    <row r="139" spans="1:26" ht="78.75" customHeight="1" x14ac:dyDescent="0.3">
      <c r="A139" s="84">
        <v>137</v>
      </c>
      <c r="B139" s="93">
        <v>4045</v>
      </c>
      <c r="C139" s="5" t="s">
        <v>573</v>
      </c>
      <c r="D139" s="62"/>
      <c r="E139" s="62" t="s">
        <v>572</v>
      </c>
      <c r="F139" s="52" t="s">
        <v>737</v>
      </c>
      <c r="G139" s="53">
        <v>43979</v>
      </c>
      <c r="H139" s="53">
        <v>44004</v>
      </c>
      <c r="I139" s="53">
        <v>44195</v>
      </c>
      <c r="J139" s="62" t="s">
        <v>733</v>
      </c>
      <c r="K139" s="56">
        <v>137115.6</v>
      </c>
      <c r="L139" s="62" t="s">
        <v>194</v>
      </c>
      <c r="M139" s="53">
        <v>44008</v>
      </c>
      <c r="N139" s="62"/>
      <c r="O139" s="62"/>
      <c r="P139" s="62">
        <v>10768</v>
      </c>
      <c r="Q139" s="53">
        <v>44098</v>
      </c>
      <c r="R139" s="53">
        <v>44155</v>
      </c>
      <c r="S139" s="62"/>
      <c r="T139" s="62"/>
      <c r="U139" s="62"/>
      <c r="V139" s="108" t="s">
        <v>796</v>
      </c>
      <c r="W139" s="62" t="s">
        <v>194</v>
      </c>
      <c r="X139" s="62"/>
      <c r="Y139" s="51" t="s">
        <v>131</v>
      </c>
      <c r="Z139" s="62" t="s">
        <v>846</v>
      </c>
    </row>
    <row r="140" spans="1:26" ht="47.25" customHeight="1" x14ac:dyDescent="0.3">
      <c r="A140" s="84">
        <v>138</v>
      </c>
      <c r="B140" s="93">
        <v>4341</v>
      </c>
      <c r="C140" s="5" t="s">
        <v>578</v>
      </c>
      <c r="D140" s="62"/>
      <c r="E140" s="62" t="s">
        <v>572</v>
      </c>
      <c r="F140" s="52" t="s">
        <v>739</v>
      </c>
      <c r="G140" s="53">
        <v>43979</v>
      </c>
      <c r="H140" s="53">
        <v>44008</v>
      </c>
      <c r="I140" s="53">
        <v>44195</v>
      </c>
      <c r="J140" s="62" t="s">
        <v>733</v>
      </c>
      <c r="K140" s="56">
        <v>153316.79999999999</v>
      </c>
      <c r="L140" s="62" t="s">
        <v>194</v>
      </c>
      <c r="M140" s="53">
        <v>44008</v>
      </c>
      <c r="N140" s="8" t="s">
        <v>868</v>
      </c>
      <c r="P140" s="11">
        <v>12341</v>
      </c>
      <c r="Q140" s="20">
        <v>44274</v>
      </c>
      <c r="R140" s="20">
        <v>44344</v>
      </c>
      <c r="T140" s="20">
        <v>44561</v>
      </c>
      <c r="V140" s="108" t="s">
        <v>985</v>
      </c>
      <c r="W140" s="11" t="s">
        <v>194</v>
      </c>
      <c r="Y140" s="7" t="s">
        <v>131</v>
      </c>
    </row>
    <row r="141" spans="1:26" ht="47.25" customHeight="1" x14ac:dyDescent="0.3">
      <c r="A141" s="84">
        <v>139</v>
      </c>
      <c r="B141" s="93">
        <v>2496</v>
      </c>
      <c r="C141" s="5" t="s">
        <v>574</v>
      </c>
      <c r="E141" s="8" t="s">
        <v>572</v>
      </c>
      <c r="F141" s="16" t="s">
        <v>734</v>
      </c>
      <c r="G141" s="17">
        <v>43979</v>
      </c>
      <c r="H141" s="17">
        <v>44330</v>
      </c>
      <c r="I141" s="17">
        <v>44561</v>
      </c>
      <c r="K141" s="18">
        <v>162180</v>
      </c>
      <c r="Y141" s="7" t="s">
        <v>131</v>
      </c>
    </row>
    <row r="142" spans="1:26" s="203" customFormat="1" ht="47.25" customHeight="1" x14ac:dyDescent="0.3">
      <c r="A142" s="195">
        <v>140</v>
      </c>
      <c r="B142" s="196">
        <v>3028</v>
      </c>
      <c r="C142" s="197" t="s">
        <v>575</v>
      </c>
      <c r="D142" s="198"/>
      <c r="E142" s="198" t="s">
        <v>572</v>
      </c>
      <c r="F142" s="199" t="s">
        <v>735</v>
      </c>
      <c r="G142" s="200">
        <v>43979</v>
      </c>
      <c r="H142" s="200">
        <v>44004</v>
      </c>
      <c r="I142" s="200">
        <v>44195</v>
      </c>
      <c r="J142" s="198" t="s">
        <v>733</v>
      </c>
      <c r="K142" s="201">
        <v>144670.79999999999</v>
      </c>
      <c r="L142" s="198" t="s">
        <v>194</v>
      </c>
      <c r="M142" s="200">
        <v>44008</v>
      </c>
      <c r="N142" s="198"/>
      <c r="O142" s="198"/>
      <c r="P142" s="198">
        <v>10770</v>
      </c>
      <c r="Q142" s="200">
        <v>44098</v>
      </c>
      <c r="R142" s="200">
        <v>40444</v>
      </c>
      <c r="S142" s="198"/>
      <c r="T142" s="198"/>
      <c r="U142" s="198"/>
      <c r="V142" s="201">
        <v>941858.4</v>
      </c>
      <c r="W142" s="198" t="s">
        <v>194</v>
      </c>
      <c r="X142" s="198"/>
      <c r="Y142" s="202" t="s">
        <v>131</v>
      </c>
      <c r="Z142" s="198" t="s">
        <v>846</v>
      </c>
    </row>
    <row r="143" spans="1:26" s="187" customFormat="1" ht="63" customHeight="1" x14ac:dyDescent="0.3">
      <c r="A143" s="129">
        <v>142</v>
      </c>
      <c r="B143" s="213">
        <v>3614</v>
      </c>
      <c r="C143" s="128" t="s">
        <v>576</v>
      </c>
      <c r="D143" s="113"/>
      <c r="E143" s="113" t="s">
        <v>572</v>
      </c>
      <c r="F143" s="114" t="s">
        <v>736</v>
      </c>
      <c r="G143" s="115">
        <v>43979</v>
      </c>
      <c r="H143" s="115">
        <v>44004</v>
      </c>
      <c r="I143" s="115">
        <v>44195</v>
      </c>
      <c r="J143" s="113" t="s">
        <v>733</v>
      </c>
      <c r="K143" s="116">
        <v>210735.6</v>
      </c>
      <c r="L143" s="113" t="s">
        <v>194</v>
      </c>
      <c r="M143" s="115">
        <v>44008</v>
      </c>
      <c r="N143" s="113"/>
      <c r="O143" s="113"/>
      <c r="P143" s="113">
        <v>10771</v>
      </c>
      <c r="Q143" s="115">
        <v>44098</v>
      </c>
      <c r="R143" s="115">
        <v>40444</v>
      </c>
      <c r="S143" s="113"/>
      <c r="T143" s="113"/>
      <c r="U143" s="113"/>
      <c r="V143" s="116">
        <v>1896813.6</v>
      </c>
      <c r="W143" s="113" t="s">
        <v>194</v>
      </c>
      <c r="X143" s="113"/>
      <c r="Y143" s="214" t="s">
        <v>131</v>
      </c>
      <c r="Z143" s="113" t="s">
        <v>846</v>
      </c>
    </row>
    <row r="144" spans="1:26" ht="47.25" customHeight="1" x14ac:dyDescent="0.3">
      <c r="A144" s="84">
        <v>143</v>
      </c>
      <c r="B144" s="93">
        <v>4277</v>
      </c>
      <c r="C144" s="5" t="s">
        <v>577</v>
      </c>
      <c r="D144" s="62"/>
      <c r="E144" s="62" t="s">
        <v>572</v>
      </c>
      <c r="F144" s="52" t="s">
        <v>738</v>
      </c>
      <c r="G144" s="53">
        <v>43979</v>
      </c>
      <c r="H144" s="53">
        <v>44004</v>
      </c>
      <c r="I144" s="53">
        <v>44195</v>
      </c>
      <c r="J144" s="62" t="s">
        <v>733</v>
      </c>
      <c r="K144" s="56">
        <v>165064.79999999999</v>
      </c>
      <c r="L144" s="62" t="s">
        <v>194</v>
      </c>
      <c r="M144" s="53">
        <v>44008</v>
      </c>
      <c r="N144" s="62"/>
      <c r="O144" s="62"/>
      <c r="P144" s="62">
        <v>10769</v>
      </c>
      <c r="Q144" s="53">
        <v>44098</v>
      </c>
      <c r="R144" s="53">
        <v>40444</v>
      </c>
      <c r="S144" s="62"/>
      <c r="T144" s="62"/>
      <c r="U144" s="62"/>
      <c r="V144" s="108">
        <v>956320.8</v>
      </c>
      <c r="W144" s="62" t="s">
        <v>194</v>
      </c>
      <c r="X144" s="62"/>
      <c r="Y144" s="51" t="s">
        <v>131</v>
      </c>
      <c r="Z144" s="62" t="s">
        <v>846</v>
      </c>
    </row>
    <row r="145" spans="1:27" ht="63" customHeight="1" x14ac:dyDescent="0.3">
      <c r="A145" s="84">
        <v>144</v>
      </c>
      <c r="B145" s="93">
        <v>5339</v>
      </c>
      <c r="C145" s="5" t="s">
        <v>579</v>
      </c>
      <c r="D145" s="62"/>
      <c r="E145" s="62" t="s">
        <v>580</v>
      </c>
      <c r="F145" s="52" t="s">
        <v>761</v>
      </c>
      <c r="G145" s="53">
        <v>43970</v>
      </c>
      <c r="H145" s="37">
        <v>44530</v>
      </c>
      <c r="I145" s="17"/>
      <c r="J145" s="8" t="s">
        <v>1117</v>
      </c>
      <c r="K145" s="18">
        <v>208756.8</v>
      </c>
      <c r="L145" s="17">
        <v>44475</v>
      </c>
      <c r="M145" s="8" t="s">
        <v>1141</v>
      </c>
      <c r="Y145" s="7" t="s">
        <v>131</v>
      </c>
    </row>
    <row r="146" spans="1:27" ht="63" customHeight="1" x14ac:dyDescent="0.3">
      <c r="A146" s="84">
        <v>146</v>
      </c>
      <c r="B146" s="93">
        <v>3056</v>
      </c>
      <c r="C146" s="5" t="s">
        <v>624</v>
      </c>
      <c r="D146" s="62" t="s">
        <v>623</v>
      </c>
      <c r="E146" s="62" t="s">
        <v>628</v>
      </c>
      <c r="F146" s="52" t="s">
        <v>666</v>
      </c>
      <c r="G146" s="53">
        <v>44004</v>
      </c>
      <c r="H146" s="53">
        <v>44036</v>
      </c>
      <c r="I146" s="62"/>
      <c r="J146" s="62"/>
      <c r="K146" s="56">
        <v>169860</v>
      </c>
      <c r="L146" s="62" t="s">
        <v>194</v>
      </c>
      <c r="M146" s="53">
        <v>44036</v>
      </c>
      <c r="N146" s="62" t="s">
        <v>709</v>
      </c>
      <c r="O146" s="62" t="s">
        <v>785</v>
      </c>
      <c r="P146" s="62">
        <v>10767</v>
      </c>
      <c r="Q146" s="53">
        <v>44088</v>
      </c>
      <c r="R146" s="53">
        <v>44169</v>
      </c>
      <c r="S146" s="62"/>
      <c r="T146" s="62"/>
      <c r="U146" s="62"/>
      <c r="V146" s="108">
        <v>1300383.6000000001</v>
      </c>
      <c r="W146" s="62" t="s">
        <v>194</v>
      </c>
      <c r="X146" s="62"/>
      <c r="Y146" s="51" t="s">
        <v>132</v>
      </c>
      <c r="Z146" s="48" t="s">
        <v>827</v>
      </c>
    </row>
    <row r="147" spans="1:27" ht="72.75" customHeight="1" x14ac:dyDescent="0.3">
      <c r="A147" s="84">
        <v>147</v>
      </c>
      <c r="B147" s="93">
        <v>1686</v>
      </c>
      <c r="C147" s="5" t="s">
        <v>633</v>
      </c>
      <c r="D147" s="62" t="s">
        <v>634</v>
      </c>
      <c r="E147" s="62" t="s">
        <v>642</v>
      </c>
      <c r="F147" s="52" t="s">
        <v>693</v>
      </c>
      <c r="G147" s="53">
        <v>44011</v>
      </c>
      <c r="H147" s="53">
        <v>44050</v>
      </c>
      <c r="I147" s="62"/>
      <c r="J147" s="62" t="s">
        <v>281</v>
      </c>
      <c r="K147" s="56">
        <v>235858.8</v>
      </c>
      <c r="L147" s="62" t="s">
        <v>194</v>
      </c>
      <c r="M147" s="53">
        <v>44050</v>
      </c>
      <c r="N147" s="62" t="s">
        <v>773</v>
      </c>
      <c r="O147" s="62" t="s">
        <v>811</v>
      </c>
      <c r="P147" s="62">
        <v>12826</v>
      </c>
      <c r="Q147" s="53">
        <v>44123</v>
      </c>
      <c r="R147" s="53">
        <v>44358</v>
      </c>
      <c r="S147" s="62"/>
      <c r="T147" s="62"/>
      <c r="U147" s="55"/>
      <c r="V147" s="108">
        <v>3604538.4</v>
      </c>
      <c r="W147" s="62" t="s">
        <v>608</v>
      </c>
      <c r="X147" s="62"/>
      <c r="Y147" s="51" t="s">
        <v>132</v>
      </c>
      <c r="Z147" s="53">
        <v>44344</v>
      </c>
    </row>
    <row r="148" spans="1:27" ht="102" customHeight="1" x14ac:dyDescent="0.3">
      <c r="A148" s="84">
        <v>148</v>
      </c>
      <c r="B148" s="93">
        <v>3715</v>
      </c>
      <c r="C148" s="5" t="s">
        <v>640</v>
      </c>
      <c r="D148" s="62" t="s">
        <v>641</v>
      </c>
      <c r="E148" s="62" t="s">
        <v>645</v>
      </c>
      <c r="F148" s="52" t="s">
        <v>692</v>
      </c>
      <c r="G148" s="53">
        <v>44011</v>
      </c>
      <c r="H148" s="53">
        <v>44050</v>
      </c>
      <c r="I148" s="62"/>
      <c r="J148" s="62" t="s">
        <v>281</v>
      </c>
      <c r="K148" s="56">
        <v>221282.4</v>
      </c>
      <c r="L148" s="62" t="s">
        <v>194</v>
      </c>
      <c r="M148" s="53">
        <v>44050</v>
      </c>
      <c r="N148" s="62" t="s">
        <v>729</v>
      </c>
      <c r="O148" s="62" t="s">
        <v>775</v>
      </c>
      <c r="P148" s="62">
        <v>11827</v>
      </c>
      <c r="Q148" s="53">
        <v>44214</v>
      </c>
      <c r="R148" s="67">
        <v>44372</v>
      </c>
      <c r="S148" s="62"/>
      <c r="T148" s="62"/>
      <c r="U148" s="55" t="s">
        <v>1002</v>
      </c>
      <c r="V148" s="70">
        <v>2555871.6</v>
      </c>
      <c r="W148" s="62" t="s">
        <v>608</v>
      </c>
      <c r="X148" s="62" t="s">
        <v>1033</v>
      </c>
      <c r="Y148" s="51" t="s">
        <v>132</v>
      </c>
      <c r="Z148" s="53">
        <v>44344</v>
      </c>
    </row>
    <row r="149" spans="1:27" ht="94.5" customHeight="1" x14ac:dyDescent="0.3">
      <c r="A149" s="84">
        <v>149</v>
      </c>
      <c r="B149" s="93">
        <v>3104</v>
      </c>
      <c r="C149" s="5" t="s">
        <v>676</v>
      </c>
      <c r="D149" s="62"/>
      <c r="E149" s="62"/>
      <c r="F149" s="52" t="s">
        <v>677</v>
      </c>
      <c r="G149" s="53">
        <v>43948</v>
      </c>
      <c r="H149" s="53">
        <v>44008</v>
      </c>
      <c r="I149" s="53">
        <v>44195</v>
      </c>
      <c r="J149" s="62"/>
      <c r="K149" s="56">
        <v>208729.2</v>
      </c>
      <c r="L149" s="62" t="s">
        <v>194</v>
      </c>
      <c r="M149" s="53">
        <v>44008</v>
      </c>
      <c r="N149" s="62"/>
      <c r="O149" s="62"/>
      <c r="P149" s="62">
        <v>10677</v>
      </c>
      <c r="Q149" s="53">
        <v>44089</v>
      </c>
      <c r="R149" s="53">
        <v>44118</v>
      </c>
      <c r="S149" s="62"/>
      <c r="T149" s="53">
        <v>44561</v>
      </c>
      <c r="U149" s="62"/>
      <c r="V149" s="56">
        <v>2451040.7999999998</v>
      </c>
      <c r="W149" s="62" t="s">
        <v>608</v>
      </c>
      <c r="X149" s="62"/>
      <c r="Y149" s="51" t="s">
        <v>130</v>
      </c>
      <c r="Z149" s="62" t="s">
        <v>904</v>
      </c>
      <c r="AA149">
        <v>2451040.7999999998</v>
      </c>
    </row>
    <row r="150" spans="1:27" ht="63" customHeight="1" x14ac:dyDescent="0.3">
      <c r="A150" s="84">
        <v>150</v>
      </c>
      <c r="B150" s="93">
        <v>2723</v>
      </c>
      <c r="C150" s="5" t="s">
        <v>678</v>
      </c>
      <c r="D150" s="62"/>
      <c r="E150" s="62"/>
      <c r="F150" s="52" t="s">
        <v>679</v>
      </c>
      <c r="G150" s="53">
        <v>43969</v>
      </c>
      <c r="H150" s="53">
        <v>44008</v>
      </c>
      <c r="I150" s="53">
        <v>44195</v>
      </c>
      <c r="J150" s="62"/>
      <c r="K150" s="56">
        <v>235896</v>
      </c>
      <c r="L150" s="62" t="s">
        <v>194</v>
      </c>
      <c r="M150" s="53">
        <v>44008</v>
      </c>
      <c r="N150" s="8" t="s">
        <v>680</v>
      </c>
      <c r="Y150" s="7" t="s">
        <v>130</v>
      </c>
    </row>
    <row r="151" spans="1:27" ht="47.25" customHeight="1" x14ac:dyDescent="0.3">
      <c r="A151" s="84">
        <v>151</v>
      </c>
      <c r="B151" s="93">
        <v>2923</v>
      </c>
      <c r="C151" s="5" t="s">
        <v>681</v>
      </c>
      <c r="D151" s="62"/>
      <c r="E151" s="62"/>
      <c r="F151" s="52" t="s">
        <v>682</v>
      </c>
      <c r="G151" s="53">
        <v>43969</v>
      </c>
      <c r="H151" s="53">
        <v>44008</v>
      </c>
      <c r="I151" s="53">
        <v>44195</v>
      </c>
      <c r="J151" s="62"/>
      <c r="K151" s="56">
        <v>148296</v>
      </c>
      <c r="L151" s="62" t="s">
        <v>194</v>
      </c>
      <c r="M151" s="53">
        <v>44008</v>
      </c>
      <c r="N151" s="8" t="s">
        <v>683</v>
      </c>
      <c r="Y151" s="7" t="s">
        <v>130</v>
      </c>
    </row>
    <row r="152" spans="1:27" ht="63" customHeight="1" x14ac:dyDescent="0.3">
      <c r="A152" s="84">
        <v>152</v>
      </c>
      <c r="B152" s="93">
        <v>4728</v>
      </c>
      <c r="C152" s="5" t="s">
        <v>697</v>
      </c>
      <c r="D152" s="62"/>
      <c r="E152" s="62"/>
      <c r="F152" s="52" t="s">
        <v>894</v>
      </c>
      <c r="G152" s="53">
        <v>44062</v>
      </c>
      <c r="H152" s="54">
        <v>44246</v>
      </c>
      <c r="I152" s="17">
        <v>44561</v>
      </c>
      <c r="J152" s="39" t="s">
        <v>895</v>
      </c>
      <c r="K152" s="18">
        <v>148296</v>
      </c>
      <c r="L152" s="8" t="s">
        <v>608</v>
      </c>
      <c r="N152" s="8" t="s">
        <v>896</v>
      </c>
      <c r="Y152" s="7" t="s">
        <v>130</v>
      </c>
    </row>
    <row r="153" spans="1:27" ht="63" customHeight="1" x14ac:dyDescent="0.3">
      <c r="A153" s="84">
        <v>155</v>
      </c>
      <c r="B153" s="119">
        <v>3147</v>
      </c>
      <c r="C153" s="120" t="s">
        <v>701</v>
      </c>
      <c r="D153" s="62" t="s">
        <v>702</v>
      </c>
      <c r="E153" s="62"/>
      <c r="F153" s="52" t="s">
        <v>809</v>
      </c>
      <c r="G153" s="53">
        <v>44048</v>
      </c>
      <c r="H153" s="54">
        <v>44183</v>
      </c>
      <c r="I153" s="74"/>
      <c r="J153" s="74" t="s">
        <v>413</v>
      </c>
      <c r="K153" s="56">
        <v>157797.6</v>
      </c>
      <c r="L153" s="62" t="s">
        <v>194</v>
      </c>
      <c r="M153" s="53" t="s">
        <v>886</v>
      </c>
      <c r="N153" s="62"/>
      <c r="O153" s="62"/>
      <c r="P153" s="62">
        <v>11429</v>
      </c>
      <c r="Q153" s="53">
        <v>44186</v>
      </c>
      <c r="R153" s="53">
        <v>44274</v>
      </c>
      <c r="S153" s="62"/>
      <c r="T153" s="62"/>
      <c r="U153" s="62"/>
      <c r="V153" s="123">
        <v>977700</v>
      </c>
      <c r="W153" s="62"/>
      <c r="X153" s="62"/>
      <c r="Y153" s="51" t="s">
        <v>130</v>
      </c>
      <c r="Z153" s="62" t="s">
        <v>1034</v>
      </c>
    </row>
    <row r="154" spans="1:27" ht="47.25" customHeight="1" x14ac:dyDescent="0.3">
      <c r="A154" s="84">
        <v>156</v>
      </c>
      <c r="B154" s="119">
        <v>3173</v>
      </c>
      <c r="C154" s="120" t="s">
        <v>703</v>
      </c>
      <c r="D154" s="62"/>
      <c r="E154" s="62"/>
      <c r="F154" s="52" t="s">
        <v>704</v>
      </c>
      <c r="G154" s="53">
        <v>43887</v>
      </c>
      <c r="H154" s="53">
        <v>43948</v>
      </c>
      <c r="I154" s="53">
        <v>44196</v>
      </c>
      <c r="J154" s="62"/>
      <c r="K154" s="56">
        <v>177901.2</v>
      </c>
      <c r="L154" s="62" t="s">
        <v>194</v>
      </c>
      <c r="M154" s="53">
        <v>43948</v>
      </c>
      <c r="N154" s="62"/>
      <c r="O154" s="62" t="s">
        <v>705</v>
      </c>
      <c r="P154" s="62">
        <v>11433</v>
      </c>
      <c r="Q154" s="53">
        <v>44186</v>
      </c>
      <c r="R154" s="53">
        <v>44239</v>
      </c>
      <c r="S154" s="62"/>
      <c r="T154" s="62"/>
      <c r="U154" s="62"/>
      <c r="V154" s="123">
        <v>1978452</v>
      </c>
      <c r="W154" s="62" t="s">
        <v>994</v>
      </c>
      <c r="X154" s="62"/>
      <c r="Y154" s="51" t="s">
        <v>130</v>
      </c>
      <c r="Z154" s="62" t="s">
        <v>995</v>
      </c>
    </row>
    <row r="155" spans="1:27" ht="63" customHeight="1" x14ac:dyDescent="0.3">
      <c r="A155" s="84">
        <v>157</v>
      </c>
      <c r="B155" s="119">
        <v>3713</v>
      </c>
      <c r="C155" s="120" t="s">
        <v>706</v>
      </c>
      <c r="D155" s="62" t="s">
        <v>707</v>
      </c>
      <c r="E155" s="62" t="s">
        <v>708</v>
      </c>
      <c r="F155" s="52" t="s">
        <v>808</v>
      </c>
      <c r="G155" s="53">
        <v>43916</v>
      </c>
      <c r="H155" s="54">
        <v>44183</v>
      </c>
      <c r="I155" s="74"/>
      <c r="J155" s="74" t="s">
        <v>883</v>
      </c>
      <c r="K155" s="56">
        <v>261093.6</v>
      </c>
      <c r="L155" s="62" t="s">
        <v>194</v>
      </c>
      <c r="M155" s="53">
        <v>44183</v>
      </c>
      <c r="N155" s="8" t="s">
        <v>898</v>
      </c>
      <c r="Y155" s="7" t="s">
        <v>130</v>
      </c>
    </row>
    <row r="156" spans="1:27" ht="60" customHeight="1" x14ac:dyDescent="0.3">
      <c r="A156" s="84">
        <v>158</v>
      </c>
      <c r="B156" s="93">
        <v>4674</v>
      </c>
      <c r="C156" s="5" t="s">
        <v>731</v>
      </c>
      <c r="D156" s="62"/>
      <c r="E156" s="62"/>
      <c r="F156" s="52" t="s">
        <v>732</v>
      </c>
      <c r="G156" s="53">
        <v>43881</v>
      </c>
      <c r="H156" s="53">
        <v>44183</v>
      </c>
      <c r="I156" s="53">
        <v>44196</v>
      </c>
      <c r="J156" s="62" t="s">
        <v>869</v>
      </c>
      <c r="K156" s="56">
        <v>197133.6</v>
      </c>
      <c r="L156" s="62" t="s">
        <v>194</v>
      </c>
      <c r="M156" s="62"/>
      <c r="N156" s="62" t="s">
        <v>1010</v>
      </c>
      <c r="O156" s="62" t="s">
        <v>1020</v>
      </c>
      <c r="P156" s="62">
        <v>12860</v>
      </c>
      <c r="Q156" s="53">
        <v>44328</v>
      </c>
      <c r="R156" s="111">
        <v>44547</v>
      </c>
      <c r="U156" s="11" t="s">
        <v>1066</v>
      </c>
      <c r="V156" s="108">
        <v>952825.2</v>
      </c>
      <c r="Y156" s="7" t="s">
        <v>131</v>
      </c>
    </row>
    <row r="157" spans="1:27" ht="63" customHeight="1" x14ac:dyDescent="0.3">
      <c r="A157" s="84">
        <v>159</v>
      </c>
      <c r="B157" s="119">
        <v>5343</v>
      </c>
      <c r="C157" s="120" t="s">
        <v>740</v>
      </c>
      <c r="D157" s="62"/>
      <c r="E157" s="62"/>
      <c r="F157" s="52" t="s">
        <v>741</v>
      </c>
      <c r="G157" s="53">
        <v>43987</v>
      </c>
      <c r="H157" s="53">
        <v>44183</v>
      </c>
      <c r="I157" s="53">
        <v>44561</v>
      </c>
      <c r="J157" s="62" t="s">
        <v>861</v>
      </c>
      <c r="K157" s="56">
        <v>259952.4</v>
      </c>
      <c r="L157" s="62" t="s">
        <v>194</v>
      </c>
      <c r="M157" s="53">
        <v>44183</v>
      </c>
      <c r="N157" s="62" t="s">
        <v>962</v>
      </c>
      <c r="O157" s="62"/>
      <c r="P157" s="62">
        <v>12144</v>
      </c>
      <c r="Q157" s="53">
        <v>44252</v>
      </c>
      <c r="R157" s="54">
        <v>44372</v>
      </c>
      <c r="S157" s="54">
        <v>44400</v>
      </c>
      <c r="T157" s="62"/>
      <c r="U157" s="62" t="s">
        <v>1066</v>
      </c>
      <c r="V157" s="108">
        <v>3348001.2</v>
      </c>
      <c r="W157" s="62"/>
      <c r="X157" s="62"/>
      <c r="Y157" s="51" t="s">
        <v>131</v>
      </c>
      <c r="Z157" s="53">
        <v>44400</v>
      </c>
    </row>
    <row r="158" spans="1:27" ht="47.25" customHeight="1" x14ac:dyDescent="0.3">
      <c r="A158" s="84">
        <v>160</v>
      </c>
      <c r="B158" s="119">
        <v>2025</v>
      </c>
      <c r="C158" s="120" t="s">
        <v>742</v>
      </c>
      <c r="D158" s="62"/>
      <c r="E158" s="62" t="s">
        <v>745</v>
      </c>
      <c r="F158" s="52" t="s">
        <v>803</v>
      </c>
      <c r="G158" s="53">
        <v>44105</v>
      </c>
      <c r="H158" s="53">
        <v>44127</v>
      </c>
      <c r="I158" s="62"/>
      <c r="J158" s="62"/>
      <c r="K158" s="56">
        <v>226350</v>
      </c>
      <c r="L158" s="62" t="s">
        <v>194</v>
      </c>
      <c r="M158" s="53">
        <v>44127</v>
      </c>
      <c r="N158" s="113" t="s">
        <v>1022</v>
      </c>
      <c r="P158" s="11">
        <v>13820</v>
      </c>
      <c r="Q158" s="20">
        <v>44456</v>
      </c>
      <c r="R158" s="20">
        <v>44512</v>
      </c>
      <c r="T158" s="20">
        <v>44926</v>
      </c>
      <c r="V158" s="108" t="s">
        <v>1143</v>
      </c>
      <c r="Y158" s="7" t="s">
        <v>131</v>
      </c>
    </row>
    <row r="159" spans="1:27" ht="47.25" customHeight="1" x14ac:dyDescent="0.3">
      <c r="A159" s="84">
        <v>161</v>
      </c>
      <c r="B159" s="93">
        <v>2259</v>
      </c>
      <c r="C159" s="5" t="s">
        <v>743</v>
      </c>
      <c r="D159" s="62"/>
      <c r="E159" s="62" t="s">
        <v>745</v>
      </c>
      <c r="F159" s="52" t="s">
        <v>804</v>
      </c>
      <c r="G159" s="53">
        <v>44105</v>
      </c>
      <c r="H159" s="53">
        <v>44225</v>
      </c>
      <c r="I159" s="53">
        <v>44196</v>
      </c>
      <c r="J159" s="62" t="s">
        <v>870</v>
      </c>
      <c r="K159" s="56">
        <v>220063.2</v>
      </c>
      <c r="L159" s="62" t="s">
        <v>194</v>
      </c>
      <c r="M159" s="53">
        <v>44281</v>
      </c>
      <c r="N159" s="113" t="s">
        <v>1030</v>
      </c>
      <c r="Y159" s="7" t="s">
        <v>131</v>
      </c>
    </row>
    <row r="160" spans="1:27" ht="47.25" customHeight="1" x14ac:dyDescent="0.3">
      <c r="A160" s="84">
        <v>162</v>
      </c>
      <c r="B160" s="119">
        <v>2422</v>
      </c>
      <c r="C160" s="120" t="s">
        <v>746</v>
      </c>
      <c r="D160" s="62"/>
      <c r="E160" s="62" t="s">
        <v>745</v>
      </c>
      <c r="F160" s="52" t="s">
        <v>805</v>
      </c>
      <c r="G160" s="53">
        <v>44105</v>
      </c>
      <c r="H160" s="53">
        <v>44158</v>
      </c>
      <c r="I160" s="62"/>
      <c r="J160" s="62"/>
      <c r="K160" s="56">
        <v>388435.20000000001</v>
      </c>
      <c r="L160" s="62" t="s">
        <v>194</v>
      </c>
      <c r="M160" s="53">
        <v>44127</v>
      </c>
      <c r="N160" s="113" t="s">
        <v>1083</v>
      </c>
      <c r="Y160" s="7" t="s">
        <v>131</v>
      </c>
    </row>
    <row r="161" spans="1:26" ht="47.25" customHeight="1" x14ac:dyDescent="0.3">
      <c r="A161" s="84">
        <v>163</v>
      </c>
      <c r="B161" s="119"/>
      <c r="C161" s="120" t="s">
        <v>744</v>
      </c>
      <c r="D161" s="62"/>
      <c r="E161" s="62" t="s">
        <v>745</v>
      </c>
      <c r="F161" s="52" t="s">
        <v>806</v>
      </c>
      <c r="G161" s="53">
        <v>44105</v>
      </c>
      <c r="H161" s="53">
        <v>44158</v>
      </c>
      <c r="I161" s="62"/>
      <c r="J161" s="62"/>
      <c r="K161" s="56">
        <v>131874</v>
      </c>
      <c r="L161" s="62" t="s">
        <v>194</v>
      </c>
      <c r="M161" s="53">
        <v>44127</v>
      </c>
      <c r="N161" s="62" t="s">
        <v>970</v>
      </c>
      <c r="O161" s="62"/>
      <c r="P161" s="62">
        <v>12573</v>
      </c>
      <c r="Q161" s="53">
        <v>44295</v>
      </c>
      <c r="R161" s="53">
        <v>44370</v>
      </c>
      <c r="S161" s="62"/>
      <c r="T161" s="62"/>
      <c r="U161" s="62"/>
      <c r="V161" s="108">
        <v>375740.4</v>
      </c>
      <c r="W161" s="62"/>
      <c r="X161" s="62"/>
      <c r="Y161" s="51" t="s">
        <v>131</v>
      </c>
      <c r="Z161" s="53">
        <v>44370</v>
      </c>
    </row>
    <row r="162" spans="1:26" ht="78.75" customHeight="1" x14ac:dyDescent="0.3">
      <c r="A162" s="84">
        <v>164</v>
      </c>
      <c r="B162" s="119"/>
      <c r="C162" s="120" t="s">
        <v>747</v>
      </c>
      <c r="D162" s="62"/>
      <c r="E162" s="62" t="s">
        <v>749</v>
      </c>
      <c r="F162" s="52" t="s">
        <v>748</v>
      </c>
      <c r="G162" s="53">
        <v>43987</v>
      </c>
      <c r="H162" s="53">
        <v>44183</v>
      </c>
      <c r="I162" s="53">
        <v>44195</v>
      </c>
      <c r="J162" s="62"/>
      <c r="K162" s="56">
        <v>121986</v>
      </c>
      <c r="L162" s="62"/>
      <c r="M162" s="53">
        <v>44183</v>
      </c>
      <c r="N162" s="62" t="s">
        <v>929</v>
      </c>
      <c r="O162" s="62"/>
      <c r="P162" s="62">
        <v>12343</v>
      </c>
      <c r="Q162" s="53">
        <v>44274</v>
      </c>
      <c r="R162" s="54">
        <v>44463</v>
      </c>
      <c r="S162" s="62"/>
      <c r="T162" s="53">
        <v>44561</v>
      </c>
      <c r="U162" s="74" t="s">
        <v>1084</v>
      </c>
      <c r="V162" s="108">
        <v>119082</v>
      </c>
      <c r="W162" s="62" t="s">
        <v>194</v>
      </c>
      <c r="X162" s="62"/>
      <c r="Y162" s="51" t="s">
        <v>131</v>
      </c>
      <c r="Z162" s="53">
        <v>44400</v>
      </c>
    </row>
    <row r="163" spans="1:26" ht="47.25" customHeight="1" x14ac:dyDescent="0.3">
      <c r="A163" s="84">
        <v>165</v>
      </c>
      <c r="B163" s="93">
        <v>4364</v>
      </c>
      <c r="C163" s="5" t="s">
        <v>750</v>
      </c>
      <c r="D163" s="113"/>
      <c r="E163" s="113" t="s">
        <v>752</v>
      </c>
      <c r="F163" s="114" t="s">
        <v>751</v>
      </c>
      <c r="G163" s="115">
        <v>43983</v>
      </c>
      <c r="H163" s="115">
        <v>44183</v>
      </c>
      <c r="I163" s="115">
        <v>44195</v>
      </c>
      <c r="J163" s="113"/>
      <c r="K163" s="116">
        <v>229218</v>
      </c>
      <c r="L163" s="113" t="s">
        <v>194</v>
      </c>
      <c r="M163" s="115">
        <v>44183</v>
      </c>
      <c r="O163" s="6" t="s">
        <v>1011</v>
      </c>
      <c r="Y163" s="7" t="s">
        <v>131</v>
      </c>
    </row>
    <row r="164" spans="1:26" ht="47.25" customHeight="1" x14ac:dyDescent="0.3">
      <c r="A164" s="84">
        <v>166</v>
      </c>
      <c r="B164" s="119"/>
      <c r="C164" s="120" t="s">
        <v>753</v>
      </c>
      <c r="D164" s="62"/>
      <c r="E164" s="62" t="s">
        <v>752</v>
      </c>
      <c r="F164" s="52" t="s">
        <v>754</v>
      </c>
      <c r="G164" s="53">
        <v>43983</v>
      </c>
      <c r="H164" s="53">
        <v>44183</v>
      </c>
      <c r="I164" s="53">
        <v>44195</v>
      </c>
      <c r="J164" s="62"/>
      <c r="K164" s="56">
        <v>197666.4</v>
      </c>
      <c r="L164" s="62" t="s">
        <v>194</v>
      </c>
      <c r="M164" s="53">
        <v>44183</v>
      </c>
      <c r="N164" s="62"/>
      <c r="O164" s="62" t="s">
        <v>974</v>
      </c>
      <c r="P164" s="62">
        <v>12345</v>
      </c>
      <c r="Q164" s="53">
        <v>44274</v>
      </c>
      <c r="R164" s="111">
        <v>44463</v>
      </c>
      <c r="T164" s="20">
        <v>44561</v>
      </c>
      <c r="U164" s="96" t="s">
        <v>1086</v>
      </c>
      <c r="V164" s="108">
        <v>897459.6</v>
      </c>
      <c r="Y164" s="7" t="s">
        <v>131</v>
      </c>
    </row>
    <row r="165" spans="1:26" ht="47.25" customHeight="1" x14ac:dyDescent="0.3">
      <c r="A165" s="84">
        <v>167</v>
      </c>
      <c r="B165" s="93">
        <v>4508</v>
      </c>
      <c r="C165" s="5" t="s">
        <v>755</v>
      </c>
      <c r="D165" s="62"/>
      <c r="E165" s="62" t="s">
        <v>757</v>
      </c>
      <c r="F165" s="52" t="s">
        <v>756</v>
      </c>
      <c r="G165" s="53">
        <v>44036</v>
      </c>
      <c r="H165" s="53">
        <v>44309</v>
      </c>
      <c r="I165" s="17">
        <v>44561</v>
      </c>
      <c r="J165" s="62"/>
      <c r="K165" s="56">
        <v>210799.2</v>
      </c>
      <c r="L165" s="62"/>
      <c r="M165" s="53">
        <v>44309</v>
      </c>
      <c r="N165" s="62"/>
      <c r="O165" s="62" t="s">
        <v>1016</v>
      </c>
      <c r="P165" s="62">
        <v>12798</v>
      </c>
      <c r="Q165" s="53">
        <v>44312</v>
      </c>
      <c r="R165" s="54">
        <v>44491</v>
      </c>
      <c r="S165" s="62"/>
      <c r="T165" s="62"/>
      <c r="U165" s="62" t="s">
        <v>1086</v>
      </c>
      <c r="V165" s="108">
        <v>749313.6</v>
      </c>
      <c r="W165" s="62" t="s">
        <v>194</v>
      </c>
      <c r="X165" s="62"/>
      <c r="Y165" s="51" t="s">
        <v>131</v>
      </c>
      <c r="Z165" s="53">
        <v>44463</v>
      </c>
    </row>
    <row r="166" spans="1:26" ht="110.25" customHeight="1" x14ac:dyDescent="0.3">
      <c r="A166" s="84">
        <v>168</v>
      </c>
      <c r="B166" s="93">
        <v>1834</v>
      </c>
      <c r="C166" s="5" t="s">
        <v>758</v>
      </c>
      <c r="D166" s="62"/>
      <c r="E166" s="62" t="s">
        <v>757</v>
      </c>
      <c r="F166" s="52" t="s">
        <v>759</v>
      </c>
      <c r="G166" s="53">
        <v>44036</v>
      </c>
      <c r="H166" s="53">
        <v>44309</v>
      </c>
      <c r="I166" s="53">
        <v>44561</v>
      </c>
      <c r="J166" s="62"/>
      <c r="K166" s="56">
        <v>1089930</v>
      </c>
      <c r="L166" s="62"/>
      <c r="M166" s="53">
        <v>44309</v>
      </c>
      <c r="N166" s="62" t="s">
        <v>1015</v>
      </c>
      <c r="O166" s="62"/>
      <c r="P166" s="62">
        <v>13862</v>
      </c>
      <c r="Q166" s="53">
        <v>44468</v>
      </c>
      <c r="R166" s="20">
        <v>44547</v>
      </c>
      <c r="T166" s="20">
        <v>44926</v>
      </c>
      <c r="V166" s="108" t="s">
        <v>1144</v>
      </c>
      <c r="Y166" s="7" t="s">
        <v>131</v>
      </c>
    </row>
    <row r="167" spans="1:26" ht="181.5" customHeight="1" x14ac:dyDescent="0.3">
      <c r="A167" s="170">
        <v>169</v>
      </c>
      <c r="B167" s="119"/>
      <c r="C167" s="120" t="s">
        <v>762</v>
      </c>
      <c r="D167" s="62"/>
      <c r="E167" s="62" t="s">
        <v>763</v>
      </c>
      <c r="F167" s="52" t="s">
        <v>795</v>
      </c>
      <c r="G167" s="53">
        <v>44064</v>
      </c>
      <c r="H167" s="53">
        <v>44127</v>
      </c>
      <c r="I167" s="62"/>
      <c r="J167" s="62"/>
      <c r="K167" s="56">
        <v>568531.19999999995</v>
      </c>
      <c r="L167" s="62" t="s">
        <v>194</v>
      </c>
      <c r="M167" s="53">
        <v>44071</v>
      </c>
      <c r="N167" s="62"/>
      <c r="O167" s="62"/>
      <c r="P167" s="62">
        <v>10764</v>
      </c>
      <c r="Q167" s="53">
        <v>44097</v>
      </c>
      <c r="R167" s="53">
        <v>43859</v>
      </c>
      <c r="S167" s="62"/>
      <c r="T167" s="53">
        <v>44561</v>
      </c>
      <c r="U167" s="62"/>
      <c r="V167" s="56">
        <v>14704186.800000001</v>
      </c>
      <c r="W167" s="62" t="s">
        <v>194</v>
      </c>
      <c r="X167" s="62"/>
      <c r="Y167" s="51" t="s">
        <v>131</v>
      </c>
    </row>
    <row r="168" spans="1:26" ht="79.5" customHeight="1" x14ac:dyDescent="0.3">
      <c r="A168" s="84">
        <v>170</v>
      </c>
      <c r="B168" s="93">
        <v>4665</v>
      </c>
      <c r="C168" s="94" t="s">
        <v>216</v>
      </c>
      <c r="D168" s="57" t="s">
        <v>217</v>
      </c>
      <c r="E168" s="62" t="s">
        <v>620</v>
      </c>
      <c r="F168" s="62">
        <v>8097</v>
      </c>
      <c r="G168" s="53">
        <v>43871</v>
      </c>
      <c r="H168" s="53">
        <v>43927</v>
      </c>
      <c r="I168" s="53">
        <v>44196</v>
      </c>
      <c r="J168" s="62"/>
      <c r="K168" s="56">
        <v>19950</v>
      </c>
      <c r="L168" s="62" t="s">
        <v>194</v>
      </c>
      <c r="M168" s="53">
        <v>43896</v>
      </c>
      <c r="N168" s="62" t="s">
        <v>621</v>
      </c>
      <c r="O168" s="62" t="s">
        <v>622</v>
      </c>
      <c r="P168" s="62">
        <v>9971</v>
      </c>
      <c r="Q168" s="53">
        <v>44012</v>
      </c>
      <c r="R168" s="111">
        <v>44267</v>
      </c>
      <c r="U168" s="96" t="s">
        <v>884</v>
      </c>
      <c r="V168" s="21">
        <v>341863.2</v>
      </c>
      <c r="Y168" s="7" t="s">
        <v>130</v>
      </c>
    </row>
    <row r="169" spans="1:26" ht="63.75" customHeight="1" x14ac:dyDescent="0.3">
      <c r="A169" s="84">
        <v>171</v>
      </c>
      <c r="B169" s="93">
        <v>4306</v>
      </c>
      <c r="C169" s="94" t="s">
        <v>630</v>
      </c>
      <c r="D169" s="9" t="s">
        <v>195</v>
      </c>
      <c r="F169" s="8">
        <v>7178</v>
      </c>
      <c r="G169" s="17">
        <v>43787</v>
      </c>
      <c r="H169" s="17">
        <v>43816</v>
      </c>
      <c r="I169" s="17"/>
      <c r="K169" s="18">
        <v>146878.79999999999</v>
      </c>
      <c r="L169" s="8" t="s">
        <v>194</v>
      </c>
      <c r="M169" s="17">
        <v>43816</v>
      </c>
      <c r="N169" s="8" t="s">
        <v>632</v>
      </c>
      <c r="O169" s="8" t="s">
        <v>631</v>
      </c>
      <c r="P169" s="11">
        <v>8699</v>
      </c>
      <c r="Q169" s="20">
        <v>43916</v>
      </c>
      <c r="R169" s="20">
        <v>43935</v>
      </c>
      <c r="S169" s="20">
        <v>44008</v>
      </c>
      <c r="T169" s="20">
        <v>44195</v>
      </c>
      <c r="V169" s="21">
        <v>849261.6</v>
      </c>
      <c r="W169" s="11" t="s">
        <v>194</v>
      </c>
      <c r="Y169" s="7" t="s">
        <v>130</v>
      </c>
    </row>
    <row r="170" spans="1:26" ht="48" customHeight="1" x14ac:dyDescent="0.3">
      <c r="A170" s="84">
        <v>178</v>
      </c>
      <c r="B170" s="93">
        <v>5424</v>
      </c>
      <c r="C170" s="94" t="s">
        <v>637</v>
      </c>
      <c r="D170" s="9"/>
      <c r="F170" s="8">
        <v>7562</v>
      </c>
      <c r="G170" s="17">
        <v>43816</v>
      </c>
      <c r="H170" s="17">
        <v>43861</v>
      </c>
      <c r="I170" s="17">
        <v>44012</v>
      </c>
      <c r="J170" s="8" t="s">
        <v>638</v>
      </c>
      <c r="K170" s="18">
        <v>129429</v>
      </c>
      <c r="L170" s="8" t="s">
        <v>194</v>
      </c>
      <c r="M170" s="17">
        <v>43861</v>
      </c>
      <c r="P170" s="11">
        <v>8328</v>
      </c>
      <c r="Q170" s="20">
        <v>43889</v>
      </c>
      <c r="R170" s="20">
        <v>43910</v>
      </c>
      <c r="T170" s="20">
        <v>44196</v>
      </c>
      <c r="U170" s="11" t="s">
        <v>639</v>
      </c>
      <c r="V170" s="21">
        <v>229921.2</v>
      </c>
      <c r="Y170" s="7" t="s">
        <v>130</v>
      </c>
    </row>
    <row r="171" spans="1:26" ht="63.75" x14ac:dyDescent="0.3">
      <c r="A171" s="84">
        <v>180</v>
      </c>
      <c r="B171" s="92" t="s">
        <v>792</v>
      </c>
      <c r="C171" s="122" t="s">
        <v>779</v>
      </c>
      <c r="D171" s="57"/>
      <c r="E171" s="62" t="s">
        <v>780</v>
      </c>
      <c r="F171" s="62">
        <v>10715</v>
      </c>
      <c r="G171" s="53">
        <v>44091</v>
      </c>
      <c r="H171" s="53">
        <v>44165</v>
      </c>
      <c r="I171" s="53"/>
      <c r="J171" s="62" t="s">
        <v>842</v>
      </c>
      <c r="K171" s="82">
        <v>129429</v>
      </c>
      <c r="L171" s="62" t="s">
        <v>819</v>
      </c>
      <c r="M171" s="53">
        <v>44155</v>
      </c>
      <c r="N171" s="62" t="s">
        <v>828</v>
      </c>
      <c r="O171" s="62" t="s">
        <v>845</v>
      </c>
      <c r="P171" s="62">
        <v>11369</v>
      </c>
      <c r="Q171" s="53">
        <v>44166</v>
      </c>
      <c r="R171" s="53">
        <v>44253</v>
      </c>
      <c r="S171" s="62"/>
      <c r="T171" s="53">
        <v>44561</v>
      </c>
      <c r="U171" s="62"/>
      <c r="V171" s="56">
        <v>742400.4</v>
      </c>
      <c r="W171" s="62" t="s">
        <v>194</v>
      </c>
      <c r="X171" s="62"/>
      <c r="Y171" s="51" t="s">
        <v>874</v>
      </c>
      <c r="Z171" s="62" t="s">
        <v>975</v>
      </c>
    </row>
    <row r="172" spans="1:26" ht="95.25" x14ac:dyDescent="0.3">
      <c r="A172" s="84">
        <v>181</v>
      </c>
      <c r="B172" s="92" t="s">
        <v>791</v>
      </c>
      <c r="C172" s="122" t="s">
        <v>778</v>
      </c>
      <c r="D172" s="57"/>
      <c r="E172" s="62" t="s">
        <v>780</v>
      </c>
      <c r="F172" s="62">
        <v>10702</v>
      </c>
      <c r="G172" s="53">
        <v>44090</v>
      </c>
      <c r="H172" s="53">
        <v>44165</v>
      </c>
      <c r="I172" s="53"/>
      <c r="J172" s="62" t="s">
        <v>281</v>
      </c>
      <c r="K172" s="56">
        <v>129429</v>
      </c>
      <c r="L172" s="62" t="s">
        <v>819</v>
      </c>
      <c r="M172" s="53">
        <v>44155</v>
      </c>
      <c r="N172" s="62" t="s">
        <v>828</v>
      </c>
      <c r="O172" s="62" t="s">
        <v>845</v>
      </c>
      <c r="P172" s="62">
        <v>11370</v>
      </c>
      <c r="Q172" s="53">
        <v>44166</v>
      </c>
      <c r="R172" s="53">
        <v>44253</v>
      </c>
      <c r="S172" s="62"/>
      <c r="T172" s="53">
        <v>44561</v>
      </c>
      <c r="U172" s="62"/>
      <c r="V172" s="56">
        <v>314361.59999999998</v>
      </c>
      <c r="W172" s="62" t="s">
        <v>194</v>
      </c>
      <c r="X172" s="62"/>
      <c r="Y172" s="51" t="s">
        <v>874</v>
      </c>
      <c r="Z172" s="62" t="s">
        <v>975</v>
      </c>
    </row>
    <row r="173" spans="1:26" ht="137.25" customHeight="1" x14ac:dyDescent="0.3">
      <c r="A173" s="129">
        <v>182</v>
      </c>
      <c r="B173" s="124" t="s">
        <v>781</v>
      </c>
      <c r="C173" s="130" t="s">
        <v>923</v>
      </c>
      <c r="D173" s="57" t="s">
        <v>782</v>
      </c>
      <c r="E173" s="62" t="s">
        <v>784</v>
      </c>
      <c r="F173" s="62">
        <v>10766</v>
      </c>
      <c r="G173" s="53">
        <v>44098</v>
      </c>
      <c r="H173" s="53">
        <v>44146</v>
      </c>
      <c r="I173" s="53"/>
      <c r="J173" s="62"/>
      <c r="K173" s="56">
        <v>129429</v>
      </c>
      <c r="L173" s="62" t="s">
        <v>194</v>
      </c>
      <c r="M173" s="53">
        <v>44141</v>
      </c>
      <c r="N173" s="53" t="s">
        <v>880</v>
      </c>
      <c r="O173" s="62" t="s">
        <v>917</v>
      </c>
      <c r="P173" s="11">
        <v>11953</v>
      </c>
      <c r="Q173" s="20">
        <v>44214</v>
      </c>
      <c r="R173" s="20">
        <v>44326</v>
      </c>
      <c r="S173" s="20">
        <v>44500</v>
      </c>
      <c r="T173" s="20">
        <v>44561</v>
      </c>
      <c r="U173" s="171" t="s">
        <v>1119</v>
      </c>
      <c r="V173" s="108">
        <v>1949169.6</v>
      </c>
      <c r="W173" s="11" t="s">
        <v>194</v>
      </c>
      <c r="X173" s="171"/>
      <c r="Y173" s="7" t="s">
        <v>874</v>
      </c>
      <c r="Z173" s="171" t="s">
        <v>1126</v>
      </c>
    </row>
    <row r="174" spans="1:26" ht="65.25" customHeight="1" x14ac:dyDescent="0.3">
      <c r="A174" s="84">
        <v>183</v>
      </c>
      <c r="B174" s="92" t="s">
        <v>815</v>
      </c>
      <c r="C174" s="94" t="s">
        <v>816</v>
      </c>
      <c r="D174" s="57" t="s">
        <v>817</v>
      </c>
      <c r="E174" s="62" t="s">
        <v>829</v>
      </c>
      <c r="F174" s="62">
        <v>11219</v>
      </c>
      <c r="G174" s="53">
        <v>44151</v>
      </c>
      <c r="H174" s="53">
        <v>44220</v>
      </c>
      <c r="I174" s="53"/>
      <c r="J174" s="62" t="s">
        <v>281</v>
      </c>
      <c r="K174" s="108">
        <v>146084.4</v>
      </c>
      <c r="L174" s="62" t="s">
        <v>194</v>
      </c>
      <c r="M174" s="53">
        <v>44218</v>
      </c>
      <c r="N174" s="62" t="s">
        <v>926</v>
      </c>
      <c r="O174" s="62"/>
      <c r="P174" s="62">
        <v>12166</v>
      </c>
      <c r="Q174" s="53">
        <v>44256</v>
      </c>
      <c r="R174" s="53">
        <v>44344</v>
      </c>
      <c r="S174" s="62"/>
      <c r="T174" s="62"/>
      <c r="U174" s="62"/>
      <c r="V174" s="108">
        <v>498480</v>
      </c>
      <c r="W174" s="62" t="s">
        <v>194</v>
      </c>
      <c r="X174" s="62"/>
      <c r="Y174" s="51" t="s">
        <v>132</v>
      </c>
      <c r="Z174" s="53">
        <v>44344</v>
      </c>
    </row>
    <row r="175" spans="1:26" ht="83.25" customHeight="1" x14ac:dyDescent="0.3">
      <c r="A175" s="84">
        <v>184</v>
      </c>
      <c r="B175" s="93">
        <v>5682</v>
      </c>
      <c r="C175" s="94" t="s">
        <v>823</v>
      </c>
      <c r="D175" s="57"/>
      <c r="E175" s="62" t="s">
        <v>824</v>
      </c>
      <c r="F175" s="62">
        <v>10913</v>
      </c>
      <c r="G175" s="53">
        <v>44117</v>
      </c>
      <c r="H175" s="53">
        <v>44246</v>
      </c>
      <c r="I175" s="53"/>
      <c r="J175" s="62"/>
      <c r="K175" s="56">
        <v>256734</v>
      </c>
      <c r="L175" s="62"/>
      <c r="M175" s="53">
        <v>44281</v>
      </c>
      <c r="N175" s="62"/>
      <c r="O175" s="62" t="s">
        <v>1029</v>
      </c>
      <c r="P175" s="62">
        <v>13076</v>
      </c>
      <c r="Q175" s="53">
        <v>44344</v>
      </c>
      <c r="R175" s="111">
        <v>44547</v>
      </c>
      <c r="T175" s="20">
        <v>44561</v>
      </c>
      <c r="U175" s="11" t="s">
        <v>1086</v>
      </c>
      <c r="V175" s="108">
        <v>3080892</v>
      </c>
      <c r="Y175" s="7" t="s">
        <v>131</v>
      </c>
    </row>
    <row r="176" spans="1:26" ht="63.75" x14ac:dyDescent="0.3">
      <c r="A176" s="84">
        <v>185</v>
      </c>
      <c r="B176" s="92" t="s">
        <v>940</v>
      </c>
      <c r="C176" s="94" t="s">
        <v>825</v>
      </c>
      <c r="D176" s="57"/>
      <c r="E176" s="62" t="s">
        <v>826</v>
      </c>
      <c r="F176" s="62">
        <v>11135</v>
      </c>
      <c r="G176" s="53">
        <v>44132</v>
      </c>
      <c r="H176" s="53">
        <v>44224</v>
      </c>
      <c r="I176" s="53">
        <v>44561</v>
      </c>
      <c r="J176" s="62" t="s">
        <v>949</v>
      </c>
      <c r="K176" s="56">
        <v>176624.4</v>
      </c>
      <c r="L176" s="62" t="s">
        <v>194</v>
      </c>
      <c r="M176" s="98" t="s">
        <v>930</v>
      </c>
      <c r="N176" s="62" t="s">
        <v>931</v>
      </c>
      <c r="O176" s="62" t="s">
        <v>943</v>
      </c>
      <c r="P176" s="62">
        <v>12171</v>
      </c>
      <c r="Q176" s="53">
        <v>44242</v>
      </c>
      <c r="R176" s="53">
        <v>44372</v>
      </c>
      <c r="S176" s="62"/>
      <c r="T176" s="53">
        <v>44561</v>
      </c>
      <c r="U176" s="62" t="s">
        <v>978</v>
      </c>
      <c r="V176" s="56">
        <v>349573.2</v>
      </c>
      <c r="W176" s="62" t="s">
        <v>194</v>
      </c>
      <c r="X176" s="62"/>
      <c r="Y176" s="51" t="s">
        <v>874</v>
      </c>
      <c r="Z176" s="62" t="s">
        <v>1067</v>
      </c>
    </row>
    <row r="177" spans="1:26" ht="64.5" customHeight="1" x14ac:dyDescent="0.3">
      <c r="A177" s="84">
        <v>186</v>
      </c>
      <c r="B177" s="92" t="s">
        <v>891</v>
      </c>
      <c r="C177" s="94" t="s">
        <v>877</v>
      </c>
      <c r="D177" s="57" t="s">
        <v>878</v>
      </c>
      <c r="E177" s="62" t="s">
        <v>888</v>
      </c>
      <c r="F177" s="69">
        <v>11783</v>
      </c>
      <c r="G177" s="53">
        <v>44193</v>
      </c>
      <c r="H177" s="53">
        <v>44281</v>
      </c>
      <c r="I177" s="53">
        <v>44561</v>
      </c>
      <c r="J177" s="62" t="s">
        <v>1013</v>
      </c>
      <c r="K177" s="82">
        <v>186669.6</v>
      </c>
      <c r="L177" s="62" t="s">
        <v>194</v>
      </c>
      <c r="M177" s="53">
        <v>44281</v>
      </c>
      <c r="N177" s="67" t="s">
        <v>977</v>
      </c>
      <c r="O177" s="62" t="s">
        <v>1003</v>
      </c>
      <c r="P177" s="62">
        <v>12780</v>
      </c>
      <c r="Q177" s="53">
        <v>44307</v>
      </c>
      <c r="R177" s="53">
        <v>44386</v>
      </c>
      <c r="S177" s="62"/>
      <c r="T177" s="53">
        <v>44561</v>
      </c>
      <c r="U177" s="62"/>
      <c r="V177" s="56">
        <v>464930.4</v>
      </c>
      <c r="W177" s="62" t="s">
        <v>194</v>
      </c>
      <c r="X177" s="62"/>
      <c r="Y177" s="51" t="s">
        <v>874</v>
      </c>
      <c r="Z177" s="62" t="s">
        <v>1071</v>
      </c>
    </row>
    <row r="178" spans="1:26" ht="69" customHeight="1" x14ac:dyDescent="0.3">
      <c r="A178" s="84">
        <v>187</v>
      </c>
      <c r="B178" s="92" t="s">
        <v>890</v>
      </c>
      <c r="C178" s="94" t="s">
        <v>889</v>
      </c>
      <c r="D178" s="57" t="s">
        <v>892</v>
      </c>
      <c r="E178" s="62" t="s">
        <v>899</v>
      </c>
      <c r="F178" s="62">
        <v>11831</v>
      </c>
      <c r="G178" s="53">
        <v>44207</v>
      </c>
      <c r="H178" s="53">
        <v>44333</v>
      </c>
      <c r="I178" s="17">
        <v>44561</v>
      </c>
      <c r="J178" s="62" t="s">
        <v>1032</v>
      </c>
      <c r="K178" s="56">
        <v>158170.79999999999</v>
      </c>
      <c r="L178" s="62" t="s">
        <v>281</v>
      </c>
      <c r="M178" s="67">
        <v>44330</v>
      </c>
      <c r="N178" s="62" t="s">
        <v>1040</v>
      </c>
      <c r="O178" s="62" t="s">
        <v>1041</v>
      </c>
      <c r="P178" s="62">
        <v>13249</v>
      </c>
      <c r="Q178" s="53">
        <v>44362</v>
      </c>
      <c r="R178" s="53">
        <v>44449</v>
      </c>
      <c r="S178" s="62"/>
      <c r="T178" s="53">
        <v>44926</v>
      </c>
      <c r="U178" s="62"/>
      <c r="V178" s="56">
        <v>149446.79999999999</v>
      </c>
      <c r="W178" s="62" t="s">
        <v>194</v>
      </c>
      <c r="X178" s="62"/>
      <c r="Y178" s="51" t="s">
        <v>874</v>
      </c>
      <c r="Z178" s="62" t="s">
        <v>1118</v>
      </c>
    </row>
    <row r="179" spans="1:26" ht="63.75" x14ac:dyDescent="0.3">
      <c r="A179" s="84">
        <v>188</v>
      </c>
      <c r="B179" s="92" t="s">
        <v>900</v>
      </c>
      <c r="C179" s="94" t="s">
        <v>901</v>
      </c>
      <c r="D179" s="9" t="s">
        <v>955</v>
      </c>
      <c r="E179" s="8" t="s">
        <v>958</v>
      </c>
      <c r="F179" s="8">
        <v>12265</v>
      </c>
      <c r="G179" s="17">
        <v>44256</v>
      </c>
      <c r="H179" s="17">
        <v>44512</v>
      </c>
      <c r="I179" s="17">
        <v>44561</v>
      </c>
      <c r="J179" s="8" t="s">
        <v>1096</v>
      </c>
      <c r="K179" s="108">
        <v>216016.8</v>
      </c>
      <c r="L179" s="8" t="s">
        <v>281</v>
      </c>
      <c r="M179" s="45">
        <v>44512</v>
      </c>
      <c r="T179" s="20">
        <v>44926</v>
      </c>
      <c r="W179" s="11" t="s">
        <v>281</v>
      </c>
      <c r="Y179" s="7" t="s">
        <v>874</v>
      </c>
    </row>
    <row r="180" spans="1:26" ht="92.25" customHeight="1" x14ac:dyDescent="0.3">
      <c r="A180" s="84"/>
      <c r="B180" s="92" t="s">
        <v>920</v>
      </c>
      <c r="C180" s="94" t="s">
        <v>921</v>
      </c>
      <c r="D180" s="57" t="s">
        <v>922</v>
      </c>
      <c r="E180" s="62" t="s">
        <v>924</v>
      </c>
      <c r="F180" s="62">
        <v>11960</v>
      </c>
      <c r="G180" s="53">
        <v>44225</v>
      </c>
      <c r="H180" s="53">
        <v>44267</v>
      </c>
      <c r="I180" s="53"/>
      <c r="J180" s="62"/>
      <c r="K180" s="108">
        <v>164830.79999999999</v>
      </c>
      <c r="L180" s="53">
        <v>44243</v>
      </c>
      <c r="M180" s="53">
        <v>44253</v>
      </c>
      <c r="N180" s="62" t="s">
        <v>987</v>
      </c>
      <c r="O180" s="62" t="s">
        <v>1004</v>
      </c>
      <c r="P180" s="62">
        <v>12779</v>
      </c>
      <c r="Q180" s="53">
        <v>44307</v>
      </c>
      <c r="R180" s="53">
        <v>44386</v>
      </c>
      <c r="S180" s="62"/>
      <c r="T180" s="53">
        <v>44561</v>
      </c>
      <c r="U180" s="62"/>
      <c r="V180" s="108">
        <v>227889.6</v>
      </c>
      <c r="W180" s="62"/>
      <c r="X180" s="62"/>
      <c r="Y180" s="51" t="s">
        <v>132</v>
      </c>
      <c r="Z180" s="53">
        <v>44386</v>
      </c>
    </row>
    <row r="181" spans="1:26" ht="171.75" customHeight="1" x14ac:dyDescent="0.3">
      <c r="A181" s="84">
        <v>189</v>
      </c>
      <c r="B181" s="92" t="s">
        <v>942</v>
      </c>
      <c r="C181" s="94" t="s">
        <v>941</v>
      </c>
      <c r="D181" s="188" t="s">
        <v>938</v>
      </c>
      <c r="E181" s="69" t="s">
        <v>939</v>
      </c>
      <c r="F181" s="69">
        <v>12151</v>
      </c>
      <c r="G181" s="67">
        <v>44243</v>
      </c>
      <c r="H181" s="67">
        <v>44414</v>
      </c>
      <c r="I181" s="17">
        <v>44561</v>
      </c>
      <c r="J181" s="69" t="s">
        <v>1097</v>
      </c>
      <c r="K181" s="70">
        <v>180577.2</v>
      </c>
      <c r="L181" s="69" t="s">
        <v>281</v>
      </c>
      <c r="M181" s="67">
        <v>44414</v>
      </c>
      <c r="N181" s="8" t="s">
        <v>990</v>
      </c>
      <c r="O181" s="8" t="s">
        <v>1134</v>
      </c>
      <c r="P181" s="171"/>
      <c r="Q181" s="20">
        <v>44473</v>
      </c>
      <c r="R181" s="20">
        <v>44547</v>
      </c>
      <c r="T181" s="20">
        <v>44926</v>
      </c>
      <c r="V181" s="108"/>
      <c r="W181" s="11" t="s">
        <v>281</v>
      </c>
      <c r="Y181" s="7" t="s">
        <v>874</v>
      </c>
      <c r="Z181" s="171" t="s">
        <v>1135</v>
      </c>
    </row>
    <row r="182" spans="1:26" ht="193.5" customHeight="1" x14ac:dyDescent="0.3">
      <c r="A182" s="84">
        <v>190</v>
      </c>
      <c r="B182" s="92" t="s">
        <v>944</v>
      </c>
      <c r="C182" s="94" t="s">
        <v>945</v>
      </c>
      <c r="D182" s="148" t="s">
        <v>946</v>
      </c>
      <c r="E182" s="8" t="s">
        <v>947</v>
      </c>
      <c r="F182" s="8">
        <v>12141</v>
      </c>
      <c r="G182" s="17">
        <v>44244</v>
      </c>
      <c r="H182" s="193">
        <v>44491</v>
      </c>
      <c r="I182" s="17">
        <v>44561</v>
      </c>
      <c r="J182" s="8" t="s">
        <v>1085</v>
      </c>
      <c r="K182" s="108">
        <v>199552.8</v>
      </c>
      <c r="L182" s="8" t="s">
        <v>281</v>
      </c>
      <c r="M182" s="45">
        <v>44491</v>
      </c>
      <c r="N182" s="8" t="s">
        <v>990</v>
      </c>
      <c r="T182" s="20">
        <v>44926</v>
      </c>
      <c r="W182" s="11" t="s">
        <v>281</v>
      </c>
      <c r="Y182" s="7" t="s">
        <v>874</v>
      </c>
    </row>
    <row r="183" spans="1:26" ht="32.25" x14ac:dyDescent="0.3">
      <c r="A183" s="84">
        <v>191</v>
      </c>
      <c r="C183" s="94" t="s">
        <v>957</v>
      </c>
      <c r="D183" s="9"/>
      <c r="E183" s="8" t="s">
        <v>967</v>
      </c>
      <c r="F183" s="8">
        <v>12094</v>
      </c>
      <c r="G183" s="17">
        <v>44244</v>
      </c>
      <c r="H183" s="17">
        <v>44309</v>
      </c>
      <c r="I183" s="17">
        <v>44561</v>
      </c>
      <c r="K183" s="108">
        <v>179005.2</v>
      </c>
      <c r="L183" s="8" t="s">
        <v>194</v>
      </c>
      <c r="M183" s="17">
        <v>44309</v>
      </c>
      <c r="Y183" s="7" t="s">
        <v>131</v>
      </c>
    </row>
    <row r="184" spans="1:26" ht="48" x14ac:dyDescent="0.3">
      <c r="A184" s="84">
        <v>192</v>
      </c>
      <c r="C184" s="94" t="s">
        <v>964</v>
      </c>
      <c r="D184" s="9"/>
      <c r="E184" s="8" t="s">
        <v>966</v>
      </c>
      <c r="F184" s="8">
        <v>12152</v>
      </c>
      <c r="G184" s="17">
        <v>44256</v>
      </c>
      <c r="H184" s="17">
        <v>44309</v>
      </c>
      <c r="I184" s="17">
        <v>44561</v>
      </c>
      <c r="K184" s="116">
        <v>121449.60000000001</v>
      </c>
      <c r="L184" s="8" t="s">
        <v>194</v>
      </c>
      <c r="M184" s="17">
        <v>44309</v>
      </c>
      <c r="Y184" s="7" t="s">
        <v>131</v>
      </c>
    </row>
    <row r="185" spans="1:26" ht="79.5" x14ac:dyDescent="0.3">
      <c r="A185" s="84">
        <v>193</v>
      </c>
      <c r="C185" s="94" t="s">
        <v>965</v>
      </c>
      <c r="D185" s="9"/>
      <c r="E185" s="8" t="s">
        <v>966</v>
      </c>
      <c r="F185" s="8">
        <v>12153</v>
      </c>
      <c r="G185" s="17">
        <v>44256</v>
      </c>
      <c r="H185" s="17">
        <v>44309</v>
      </c>
      <c r="I185" s="17">
        <v>44561</v>
      </c>
      <c r="K185" s="116">
        <v>124438.8</v>
      </c>
      <c r="L185" s="8" t="s">
        <v>194</v>
      </c>
      <c r="M185" s="17">
        <v>44309</v>
      </c>
      <c r="Y185" s="7" t="s">
        <v>131</v>
      </c>
    </row>
    <row r="186" spans="1:26" ht="48" x14ac:dyDescent="0.3">
      <c r="A186" s="84">
        <v>194</v>
      </c>
      <c r="B186" s="93">
        <v>3040</v>
      </c>
      <c r="C186" s="94" t="s">
        <v>968</v>
      </c>
      <c r="E186" s="8" t="s">
        <v>969</v>
      </c>
      <c r="F186" s="8">
        <v>12316</v>
      </c>
      <c r="G186" s="17">
        <v>44270</v>
      </c>
      <c r="H186" s="17">
        <v>44337</v>
      </c>
      <c r="I186" s="17">
        <v>44561</v>
      </c>
      <c r="K186" s="108">
        <v>156955.20000000001</v>
      </c>
      <c r="L186" s="8" t="s">
        <v>194</v>
      </c>
      <c r="Y186" s="7" t="s">
        <v>131</v>
      </c>
    </row>
    <row r="187" spans="1:26" ht="91.5" customHeight="1" x14ac:dyDescent="0.3">
      <c r="A187" s="84">
        <v>195</v>
      </c>
      <c r="B187" s="92" t="s">
        <v>989</v>
      </c>
      <c r="C187" s="94" t="s">
        <v>988</v>
      </c>
      <c r="D187" s="62" t="s">
        <v>990</v>
      </c>
      <c r="E187" s="62" t="s">
        <v>991</v>
      </c>
      <c r="F187" s="62">
        <v>12613</v>
      </c>
      <c r="G187" s="53">
        <v>44298</v>
      </c>
      <c r="H187" s="54">
        <v>44491</v>
      </c>
      <c r="I187" s="53">
        <v>44561</v>
      </c>
      <c r="J187" s="62" t="s">
        <v>1137</v>
      </c>
      <c r="K187" s="108">
        <v>419560.8</v>
      </c>
      <c r="L187" s="62" t="s">
        <v>992</v>
      </c>
      <c r="M187" s="53">
        <v>44463</v>
      </c>
      <c r="N187" s="8" t="s">
        <v>990</v>
      </c>
      <c r="Y187" s="7" t="s">
        <v>132</v>
      </c>
    </row>
    <row r="188" spans="1:26" ht="84.75" customHeight="1" x14ac:dyDescent="0.3">
      <c r="A188" s="84"/>
      <c r="B188" s="92" t="s">
        <v>1000</v>
      </c>
      <c r="C188" s="94" t="s">
        <v>999</v>
      </c>
      <c r="D188" s="62"/>
      <c r="E188" s="62" t="s">
        <v>1012</v>
      </c>
      <c r="F188" s="62">
        <v>12578</v>
      </c>
      <c r="G188" s="53">
        <v>44295</v>
      </c>
      <c r="H188" s="53">
        <v>44344</v>
      </c>
      <c r="I188" s="17"/>
      <c r="J188" s="62"/>
      <c r="K188" s="108">
        <v>143782.79999999999</v>
      </c>
      <c r="L188" s="8" t="s">
        <v>194</v>
      </c>
      <c r="M188" s="17">
        <v>44344</v>
      </c>
      <c r="Y188" s="7" t="s">
        <v>131</v>
      </c>
    </row>
    <row r="189" spans="1:26" ht="83.25" customHeight="1" x14ac:dyDescent="0.3">
      <c r="A189" s="84">
        <v>196</v>
      </c>
      <c r="B189" s="92">
        <v>6494</v>
      </c>
      <c r="C189" s="94" t="s">
        <v>1123</v>
      </c>
      <c r="D189" s="62" t="s">
        <v>990</v>
      </c>
      <c r="E189" s="62" t="s">
        <v>1072</v>
      </c>
      <c r="F189" s="62">
        <v>13500</v>
      </c>
      <c r="G189" s="53">
        <v>44396</v>
      </c>
      <c r="H189" s="17">
        <v>44477</v>
      </c>
      <c r="I189" s="17"/>
      <c r="K189" s="108">
        <v>209622</v>
      </c>
      <c r="Y189" s="7" t="s">
        <v>132</v>
      </c>
    </row>
    <row r="190" spans="1:26" ht="93.75" customHeight="1" x14ac:dyDescent="0.3">
      <c r="A190" s="84">
        <v>197</v>
      </c>
      <c r="B190" s="92">
        <v>6539</v>
      </c>
      <c r="C190" s="94" t="s">
        <v>1124</v>
      </c>
      <c r="D190" s="62" t="s">
        <v>990</v>
      </c>
      <c r="E190" s="62" t="s">
        <v>1072</v>
      </c>
      <c r="F190" s="62">
        <v>13502</v>
      </c>
      <c r="G190" s="53">
        <v>44396</v>
      </c>
      <c r="H190" s="17">
        <v>44477</v>
      </c>
      <c r="I190" s="17"/>
      <c r="K190" s="108">
        <v>180177.6</v>
      </c>
      <c r="Y190" s="7" t="s">
        <v>132</v>
      </c>
    </row>
    <row r="191" spans="1:26" ht="51" customHeight="1" x14ac:dyDescent="0.3">
      <c r="A191" s="84">
        <v>198</v>
      </c>
      <c r="B191" s="92"/>
      <c r="C191" s="94" t="s">
        <v>1025</v>
      </c>
      <c r="F191" s="8">
        <v>12824</v>
      </c>
      <c r="G191" s="17">
        <v>44316</v>
      </c>
      <c r="H191" s="17">
        <v>44372</v>
      </c>
      <c r="I191" s="17"/>
      <c r="K191" s="108">
        <v>189786</v>
      </c>
      <c r="N191" s="8" t="s">
        <v>1064</v>
      </c>
      <c r="O191" s="8" t="s">
        <v>1142</v>
      </c>
      <c r="V191" s="108">
        <v>2141934</v>
      </c>
      <c r="Y191" s="7" t="s">
        <v>131</v>
      </c>
    </row>
    <row r="192" spans="1:26" s="203" customFormat="1" ht="88.5" customHeight="1" x14ac:dyDescent="0.3">
      <c r="A192" s="195">
        <v>199</v>
      </c>
      <c r="B192" s="204">
        <v>6550</v>
      </c>
      <c r="C192" s="205" t="s">
        <v>1125</v>
      </c>
      <c r="D192" s="198" t="s">
        <v>990</v>
      </c>
      <c r="E192" s="198" t="s">
        <v>1072</v>
      </c>
      <c r="F192" s="198">
        <v>13501</v>
      </c>
      <c r="G192" s="200">
        <v>44396</v>
      </c>
      <c r="H192" s="200">
        <v>44477</v>
      </c>
      <c r="I192" s="200"/>
      <c r="J192" s="198"/>
      <c r="K192" s="201">
        <v>246330</v>
      </c>
      <c r="L192" s="198"/>
      <c r="M192" s="198"/>
      <c r="N192" s="198"/>
      <c r="O192" s="198"/>
      <c r="P192" s="198"/>
      <c r="Q192" s="198"/>
      <c r="R192" s="198"/>
      <c r="S192" s="198"/>
      <c r="T192" s="198"/>
      <c r="U192" s="198"/>
      <c r="V192" s="201"/>
      <c r="W192" s="198"/>
      <c r="X192" s="198"/>
      <c r="Y192" s="202" t="s">
        <v>132</v>
      </c>
      <c r="Z192" s="198"/>
    </row>
    <row r="193" spans="1:26" ht="65.25" customHeight="1" x14ac:dyDescent="0.3">
      <c r="A193" s="84">
        <v>200</v>
      </c>
      <c r="B193" s="92">
        <v>3208</v>
      </c>
      <c r="C193" s="94" t="s">
        <v>1035</v>
      </c>
      <c r="D193" s="206" t="s">
        <v>1036</v>
      </c>
      <c r="E193" s="207"/>
      <c r="F193" s="207"/>
      <c r="G193" s="207"/>
      <c r="H193" s="207"/>
      <c r="I193" s="207"/>
      <c r="J193" s="207"/>
      <c r="K193" s="207"/>
      <c r="L193" s="207"/>
      <c r="M193" s="207"/>
      <c r="N193" s="208"/>
      <c r="O193" s="62" t="s">
        <v>1037</v>
      </c>
      <c r="P193" s="62">
        <v>13153</v>
      </c>
      <c r="Q193" s="53">
        <v>44351</v>
      </c>
      <c r="R193" s="53">
        <v>44512</v>
      </c>
      <c r="S193" s="62"/>
      <c r="T193" s="53">
        <v>44926</v>
      </c>
      <c r="U193" s="62" t="s">
        <v>1095</v>
      </c>
      <c r="V193" s="108" t="s">
        <v>1038</v>
      </c>
      <c r="W193" s="62" t="s">
        <v>194</v>
      </c>
      <c r="X193" s="62"/>
      <c r="Y193" s="51" t="s">
        <v>132</v>
      </c>
      <c r="Z193" s="53">
        <v>44463</v>
      </c>
    </row>
    <row r="194" spans="1:26" ht="62.25" customHeight="1" x14ac:dyDescent="0.3">
      <c r="A194" s="84">
        <v>201</v>
      </c>
      <c r="B194" s="92">
        <v>6524</v>
      </c>
      <c r="C194" s="94" t="s">
        <v>1039</v>
      </c>
      <c r="D194" s="62" t="s">
        <v>990</v>
      </c>
      <c r="E194" s="62" t="s">
        <v>1053</v>
      </c>
      <c r="F194" s="62">
        <v>13332</v>
      </c>
      <c r="G194" s="53">
        <v>44375</v>
      </c>
      <c r="H194" s="17">
        <v>44463</v>
      </c>
      <c r="I194" s="17"/>
      <c r="K194" s="108" t="s">
        <v>1054</v>
      </c>
      <c r="Y194" s="7" t="s">
        <v>132</v>
      </c>
    </row>
    <row r="195" spans="1:26" ht="53.25" customHeight="1" x14ac:dyDescent="0.3">
      <c r="A195" s="84">
        <v>202</v>
      </c>
      <c r="B195" s="92" t="s">
        <v>1044</v>
      </c>
      <c r="C195" s="94" t="s">
        <v>1045</v>
      </c>
      <c r="D195" s="62" t="s">
        <v>990</v>
      </c>
      <c r="E195" s="62" t="s">
        <v>1076</v>
      </c>
      <c r="F195" s="62">
        <v>13586</v>
      </c>
      <c r="G195" s="53" t="s">
        <v>1077</v>
      </c>
      <c r="H195" s="17">
        <v>44491</v>
      </c>
      <c r="I195" s="17"/>
      <c r="K195" s="108">
        <v>298816.8</v>
      </c>
      <c r="Y195" s="7" t="s">
        <v>132</v>
      </c>
    </row>
    <row r="196" spans="1:26" ht="53.25" customHeight="1" x14ac:dyDescent="0.3">
      <c r="A196" s="84">
        <v>203</v>
      </c>
      <c r="B196" s="173" t="s">
        <v>1046</v>
      </c>
      <c r="C196" s="174" t="s">
        <v>1047</v>
      </c>
      <c r="D196" s="206" t="s">
        <v>1036</v>
      </c>
      <c r="E196" s="207"/>
      <c r="F196" s="207"/>
      <c r="G196" s="207"/>
      <c r="H196" s="207"/>
      <c r="I196" s="207"/>
      <c r="J196" s="207"/>
      <c r="K196" s="207"/>
      <c r="L196" s="207"/>
      <c r="M196" s="207"/>
      <c r="N196" s="208"/>
      <c r="O196" s="51" t="s">
        <v>1048</v>
      </c>
      <c r="P196" s="51">
        <v>13198</v>
      </c>
      <c r="Q196" s="48">
        <v>44363</v>
      </c>
      <c r="R196" s="48">
        <v>44449</v>
      </c>
      <c r="S196" s="48"/>
      <c r="T196" s="48">
        <v>44926</v>
      </c>
      <c r="U196" s="62"/>
      <c r="V196" s="108" t="s">
        <v>1049</v>
      </c>
      <c r="W196" s="62" t="s">
        <v>194</v>
      </c>
      <c r="X196" s="62"/>
      <c r="Y196" s="51" t="s">
        <v>132</v>
      </c>
      <c r="Z196" s="53">
        <v>44449</v>
      </c>
    </row>
    <row r="197" spans="1:26" ht="69" customHeight="1" x14ac:dyDescent="0.3">
      <c r="A197" s="84">
        <v>204</v>
      </c>
      <c r="B197" s="173" t="s">
        <v>1057</v>
      </c>
      <c r="C197" s="174" t="s">
        <v>1059</v>
      </c>
      <c r="D197" s="189"/>
      <c r="E197" s="189"/>
      <c r="F197" s="189"/>
      <c r="G197" s="189"/>
      <c r="H197" s="189"/>
      <c r="I197" s="175"/>
      <c r="J197" s="189"/>
      <c r="K197" s="190"/>
      <c r="L197" s="189"/>
      <c r="M197" s="189"/>
      <c r="N197" s="189"/>
      <c r="O197" s="43"/>
      <c r="P197" s="7"/>
      <c r="Q197" s="29"/>
      <c r="R197" s="29"/>
      <c r="S197" s="29"/>
      <c r="T197" s="20">
        <v>44926</v>
      </c>
      <c r="W197" s="11" t="s">
        <v>281</v>
      </c>
      <c r="Y197" s="7" t="s">
        <v>874</v>
      </c>
    </row>
    <row r="198" spans="1:26" ht="64.5" customHeight="1" x14ac:dyDescent="0.3">
      <c r="A198" s="84">
        <v>205</v>
      </c>
      <c r="B198" s="173" t="s">
        <v>1058</v>
      </c>
      <c r="C198" s="174" t="s">
        <v>1060</v>
      </c>
      <c r="D198" s="189"/>
      <c r="E198" s="189"/>
      <c r="F198" s="189"/>
      <c r="G198" s="189"/>
      <c r="H198" s="189"/>
      <c r="I198" s="175"/>
      <c r="J198" s="189"/>
      <c r="K198" s="190"/>
      <c r="L198" s="189"/>
      <c r="M198" s="189"/>
      <c r="N198" s="189"/>
      <c r="O198" s="43"/>
      <c r="P198" s="7"/>
      <c r="Q198" s="29"/>
      <c r="R198" s="29"/>
      <c r="S198" s="29"/>
      <c r="T198" s="20">
        <v>44926</v>
      </c>
      <c r="W198" s="11" t="s">
        <v>281</v>
      </c>
      <c r="Y198" s="7" t="s">
        <v>874</v>
      </c>
    </row>
    <row r="199" spans="1:26" ht="64.5" customHeight="1" x14ac:dyDescent="0.3">
      <c r="A199" s="84">
        <v>206</v>
      </c>
      <c r="B199" s="173" t="s">
        <v>1062</v>
      </c>
      <c r="C199" s="174" t="s">
        <v>1063</v>
      </c>
      <c r="D199" s="176"/>
      <c r="E199" s="176"/>
      <c r="F199" s="176"/>
      <c r="G199" s="176"/>
      <c r="H199" s="176"/>
      <c r="I199" s="175"/>
      <c r="J199" s="176"/>
      <c r="K199" s="176"/>
      <c r="L199" s="176"/>
      <c r="M199" s="176"/>
      <c r="N199" s="176"/>
      <c r="O199" s="6"/>
      <c r="P199" s="7"/>
      <c r="Q199" s="29"/>
      <c r="R199" s="29"/>
      <c r="S199" s="29"/>
      <c r="T199" s="29"/>
      <c r="Y199" s="7" t="s">
        <v>130</v>
      </c>
    </row>
    <row r="200" spans="1:26" ht="58.5" customHeight="1" x14ac:dyDescent="0.3">
      <c r="A200" s="84">
        <v>207</v>
      </c>
      <c r="B200" s="92" t="s">
        <v>1078</v>
      </c>
      <c r="C200" s="94" t="s">
        <v>1079</v>
      </c>
      <c r="D200" s="62" t="s">
        <v>990</v>
      </c>
      <c r="E200" s="62">
        <v>13587</v>
      </c>
      <c r="F200" s="62" t="s">
        <v>1080</v>
      </c>
      <c r="G200" s="53">
        <v>44417</v>
      </c>
      <c r="H200" s="53">
        <v>44491</v>
      </c>
      <c r="I200" s="62"/>
      <c r="J200" s="62"/>
      <c r="K200" s="108" t="s">
        <v>1081</v>
      </c>
      <c r="L200" s="62" t="s">
        <v>194</v>
      </c>
      <c r="M200" s="53">
        <v>44449</v>
      </c>
      <c r="N200" s="62" t="s">
        <v>990</v>
      </c>
      <c r="O200" s="62" t="s">
        <v>1127</v>
      </c>
      <c r="P200" s="62">
        <v>13920</v>
      </c>
      <c r="Q200" s="53">
        <v>44466</v>
      </c>
      <c r="R200" s="20">
        <v>44512</v>
      </c>
      <c r="T200" s="20">
        <v>44926</v>
      </c>
      <c r="V200" s="108">
        <v>3012489.6</v>
      </c>
      <c r="Y200" s="7" t="s">
        <v>132</v>
      </c>
    </row>
    <row r="201" spans="1:26" ht="68.25" customHeight="1" x14ac:dyDescent="0.3">
      <c r="A201" s="84">
        <v>208</v>
      </c>
      <c r="B201" s="92" t="s">
        <v>1087</v>
      </c>
      <c r="C201" s="94" t="s">
        <v>1088</v>
      </c>
      <c r="D201" s="62" t="s">
        <v>990</v>
      </c>
      <c r="E201" s="62" t="s">
        <v>1089</v>
      </c>
      <c r="F201" s="62">
        <v>13723</v>
      </c>
      <c r="G201" s="53">
        <v>44431</v>
      </c>
      <c r="H201" s="17">
        <v>44512</v>
      </c>
      <c r="K201" s="108">
        <v>223260</v>
      </c>
      <c r="Y201" s="7" t="s">
        <v>132</v>
      </c>
    </row>
    <row r="202" spans="1:26" ht="76.5" customHeight="1" x14ac:dyDescent="0.3">
      <c r="A202" s="84">
        <v>209</v>
      </c>
      <c r="B202" s="92" t="s">
        <v>1090</v>
      </c>
      <c r="C202" s="94" t="s">
        <v>1091</v>
      </c>
      <c r="D202" s="62" t="s">
        <v>990</v>
      </c>
      <c r="E202" s="62" t="s">
        <v>1092</v>
      </c>
      <c r="F202" s="62" t="s">
        <v>1114</v>
      </c>
      <c r="G202" s="53">
        <v>44431</v>
      </c>
      <c r="H202" s="17">
        <v>44512</v>
      </c>
      <c r="K202" s="108" t="s">
        <v>1093</v>
      </c>
      <c r="Y202" s="7" t="s">
        <v>132</v>
      </c>
    </row>
    <row r="203" spans="1:26" ht="76.5" customHeight="1" x14ac:dyDescent="0.3">
      <c r="A203" s="84">
        <v>210</v>
      </c>
      <c r="B203" s="191" t="s">
        <v>1098</v>
      </c>
      <c r="C203" s="94" t="s">
        <v>1099</v>
      </c>
      <c r="D203" s="62" t="s">
        <v>990</v>
      </c>
      <c r="E203" s="62" t="s">
        <v>1121</v>
      </c>
      <c r="F203" s="62">
        <v>13917</v>
      </c>
      <c r="G203" s="53">
        <v>44459</v>
      </c>
      <c r="H203" s="17">
        <v>44547</v>
      </c>
      <c r="K203" s="108" t="s">
        <v>1122</v>
      </c>
      <c r="L203" s="8" t="s">
        <v>281</v>
      </c>
      <c r="M203" s="17">
        <v>44547</v>
      </c>
      <c r="N203" s="8" t="s">
        <v>990</v>
      </c>
      <c r="T203" s="20">
        <v>44926</v>
      </c>
      <c r="W203" s="11" t="s">
        <v>281</v>
      </c>
      <c r="Y203" s="7" t="s">
        <v>874</v>
      </c>
    </row>
    <row r="204" spans="1:26" ht="91.5" customHeight="1" x14ac:dyDescent="0.3">
      <c r="A204" s="84">
        <v>211</v>
      </c>
      <c r="B204" s="191" t="s">
        <v>1104</v>
      </c>
      <c r="C204" s="94" t="s">
        <v>1103</v>
      </c>
      <c r="D204" s="62" t="s">
        <v>990</v>
      </c>
      <c r="E204" s="62" t="s">
        <v>1105</v>
      </c>
      <c r="F204" s="62">
        <v>13739</v>
      </c>
      <c r="G204" s="53">
        <v>44431</v>
      </c>
      <c r="H204" s="17">
        <v>44519</v>
      </c>
      <c r="K204" s="108" t="s">
        <v>1106</v>
      </c>
      <c r="Y204" s="7" t="s">
        <v>132</v>
      </c>
    </row>
    <row r="205" spans="1:26" ht="76.5" customHeight="1" x14ac:dyDescent="0.3">
      <c r="A205" s="84">
        <v>212</v>
      </c>
      <c r="B205" s="191" t="s">
        <v>1113</v>
      </c>
      <c r="C205" s="94" t="s">
        <v>1111</v>
      </c>
      <c r="D205" s="8" t="s">
        <v>990</v>
      </c>
      <c r="F205" s="8">
        <v>13722</v>
      </c>
      <c r="G205" s="17">
        <v>44445</v>
      </c>
      <c r="H205" s="17">
        <v>44491</v>
      </c>
      <c r="K205" s="108" t="s">
        <v>1112</v>
      </c>
    </row>
    <row r="206" spans="1:26" ht="76.5" customHeight="1" x14ac:dyDescent="0.3">
      <c r="A206" s="84">
        <v>213</v>
      </c>
      <c r="B206" s="191" t="s">
        <v>1128</v>
      </c>
      <c r="C206" s="94" t="s">
        <v>1130</v>
      </c>
      <c r="D206" s="62" t="s">
        <v>1129</v>
      </c>
      <c r="E206" s="62" t="s">
        <v>194</v>
      </c>
      <c r="F206" s="62">
        <v>13840</v>
      </c>
      <c r="G206" s="53">
        <v>44452</v>
      </c>
      <c r="H206" s="17">
        <v>44526</v>
      </c>
      <c r="K206" s="108">
        <v>274134</v>
      </c>
      <c r="M206" s="17">
        <v>44469</v>
      </c>
    </row>
    <row r="207" spans="1:26" ht="76.5" customHeight="1" x14ac:dyDescent="0.3">
      <c r="A207" s="84">
        <v>214</v>
      </c>
      <c r="B207" s="191"/>
      <c r="G207" s="17"/>
      <c r="H207" s="17"/>
    </row>
    <row r="208" spans="1:26" ht="16.5" customHeight="1" x14ac:dyDescent="0.3">
      <c r="A208" s="84"/>
      <c r="B208" s="191"/>
      <c r="G208" s="17"/>
      <c r="H208" s="17"/>
      <c r="K208" s="108"/>
    </row>
    <row r="209" spans="1:24" ht="18" customHeight="1" x14ac:dyDescent="0.3">
      <c r="A209" s="84"/>
      <c r="B209" s="191"/>
      <c r="G209" s="17"/>
      <c r="H209" s="17"/>
      <c r="K209" s="108"/>
    </row>
    <row r="210" spans="1:24" ht="18.75" x14ac:dyDescent="0.3">
      <c r="A210" s="84"/>
      <c r="K210" s="26">
        <f>SUM(K3:K186)</f>
        <v>35668841.509999998</v>
      </c>
      <c r="L210" s="26">
        <v>45000000</v>
      </c>
      <c r="M210" s="26"/>
      <c r="N210" s="14" t="s">
        <v>23</v>
      </c>
      <c r="O210" s="36"/>
      <c r="V210" s="27">
        <f>SUM(V3:V167)</f>
        <v>163332290.79999998</v>
      </c>
      <c r="W210" s="27">
        <v>180000000</v>
      </c>
      <c r="X210" s="15" t="s">
        <v>23</v>
      </c>
    </row>
    <row r="211" spans="1:24" ht="18.75" x14ac:dyDescent="0.3">
      <c r="A211" s="84"/>
      <c r="K211" s="26"/>
      <c r="L211" s="26">
        <f>L210-K210</f>
        <v>9331158.4900000021</v>
      </c>
      <c r="M211" s="26"/>
      <c r="N211" s="14" t="s">
        <v>24</v>
      </c>
      <c r="O211" s="36"/>
      <c r="V211" s="27"/>
      <c r="W211" s="27">
        <f>W210-V210</f>
        <v>16667709.200000018</v>
      </c>
      <c r="X211" s="15" t="s">
        <v>24</v>
      </c>
    </row>
    <row r="212" spans="1:24" ht="18.75" x14ac:dyDescent="0.3">
      <c r="A212" s="84"/>
    </row>
    <row r="213" spans="1:24" ht="18.75" x14ac:dyDescent="0.3">
      <c r="A213" s="84"/>
    </row>
    <row r="214" spans="1:24" ht="18.75" x14ac:dyDescent="0.3">
      <c r="A214" s="84"/>
      <c r="K214" s="151"/>
    </row>
    <row r="215" spans="1:24" ht="18.75" x14ac:dyDescent="0.3">
      <c r="A215" s="84"/>
      <c r="J215" s="149"/>
      <c r="K215" s="153" t="s">
        <v>959</v>
      </c>
      <c r="L215" s="150"/>
    </row>
    <row r="216" spans="1:24" ht="19.5" thickBot="1" x14ac:dyDescent="0.35">
      <c r="A216" s="84"/>
      <c r="J216" s="149"/>
      <c r="K216" s="154">
        <f>SUM(K3:K170)+K175-K17</f>
        <v>33102782.510000009</v>
      </c>
      <c r="L216" s="150"/>
    </row>
    <row r="217" spans="1:24" ht="18.75" x14ac:dyDescent="0.3">
      <c r="A217" s="84"/>
      <c r="K217" s="152"/>
    </row>
    <row r="218" spans="1:24" ht="18.75" x14ac:dyDescent="0.3">
      <c r="A218" s="84"/>
    </row>
    <row r="219" spans="1:24" ht="18.75" x14ac:dyDescent="0.3">
      <c r="A219" s="84"/>
    </row>
    <row r="220" spans="1:24" ht="18.75" x14ac:dyDescent="0.3">
      <c r="A220" s="84"/>
    </row>
    <row r="221" spans="1:24" ht="18.75" x14ac:dyDescent="0.3">
      <c r="A221" s="84"/>
    </row>
    <row r="222" spans="1:24" ht="18.75" x14ac:dyDescent="0.3">
      <c r="A222" s="84"/>
    </row>
    <row r="223" spans="1:24" ht="18.75" x14ac:dyDescent="0.3">
      <c r="A223" s="84"/>
    </row>
    <row r="224" spans="1:24" ht="18.75" x14ac:dyDescent="0.3">
      <c r="A224" s="84"/>
    </row>
    <row r="225" spans="1:1" ht="18.75" x14ac:dyDescent="0.3">
      <c r="A225" s="84"/>
    </row>
    <row r="226" spans="1:1" ht="18.75" x14ac:dyDescent="0.3">
      <c r="A226" s="84"/>
    </row>
    <row r="227" spans="1:1" ht="18.75" x14ac:dyDescent="0.3">
      <c r="A227" s="84"/>
    </row>
    <row r="228" spans="1:1" ht="18.75" x14ac:dyDescent="0.3">
      <c r="A228" s="84"/>
    </row>
    <row r="229" spans="1:1" ht="18.75" x14ac:dyDescent="0.3">
      <c r="A229" s="84"/>
    </row>
    <row r="230" spans="1:1" ht="18.75" x14ac:dyDescent="0.3">
      <c r="A230" s="84"/>
    </row>
    <row r="231" spans="1:1" ht="18.75" x14ac:dyDescent="0.3">
      <c r="A231" s="84"/>
    </row>
    <row r="232" spans="1:1" ht="18.75" x14ac:dyDescent="0.3">
      <c r="A232" s="84"/>
    </row>
    <row r="233" spans="1:1" ht="18.75" x14ac:dyDescent="0.3">
      <c r="A233" s="84"/>
    </row>
    <row r="234" spans="1:1" ht="18.75" x14ac:dyDescent="0.3">
      <c r="A234" s="84"/>
    </row>
    <row r="235" spans="1:1" ht="18.75" x14ac:dyDescent="0.3">
      <c r="A235" s="84"/>
    </row>
    <row r="236" spans="1:1" ht="18.75" x14ac:dyDescent="0.3">
      <c r="A236" s="84"/>
    </row>
    <row r="237" spans="1:1" ht="18.75" x14ac:dyDescent="0.3">
      <c r="A237" s="84"/>
    </row>
    <row r="238" spans="1:1" ht="18.75" x14ac:dyDescent="0.3">
      <c r="A238" s="84"/>
    </row>
    <row r="239" spans="1:1" ht="18.75" x14ac:dyDescent="0.3">
      <c r="A239" s="84"/>
    </row>
    <row r="240" spans="1:1" ht="18.75" x14ac:dyDescent="0.3">
      <c r="A240" s="84"/>
    </row>
    <row r="241" spans="1:1" ht="18.75" x14ac:dyDescent="0.3">
      <c r="A241" s="84"/>
    </row>
    <row r="242" spans="1:1" ht="18.75" x14ac:dyDescent="0.3">
      <c r="A242" s="84"/>
    </row>
    <row r="243" spans="1:1" ht="18.75" x14ac:dyDescent="0.3">
      <c r="A243" s="84"/>
    </row>
    <row r="244" spans="1:1" ht="18.75" x14ac:dyDescent="0.3">
      <c r="A244" s="84"/>
    </row>
    <row r="245" spans="1:1" ht="18.75" x14ac:dyDescent="0.3">
      <c r="A245" s="84"/>
    </row>
    <row r="246" spans="1:1" ht="18.75" x14ac:dyDescent="0.3">
      <c r="A246" s="84"/>
    </row>
    <row r="247" spans="1:1" ht="18.75" x14ac:dyDescent="0.3">
      <c r="A247" s="84"/>
    </row>
    <row r="248" spans="1:1" ht="18.75" x14ac:dyDescent="0.3">
      <c r="A248" s="84"/>
    </row>
    <row r="249" spans="1:1" ht="18.75" x14ac:dyDescent="0.3">
      <c r="A249" s="84"/>
    </row>
    <row r="250" spans="1:1" ht="18.75" x14ac:dyDescent="0.3">
      <c r="A250" s="84"/>
    </row>
    <row r="251" spans="1:1" ht="18.75" x14ac:dyDescent="0.3">
      <c r="A251" s="84"/>
    </row>
    <row r="252" spans="1:1" ht="18.75" x14ac:dyDescent="0.3">
      <c r="A252" s="84"/>
    </row>
    <row r="253" spans="1:1" ht="18.75" x14ac:dyDescent="0.3">
      <c r="A253" s="84"/>
    </row>
    <row r="254" spans="1:1" ht="18.75" x14ac:dyDescent="0.3">
      <c r="A254" s="84"/>
    </row>
    <row r="255" spans="1:1" ht="18.75" x14ac:dyDescent="0.3">
      <c r="A255" s="84"/>
    </row>
    <row r="256" spans="1:1" ht="18.75" x14ac:dyDescent="0.3">
      <c r="A256" s="84"/>
    </row>
    <row r="257" spans="1:1" ht="18.75" x14ac:dyDescent="0.3">
      <c r="A257" s="84"/>
    </row>
    <row r="258" spans="1:1" ht="18.75" x14ac:dyDescent="0.3">
      <c r="A258" s="84"/>
    </row>
    <row r="259" spans="1:1" ht="18.75" x14ac:dyDescent="0.3">
      <c r="A259" s="84"/>
    </row>
    <row r="260" spans="1:1" ht="18.75" x14ac:dyDescent="0.3">
      <c r="A260" s="84"/>
    </row>
    <row r="261" spans="1:1" ht="18.75" x14ac:dyDescent="0.3">
      <c r="A261" s="84"/>
    </row>
    <row r="262" spans="1:1" ht="18.75" x14ac:dyDescent="0.3">
      <c r="A262" s="84"/>
    </row>
    <row r="263" spans="1:1" ht="18.75" x14ac:dyDescent="0.3">
      <c r="A263" s="84"/>
    </row>
    <row r="264" spans="1:1" ht="18.75" x14ac:dyDescent="0.3">
      <c r="A264" s="84"/>
    </row>
    <row r="265" spans="1:1" ht="18.75" x14ac:dyDescent="0.3">
      <c r="A265" s="84"/>
    </row>
    <row r="266" spans="1:1" ht="18.75" x14ac:dyDescent="0.3">
      <c r="A266" s="84"/>
    </row>
    <row r="267" spans="1:1" ht="18.75" x14ac:dyDescent="0.3">
      <c r="A267" s="84"/>
    </row>
    <row r="268" spans="1:1" ht="18.75" x14ac:dyDescent="0.3">
      <c r="A268" s="84"/>
    </row>
    <row r="269" spans="1:1" ht="18.75" x14ac:dyDescent="0.3">
      <c r="A269" s="84"/>
    </row>
    <row r="270" spans="1:1" ht="18.75" x14ac:dyDescent="0.3">
      <c r="A270" s="84"/>
    </row>
    <row r="271" spans="1:1" ht="18.75" x14ac:dyDescent="0.3">
      <c r="A271" s="84"/>
    </row>
    <row r="272" spans="1:1" ht="18.75" x14ac:dyDescent="0.3">
      <c r="A272" s="84"/>
    </row>
    <row r="273" spans="1:1" ht="18.75" x14ac:dyDescent="0.3">
      <c r="A273" s="84"/>
    </row>
    <row r="274" spans="1:1" ht="18.75" x14ac:dyDescent="0.3">
      <c r="A274" s="84"/>
    </row>
    <row r="275" spans="1:1" ht="18.75" x14ac:dyDescent="0.3">
      <c r="A275" s="84"/>
    </row>
    <row r="276" spans="1:1" ht="18.75" x14ac:dyDescent="0.3">
      <c r="A276" s="84"/>
    </row>
    <row r="277" spans="1:1" ht="18.75" x14ac:dyDescent="0.3">
      <c r="A277" s="84"/>
    </row>
    <row r="278" spans="1:1" ht="18.75" x14ac:dyDescent="0.3">
      <c r="A278" s="84"/>
    </row>
    <row r="279" spans="1:1" ht="18.75" x14ac:dyDescent="0.3">
      <c r="A279" s="84"/>
    </row>
    <row r="280" spans="1:1" ht="18.75" x14ac:dyDescent="0.3">
      <c r="A280" s="84"/>
    </row>
    <row r="281" spans="1:1" ht="18.75" x14ac:dyDescent="0.3">
      <c r="A281" s="84"/>
    </row>
    <row r="282" spans="1:1" ht="18.75" x14ac:dyDescent="0.3">
      <c r="A282" s="84"/>
    </row>
    <row r="283" spans="1:1" ht="18.75" x14ac:dyDescent="0.3">
      <c r="A283" s="84"/>
    </row>
    <row r="284" spans="1:1" ht="18.75" x14ac:dyDescent="0.3">
      <c r="A284" s="84"/>
    </row>
    <row r="285" spans="1:1" ht="18.75" x14ac:dyDescent="0.3">
      <c r="A285" s="84"/>
    </row>
    <row r="286" spans="1:1" ht="18.75" x14ac:dyDescent="0.3">
      <c r="A286" s="84"/>
    </row>
    <row r="287" spans="1:1" ht="18.75" x14ac:dyDescent="0.3">
      <c r="A287" s="84"/>
    </row>
    <row r="288" spans="1:1" ht="18.75" x14ac:dyDescent="0.3">
      <c r="A288" s="84"/>
    </row>
    <row r="289" spans="1:1" ht="18.75" x14ac:dyDescent="0.3">
      <c r="A289" s="84"/>
    </row>
    <row r="290" spans="1:1" ht="18.75" x14ac:dyDescent="0.3">
      <c r="A290" s="84"/>
    </row>
    <row r="291" spans="1:1" ht="18.75" x14ac:dyDescent="0.3">
      <c r="A291" s="84"/>
    </row>
    <row r="292" spans="1:1" ht="18.75" x14ac:dyDescent="0.3">
      <c r="A292" s="84"/>
    </row>
    <row r="293" spans="1:1" ht="18.75" x14ac:dyDescent="0.3">
      <c r="A293" s="84"/>
    </row>
    <row r="294" spans="1:1" ht="18.75" x14ac:dyDescent="0.3">
      <c r="A294" s="84"/>
    </row>
    <row r="295" spans="1:1" ht="18.75" x14ac:dyDescent="0.3">
      <c r="A295" s="84"/>
    </row>
    <row r="296" spans="1:1" ht="18.75" x14ac:dyDescent="0.3">
      <c r="A296" s="84"/>
    </row>
    <row r="297" spans="1:1" ht="18.75" x14ac:dyDescent="0.3">
      <c r="A297" s="84"/>
    </row>
    <row r="298" spans="1:1" ht="18.75" x14ac:dyDescent="0.3">
      <c r="A298" s="84"/>
    </row>
    <row r="299" spans="1:1" ht="18.75" x14ac:dyDescent="0.3">
      <c r="A299" s="84"/>
    </row>
    <row r="300" spans="1:1" ht="18.75" x14ac:dyDescent="0.3">
      <c r="A300" s="84"/>
    </row>
    <row r="301" spans="1:1" ht="18.75" x14ac:dyDescent="0.3">
      <c r="A301" s="84"/>
    </row>
    <row r="302" spans="1:1" ht="18.75" x14ac:dyDescent="0.3">
      <c r="A302" s="84"/>
    </row>
    <row r="303" spans="1:1" ht="18.75" x14ac:dyDescent="0.3">
      <c r="A303" s="84"/>
    </row>
    <row r="304" spans="1:1" ht="18.75" x14ac:dyDescent="0.3">
      <c r="A304" s="84"/>
    </row>
    <row r="305" spans="1:29" ht="18.75" x14ac:dyDescent="0.3">
      <c r="A305" s="84"/>
    </row>
    <row r="306" spans="1:29" ht="18.75" x14ac:dyDescent="0.3">
      <c r="A306" s="84"/>
    </row>
    <row r="307" spans="1:29" ht="18.75" x14ac:dyDescent="0.3">
      <c r="A307" s="84"/>
    </row>
    <row r="308" spans="1:29" ht="18.75" x14ac:dyDescent="0.3">
      <c r="A308" s="84"/>
    </row>
    <row r="309" spans="1:29" ht="18.75" x14ac:dyDescent="0.3">
      <c r="A309" s="84"/>
    </row>
    <row r="310" spans="1:29" ht="18.75" x14ac:dyDescent="0.3">
      <c r="A310" s="84"/>
    </row>
    <row r="311" spans="1:29" ht="18.75" x14ac:dyDescent="0.3">
      <c r="A311" s="84"/>
    </row>
    <row r="312" spans="1:29" ht="18.75" x14ac:dyDescent="0.3">
      <c r="A312" s="84"/>
    </row>
    <row r="313" spans="1:29" ht="18.75" x14ac:dyDescent="0.3">
      <c r="A313" s="84"/>
    </row>
    <row r="314" spans="1:29" ht="18.75" x14ac:dyDescent="0.3">
      <c r="A314" s="84"/>
    </row>
    <row r="315" spans="1:29" ht="18.75" x14ac:dyDescent="0.3">
      <c r="A315" s="84"/>
    </row>
    <row r="316" spans="1:29" ht="18.75" x14ac:dyDescent="0.3">
      <c r="A316" s="84"/>
    </row>
    <row r="317" spans="1:29" ht="18.75" x14ac:dyDescent="0.3">
      <c r="A317" s="84"/>
    </row>
    <row r="318" spans="1:29" ht="18.75" x14ac:dyDescent="0.3">
      <c r="A318" s="84"/>
    </row>
    <row r="319" spans="1:29" ht="18.75" x14ac:dyDescent="0.3">
      <c r="A319" s="84"/>
      <c r="AC319" t="s">
        <v>22</v>
      </c>
    </row>
    <row r="320" spans="1:29" ht="18.75" x14ac:dyDescent="0.3">
      <c r="A320" s="84"/>
      <c r="AA320" t="s">
        <v>20</v>
      </c>
      <c r="AB320" s="3">
        <v>50000000</v>
      </c>
      <c r="AC320" s="4">
        <f>SUM(K3:K1795)</f>
        <v>106625935.52999999</v>
      </c>
    </row>
    <row r="321" spans="1:29" ht="18.75" x14ac:dyDescent="0.3">
      <c r="A321" s="84"/>
      <c r="AA321" t="s">
        <v>21</v>
      </c>
      <c r="AB321" s="3">
        <v>200000000</v>
      </c>
      <c r="AC321" s="4">
        <f>SUM(V3:V1987)</f>
        <v>341017194.79999995</v>
      </c>
    </row>
    <row r="322" spans="1:29" ht="18.75" x14ac:dyDescent="0.3">
      <c r="A322" s="84"/>
    </row>
    <row r="323" spans="1:29" ht="18.75" x14ac:dyDescent="0.3">
      <c r="A323" s="84"/>
    </row>
    <row r="324" spans="1:29" ht="18.75" x14ac:dyDescent="0.3">
      <c r="A324" s="84"/>
    </row>
    <row r="325" spans="1:29" ht="18.75" x14ac:dyDescent="0.3">
      <c r="A325" s="84"/>
    </row>
    <row r="326" spans="1:29" ht="18.75" x14ac:dyDescent="0.3">
      <c r="A326" s="84"/>
    </row>
    <row r="327" spans="1:29" ht="18.75" x14ac:dyDescent="0.3">
      <c r="A327" s="84"/>
    </row>
    <row r="328" spans="1:29" ht="18.75" x14ac:dyDescent="0.3">
      <c r="A328" s="84"/>
    </row>
    <row r="329" spans="1:29" ht="18.75" x14ac:dyDescent="0.3">
      <c r="A329" s="84"/>
    </row>
    <row r="330" spans="1:29" ht="18.75" x14ac:dyDescent="0.3">
      <c r="A330" s="84"/>
    </row>
    <row r="331" spans="1:29" ht="18.75" x14ac:dyDescent="0.3">
      <c r="A331" s="84"/>
    </row>
    <row r="332" spans="1:29" ht="18.75" x14ac:dyDescent="0.3">
      <c r="A332" s="84"/>
    </row>
    <row r="333" spans="1:29" ht="18.75" x14ac:dyDescent="0.3">
      <c r="A333" s="84"/>
    </row>
    <row r="334" spans="1:29" ht="18.75" x14ac:dyDescent="0.3">
      <c r="A334" s="84"/>
    </row>
    <row r="335" spans="1:29" ht="18.75" x14ac:dyDescent="0.3">
      <c r="A335" s="84"/>
    </row>
    <row r="336" spans="1:29" ht="18.75" x14ac:dyDescent="0.3">
      <c r="A336" s="84"/>
    </row>
    <row r="337" spans="1:1" ht="18.75" x14ac:dyDescent="0.3">
      <c r="A337" s="84"/>
    </row>
    <row r="338" spans="1:1" ht="18.75" x14ac:dyDescent="0.3">
      <c r="A338" s="84"/>
    </row>
    <row r="339" spans="1:1" ht="18.75" x14ac:dyDescent="0.3">
      <c r="A339" s="84"/>
    </row>
    <row r="340" spans="1:1" ht="18.75" x14ac:dyDescent="0.3">
      <c r="A340" s="84"/>
    </row>
    <row r="341" spans="1:1" ht="18.75" x14ac:dyDescent="0.3">
      <c r="A341" s="84"/>
    </row>
    <row r="342" spans="1:1" ht="18.75" x14ac:dyDescent="0.3">
      <c r="A342" s="84"/>
    </row>
    <row r="343" spans="1:1" ht="18.75" x14ac:dyDescent="0.3">
      <c r="A343" s="84"/>
    </row>
    <row r="344" spans="1:1" ht="18.75" x14ac:dyDescent="0.3">
      <c r="A344" s="84"/>
    </row>
    <row r="345" spans="1:1" ht="18.75" x14ac:dyDescent="0.3">
      <c r="A345" s="84"/>
    </row>
    <row r="346" spans="1:1" ht="18.75" x14ac:dyDescent="0.3">
      <c r="A346" s="84"/>
    </row>
    <row r="347" spans="1:1" ht="18.75" x14ac:dyDescent="0.3">
      <c r="A347" s="84"/>
    </row>
    <row r="348" spans="1:1" ht="18.75" x14ac:dyDescent="0.3">
      <c r="A348" s="84"/>
    </row>
    <row r="349" spans="1:1" ht="18.75" x14ac:dyDescent="0.3">
      <c r="A349" s="84"/>
    </row>
    <row r="350" spans="1:1" ht="18.75" x14ac:dyDescent="0.3">
      <c r="A350" s="84"/>
    </row>
    <row r="351" spans="1:1" ht="18.75" x14ac:dyDescent="0.3">
      <c r="A351" s="84"/>
    </row>
    <row r="352" spans="1:1" ht="18.75" x14ac:dyDescent="0.3">
      <c r="A352" s="84"/>
    </row>
    <row r="353" spans="1:1" ht="18.75" x14ac:dyDescent="0.3">
      <c r="A353" s="84"/>
    </row>
    <row r="354" spans="1:1" ht="18.75" x14ac:dyDescent="0.3">
      <c r="A354" s="84"/>
    </row>
    <row r="355" spans="1:1" ht="18.75" x14ac:dyDescent="0.3">
      <c r="A355" s="84"/>
    </row>
    <row r="356" spans="1:1" ht="18.75" x14ac:dyDescent="0.3">
      <c r="A356" s="84"/>
    </row>
    <row r="357" spans="1:1" ht="18.75" x14ac:dyDescent="0.3">
      <c r="A357" s="84"/>
    </row>
    <row r="358" spans="1:1" ht="18.75" x14ac:dyDescent="0.3">
      <c r="A358" s="84"/>
    </row>
    <row r="359" spans="1:1" ht="18.75" x14ac:dyDescent="0.3">
      <c r="A359" s="84"/>
    </row>
    <row r="360" spans="1:1" ht="18.75" x14ac:dyDescent="0.3">
      <c r="A360" s="84"/>
    </row>
    <row r="361" spans="1:1" ht="18.75" x14ac:dyDescent="0.3">
      <c r="A361" s="84"/>
    </row>
    <row r="362" spans="1:1" ht="18.75" x14ac:dyDescent="0.3">
      <c r="A362" s="84"/>
    </row>
    <row r="363" spans="1:1" ht="18.75" x14ac:dyDescent="0.3">
      <c r="A363" s="84"/>
    </row>
    <row r="364" spans="1:1" ht="18.75" x14ac:dyDescent="0.3">
      <c r="A364" s="84"/>
    </row>
    <row r="365" spans="1:1" ht="18.75" x14ac:dyDescent="0.3">
      <c r="A365" s="84"/>
    </row>
    <row r="366" spans="1:1" ht="18.75" x14ac:dyDescent="0.3">
      <c r="A366" s="84"/>
    </row>
    <row r="367" spans="1:1" ht="18.75" x14ac:dyDescent="0.3">
      <c r="A367" s="84"/>
    </row>
    <row r="368" spans="1:1" ht="18.75" x14ac:dyDescent="0.3">
      <c r="A368" s="84"/>
    </row>
    <row r="369" spans="1:1" ht="18.75" x14ac:dyDescent="0.3">
      <c r="A369" s="84"/>
    </row>
    <row r="370" spans="1:1" ht="18.75" x14ac:dyDescent="0.3">
      <c r="A370" s="84"/>
    </row>
    <row r="371" spans="1:1" ht="18.75" x14ac:dyDescent="0.3">
      <c r="A371" s="84"/>
    </row>
    <row r="372" spans="1:1" ht="18.75" x14ac:dyDescent="0.3">
      <c r="A372" s="84"/>
    </row>
    <row r="373" spans="1:1" ht="18.75" x14ac:dyDescent="0.3">
      <c r="A373" s="84"/>
    </row>
    <row r="374" spans="1:1" ht="18.75" x14ac:dyDescent="0.3">
      <c r="A374" s="84"/>
    </row>
    <row r="375" spans="1:1" ht="18.75" x14ac:dyDescent="0.3">
      <c r="A375" s="84"/>
    </row>
    <row r="376" spans="1:1" ht="18.75" x14ac:dyDescent="0.3">
      <c r="A376" s="84"/>
    </row>
    <row r="377" spans="1:1" ht="18.75" x14ac:dyDescent="0.3">
      <c r="A377" s="84"/>
    </row>
    <row r="378" spans="1:1" ht="18.75" x14ac:dyDescent="0.3">
      <c r="A378" s="84"/>
    </row>
    <row r="379" spans="1:1" ht="18.75" x14ac:dyDescent="0.3">
      <c r="A379" s="84"/>
    </row>
    <row r="380" spans="1:1" ht="18.75" x14ac:dyDescent="0.3">
      <c r="A380" s="84"/>
    </row>
    <row r="381" spans="1:1" ht="18.75" x14ac:dyDescent="0.3">
      <c r="A381" s="84"/>
    </row>
    <row r="382" spans="1:1" ht="18.75" x14ac:dyDescent="0.3">
      <c r="A382" s="84"/>
    </row>
    <row r="383" spans="1:1" ht="18.75" x14ac:dyDescent="0.3">
      <c r="A383" s="84"/>
    </row>
    <row r="384" spans="1:1" ht="18.75" x14ac:dyDescent="0.3">
      <c r="A384" s="84"/>
    </row>
    <row r="385" spans="1:1" ht="18.75" x14ac:dyDescent="0.3">
      <c r="A385" s="84"/>
    </row>
    <row r="386" spans="1:1" ht="18.75" x14ac:dyDescent="0.3">
      <c r="A386" s="84"/>
    </row>
    <row r="387" spans="1:1" ht="18.75" x14ac:dyDescent="0.3">
      <c r="A387" s="84"/>
    </row>
    <row r="388" spans="1:1" ht="18.75" x14ac:dyDescent="0.3">
      <c r="A388" s="84"/>
    </row>
    <row r="389" spans="1:1" ht="18.75" x14ac:dyDescent="0.3">
      <c r="A389" s="84"/>
    </row>
    <row r="390" spans="1:1" ht="18.75" x14ac:dyDescent="0.3">
      <c r="A390" s="84"/>
    </row>
    <row r="391" spans="1:1" ht="18.75" x14ac:dyDescent="0.3">
      <c r="A391" s="84"/>
    </row>
    <row r="392" spans="1:1" ht="18.75" x14ac:dyDescent="0.3">
      <c r="A392" s="84"/>
    </row>
    <row r="393" spans="1:1" ht="18.75" x14ac:dyDescent="0.3">
      <c r="A393" s="84"/>
    </row>
    <row r="394" spans="1:1" ht="18.75" x14ac:dyDescent="0.3">
      <c r="A394" s="84"/>
    </row>
    <row r="395" spans="1:1" ht="18.75" x14ac:dyDescent="0.3">
      <c r="A395" s="84"/>
    </row>
    <row r="396" spans="1:1" ht="18.75" x14ac:dyDescent="0.3">
      <c r="A396" s="84"/>
    </row>
    <row r="397" spans="1:1" ht="18.75" x14ac:dyDescent="0.3">
      <c r="A397" s="84"/>
    </row>
    <row r="398" spans="1:1" ht="18.75" x14ac:dyDescent="0.3">
      <c r="A398" s="84"/>
    </row>
    <row r="399" spans="1:1" ht="18.75" x14ac:dyDescent="0.3">
      <c r="A399" s="84"/>
    </row>
    <row r="400" spans="1:1" ht="18.75" x14ac:dyDescent="0.3">
      <c r="A400" s="84"/>
    </row>
    <row r="401" spans="1:1" ht="18.75" x14ac:dyDescent="0.3">
      <c r="A401" s="84"/>
    </row>
    <row r="402" spans="1:1" ht="18.75" x14ac:dyDescent="0.3">
      <c r="A402" s="84"/>
    </row>
    <row r="403" spans="1:1" ht="18.75" x14ac:dyDescent="0.3">
      <c r="A403" s="84"/>
    </row>
    <row r="404" spans="1:1" ht="18.75" x14ac:dyDescent="0.3">
      <c r="A404" s="84"/>
    </row>
    <row r="405" spans="1:1" ht="18.75" x14ac:dyDescent="0.3">
      <c r="A405" s="84"/>
    </row>
    <row r="406" spans="1:1" ht="18.75" x14ac:dyDescent="0.3">
      <c r="A406" s="84"/>
    </row>
    <row r="407" spans="1:1" ht="18.75" x14ac:dyDescent="0.3">
      <c r="A407" s="84"/>
    </row>
    <row r="408" spans="1:1" ht="18.75" x14ac:dyDescent="0.3">
      <c r="A408" s="84"/>
    </row>
    <row r="409" spans="1:1" ht="18.75" x14ac:dyDescent="0.3">
      <c r="A409" s="84"/>
    </row>
    <row r="410" spans="1:1" ht="18.75" x14ac:dyDescent="0.3">
      <c r="A410" s="84"/>
    </row>
    <row r="411" spans="1:1" ht="18.75" x14ac:dyDescent="0.3">
      <c r="A411" s="84"/>
    </row>
    <row r="412" spans="1:1" ht="18.75" x14ac:dyDescent="0.3">
      <c r="A412" s="84"/>
    </row>
    <row r="413" spans="1:1" ht="18.75" x14ac:dyDescent="0.3">
      <c r="A413" s="84"/>
    </row>
    <row r="414" spans="1:1" ht="18.75" x14ac:dyDescent="0.3">
      <c r="A414" s="84"/>
    </row>
    <row r="415" spans="1:1" ht="18.75" x14ac:dyDescent="0.3">
      <c r="A415" s="84"/>
    </row>
    <row r="416" spans="1:1" ht="18.75" x14ac:dyDescent="0.3">
      <c r="A416" s="84"/>
    </row>
    <row r="417" spans="1:1" ht="18.75" x14ac:dyDescent="0.3">
      <c r="A417" s="84"/>
    </row>
    <row r="418" spans="1:1" ht="18.75" x14ac:dyDescent="0.3">
      <c r="A418" s="84"/>
    </row>
    <row r="419" spans="1:1" ht="18.75" x14ac:dyDescent="0.3">
      <c r="A419" s="84"/>
    </row>
    <row r="420" spans="1:1" ht="18.75" x14ac:dyDescent="0.3">
      <c r="A420" s="84"/>
    </row>
    <row r="421" spans="1:1" ht="18.75" x14ac:dyDescent="0.3">
      <c r="A421" s="84"/>
    </row>
    <row r="422" spans="1:1" ht="18.75" x14ac:dyDescent="0.3">
      <c r="A422" s="84"/>
    </row>
    <row r="423" spans="1:1" ht="18.75" x14ac:dyDescent="0.3">
      <c r="A423" s="84"/>
    </row>
    <row r="424" spans="1:1" ht="18.75" x14ac:dyDescent="0.3">
      <c r="A424" s="84"/>
    </row>
    <row r="425" spans="1:1" ht="18.75" x14ac:dyDescent="0.3">
      <c r="A425" s="84"/>
    </row>
    <row r="426" spans="1:1" ht="18.75" x14ac:dyDescent="0.3">
      <c r="A426" s="84"/>
    </row>
    <row r="427" spans="1:1" ht="18.75" x14ac:dyDescent="0.3">
      <c r="A427" s="84"/>
    </row>
    <row r="428" spans="1:1" ht="18.75" x14ac:dyDescent="0.3">
      <c r="A428" s="84"/>
    </row>
    <row r="429" spans="1:1" ht="18.75" x14ac:dyDescent="0.3">
      <c r="A429" s="84"/>
    </row>
    <row r="430" spans="1:1" ht="18.75" x14ac:dyDescent="0.3">
      <c r="A430" s="84"/>
    </row>
    <row r="431" spans="1:1" ht="18.75" x14ac:dyDescent="0.3">
      <c r="A431" s="84"/>
    </row>
    <row r="432" spans="1:1" ht="18.75" x14ac:dyDescent="0.3">
      <c r="A432" s="84"/>
    </row>
    <row r="433" spans="1:1" ht="18.75" x14ac:dyDescent="0.3">
      <c r="A433" s="84"/>
    </row>
    <row r="434" spans="1:1" ht="18.75" x14ac:dyDescent="0.3">
      <c r="A434" s="84"/>
    </row>
    <row r="435" spans="1:1" ht="18.75" x14ac:dyDescent="0.3">
      <c r="A435" s="84"/>
    </row>
    <row r="436" spans="1:1" ht="18.75" x14ac:dyDescent="0.3">
      <c r="A436" s="84"/>
    </row>
    <row r="437" spans="1:1" ht="18.75" x14ac:dyDescent="0.3">
      <c r="A437" s="84"/>
    </row>
    <row r="438" spans="1:1" ht="18.75" x14ac:dyDescent="0.3">
      <c r="A438" s="84"/>
    </row>
    <row r="439" spans="1:1" ht="18.75" x14ac:dyDescent="0.3">
      <c r="A439" s="84"/>
    </row>
    <row r="440" spans="1:1" ht="18.75" x14ac:dyDescent="0.3">
      <c r="A440" s="84"/>
    </row>
    <row r="441" spans="1:1" ht="18.75" x14ac:dyDescent="0.3">
      <c r="A441" s="84"/>
    </row>
    <row r="442" spans="1:1" ht="18.75" x14ac:dyDescent="0.3">
      <c r="A442" s="84"/>
    </row>
    <row r="443" spans="1:1" ht="18.75" x14ac:dyDescent="0.3">
      <c r="A443" s="84"/>
    </row>
    <row r="444" spans="1:1" ht="18.75" x14ac:dyDescent="0.3">
      <c r="A444" s="84"/>
    </row>
    <row r="445" spans="1:1" ht="18.75" x14ac:dyDescent="0.3">
      <c r="A445" s="84"/>
    </row>
    <row r="446" spans="1:1" ht="18.75" x14ac:dyDescent="0.3">
      <c r="A446" s="84"/>
    </row>
    <row r="447" spans="1:1" ht="18.75" x14ac:dyDescent="0.3">
      <c r="A447" s="84"/>
    </row>
    <row r="448" spans="1:1" ht="18.75" x14ac:dyDescent="0.3">
      <c r="A448" s="84"/>
    </row>
    <row r="449" spans="1:1" ht="18.75" x14ac:dyDescent="0.3">
      <c r="A449" s="84"/>
    </row>
    <row r="450" spans="1:1" ht="18.75" x14ac:dyDescent="0.3">
      <c r="A450" s="84"/>
    </row>
    <row r="451" spans="1:1" ht="18.75" x14ac:dyDescent="0.3">
      <c r="A451" s="84"/>
    </row>
    <row r="452" spans="1:1" ht="18.75" x14ac:dyDescent="0.3">
      <c r="A452" s="84"/>
    </row>
    <row r="453" spans="1:1" ht="18.75" x14ac:dyDescent="0.3">
      <c r="A453" s="84"/>
    </row>
    <row r="454" spans="1:1" ht="18.75" x14ac:dyDescent="0.3">
      <c r="A454" s="84"/>
    </row>
    <row r="455" spans="1:1" ht="18.75" x14ac:dyDescent="0.3">
      <c r="A455" s="84"/>
    </row>
    <row r="456" spans="1:1" ht="18.75" x14ac:dyDescent="0.3">
      <c r="A456" s="84"/>
    </row>
    <row r="457" spans="1:1" ht="18.75" x14ac:dyDescent="0.3">
      <c r="A457" s="84"/>
    </row>
    <row r="458" spans="1:1" ht="18.75" x14ac:dyDescent="0.3">
      <c r="A458" s="84"/>
    </row>
    <row r="459" spans="1:1" ht="18.75" x14ac:dyDescent="0.3">
      <c r="A459" s="84"/>
    </row>
    <row r="460" spans="1:1" ht="18.75" x14ac:dyDescent="0.3">
      <c r="A460" s="84"/>
    </row>
    <row r="461" spans="1:1" ht="18.75" x14ac:dyDescent="0.3">
      <c r="A461" s="84"/>
    </row>
    <row r="462" spans="1:1" ht="18.75" x14ac:dyDescent="0.3">
      <c r="A462" s="84"/>
    </row>
    <row r="463" spans="1:1" ht="18.75" x14ac:dyDescent="0.3">
      <c r="A463" s="84"/>
    </row>
    <row r="464" spans="1:1" ht="18.75" x14ac:dyDescent="0.3">
      <c r="A464" s="84"/>
    </row>
    <row r="465" spans="1:1" ht="18.75" x14ac:dyDescent="0.3">
      <c r="A465" s="84"/>
    </row>
    <row r="466" spans="1:1" ht="18.75" x14ac:dyDescent="0.3">
      <c r="A466" s="84"/>
    </row>
    <row r="467" spans="1:1" ht="18.75" x14ac:dyDescent="0.3">
      <c r="A467" s="84"/>
    </row>
    <row r="468" spans="1:1" ht="18.75" x14ac:dyDescent="0.3">
      <c r="A468" s="84"/>
    </row>
    <row r="469" spans="1:1" ht="18.75" x14ac:dyDescent="0.3">
      <c r="A469" s="84"/>
    </row>
    <row r="470" spans="1:1" ht="18.75" x14ac:dyDescent="0.3">
      <c r="A470" s="84"/>
    </row>
    <row r="471" spans="1:1" ht="18.75" x14ac:dyDescent="0.3">
      <c r="A471" s="84"/>
    </row>
    <row r="472" spans="1:1" ht="18.75" x14ac:dyDescent="0.3">
      <c r="A472" s="84"/>
    </row>
    <row r="473" spans="1:1" ht="18.75" x14ac:dyDescent="0.3">
      <c r="A473" s="84"/>
    </row>
    <row r="474" spans="1:1" ht="18.75" x14ac:dyDescent="0.3">
      <c r="A474" s="84"/>
    </row>
    <row r="475" spans="1:1" ht="18.75" x14ac:dyDescent="0.3">
      <c r="A475" s="84"/>
    </row>
    <row r="476" spans="1:1" ht="18.75" x14ac:dyDescent="0.3">
      <c r="A476" s="84"/>
    </row>
    <row r="477" spans="1:1" ht="18.75" x14ac:dyDescent="0.3">
      <c r="A477" s="84"/>
    </row>
    <row r="478" spans="1:1" ht="18.75" x14ac:dyDescent="0.3">
      <c r="A478" s="84"/>
    </row>
    <row r="479" spans="1:1" ht="18.75" x14ac:dyDescent="0.3">
      <c r="A479" s="84"/>
    </row>
    <row r="480" spans="1:1" ht="18.75" x14ac:dyDescent="0.3">
      <c r="A480" s="84"/>
    </row>
    <row r="481" spans="1:1" ht="18.75" x14ac:dyDescent="0.3">
      <c r="A481" s="84"/>
    </row>
    <row r="482" spans="1:1" ht="18.75" x14ac:dyDescent="0.3">
      <c r="A482" s="84"/>
    </row>
    <row r="483" spans="1:1" ht="18.75" x14ac:dyDescent="0.3">
      <c r="A483" s="84"/>
    </row>
    <row r="484" spans="1:1" ht="18.75" x14ac:dyDescent="0.3">
      <c r="A484" s="84"/>
    </row>
    <row r="485" spans="1:1" ht="18.75" x14ac:dyDescent="0.3">
      <c r="A485" s="84"/>
    </row>
    <row r="486" spans="1:1" ht="18.75" x14ac:dyDescent="0.3">
      <c r="A486" s="84"/>
    </row>
    <row r="487" spans="1:1" ht="18.75" x14ac:dyDescent="0.3">
      <c r="A487" s="84"/>
    </row>
    <row r="488" spans="1:1" ht="18.75" x14ac:dyDescent="0.3">
      <c r="A488" s="84"/>
    </row>
    <row r="489" spans="1:1" ht="18.75" x14ac:dyDescent="0.3">
      <c r="A489" s="84"/>
    </row>
    <row r="490" spans="1:1" ht="18.75" x14ac:dyDescent="0.3">
      <c r="A490" s="84"/>
    </row>
    <row r="491" spans="1:1" ht="18.75" x14ac:dyDescent="0.3">
      <c r="A491" s="84"/>
    </row>
    <row r="492" spans="1:1" ht="18.75" x14ac:dyDescent="0.3">
      <c r="A492" s="84"/>
    </row>
    <row r="493" spans="1:1" ht="18.75" x14ac:dyDescent="0.3">
      <c r="A493" s="84"/>
    </row>
    <row r="494" spans="1:1" ht="18.75" x14ac:dyDescent="0.3">
      <c r="A494" s="84"/>
    </row>
    <row r="495" spans="1:1" ht="18.75" x14ac:dyDescent="0.3">
      <c r="A495" s="84"/>
    </row>
    <row r="496" spans="1:1" ht="18.75" x14ac:dyDescent="0.3">
      <c r="A496" s="84"/>
    </row>
    <row r="497" spans="1:1" ht="18.75" x14ac:dyDescent="0.3">
      <c r="A497" s="84"/>
    </row>
    <row r="498" spans="1:1" ht="18.75" x14ac:dyDescent="0.3">
      <c r="A498" s="84"/>
    </row>
    <row r="499" spans="1:1" ht="18.75" x14ac:dyDescent="0.3">
      <c r="A499" s="84"/>
    </row>
    <row r="500" spans="1:1" ht="18.75" x14ac:dyDescent="0.3">
      <c r="A500" s="84"/>
    </row>
    <row r="501" spans="1:1" ht="18.75" x14ac:dyDescent="0.3">
      <c r="A501" s="84"/>
    </row>
    <row r="502" spans="1:1" ht="18.75" x14ac:dyDescent="0.3">
      <c r="A502" s="84"/>
    </row>
    <row r="503" spans="1:1" ht="18.75" x14ac:dyDescent="0.3">
      <c r="A503" s="84"/>
    </row>
    <row r="504" spans="1:1" ht="18.75" x14ac:dyDescent="0.3">
      <c r="A504" s="84"/>
    </row>
    <row r="505" spans="1:1" ht="18.75" x14ac:dyDescent="0.3">
      <c r="A505" s="84"/>
    </row>
    <row r="506" spans="1:1" ht="18.75" x14ac:dyDescent="0.3">
      <c r="A506" s="84"/>
    </row>
    <row r="507" spans="1:1" ht="18.75" x14ac:dyDescent="0.3">
      <c r="A507" s="84"/>
    </row>
    <row r="508" spans="1:1" ht="18.75" x14ac:dyDescent="0.3">
      <c r="A508" s="84"/>
    </row>
    <row r="509" spans="1:1" ht="18.75" x14ac:dyDescent="0.3">
      <c r="A509" s="84"/>
    </row>
    <row r="510" spans="1:1" ht="18.75" x14ac:dyDescent="0.3">
      <c r="A510" s="84"/>
    </row>
    <row r="511" spans="1:1" ht="18.75" x14ac:dyDescent="0.3">
      <c r="A511" s="84"/>
    </row>
    <row r="512" spans="1:1" ht="18.75" x14ac:dyDescent="0.3">
      <c r="A512" s="84"/>
    </row>
    <row r="513" spans="1:1" ht="18.75" x14ac:dyDescent="0.3">
      <c r="A513" s="84"/>
    </row>
    <row r="514" spans="1:1" ht="18.75" x14ac:dyDescent="0.3">
      <c r="A514" s="84"/>
    </row>
    <row r="515" spans="1:1" ht="18.75" x14ac:dyDescent="0.3">
      <c r="A515" s="84"/>
    </row>
    <row r="516" spans="1:1" ht="18.75" x14ac:dyDescent="0.3">
      <c r="A516" s="84"/>
    </row>
    <row r="517" spans="1:1" ht="18.75" x14ac:dyDescent="0.3">
      <c r="A517" s="84"/>
    </row>
    <row r="518" spans="1:1" ht="18.75" x14ac:dyDescent="0.3">
      <c r="A518" s="84"/>
    </row>
    <row r="519" spans="1:1" ht="18.75" x14ac:dyDescent="0.3">
      <c r="A519" s="84"/>
    </row>
    <row r="520" spans="1:1" ht="18.75" x14ac:dyDescent="0.3">
      <c r="A520" s="84"/>
    </row>
    <row r="521" spans="1:1" ht="18.75" x14ac:dyDescent="0.3">
      <c r="A521" s="84"/>
    </row>
    <row r="522" spans="1:1" ht="18.75" x14ac:dyDescent="0.3">
      <c r="A522" s="84"/>
    </row>
    <row r="523" spans="1:1" ht="18.75" x14ac:dyDescent="0.3">
      <c r="A523" s="84"/>
    </row>
    <row r="524" spans="1:1" ht="18.75" x14ac:dyDescent="0.3">
      <c r="A524" s="84"/>
    </row>
    <row r="525" spans="1:1" ht="18.75" x14ac:dyDescent="0.3">
      <c r="A525" s="84"/>
    </row>
    <row r="526" spans="1:1" ht="18.75" x14ac:dyDescent="0.3">
      <c r="A526" s="84"/>
    </row>
    <row r="527" spans="1:1" ht="18.75" x14ac:dyDescent="0.3">
      <c r="A527" s="84"/>
    </row>
    <row r="528" spans="1:1" ht="18.75" x14ac:dyDescent="0.3">
      <c r="A528" s="84"/>
    </row>
    <row r="529" spans="1:1" ht="18.75" x14ac:dyDescent="0.3">
      <c r="A529" s="84"/>
    </row>
    <row r="530" spans="1:1" ht="18.75" x14ac:dyDescent="0.3">
      <c r="A530" s="84"/>
    </row>
    <row r="531" spans="1:1" ht="18.75" x14ac:dyDescent="0.3">
      <c r="A531" s="84"/>
    </row>
    <row r="532" spans="1:1" ht="18.75" x14ac:dyDescent="0.3">
      <c r="A532" s="84"/>
    </row>
    <row r="533" spans="1:1" ht="18.75" x14ac:dyDescent="0.3">
      <c r="A533" s="84"/>
    </row>
    <row r="534" spans="1:1" ht="18.75" x14ac:dyDescent="0.3">
      <c r="A534" s="84"/>
    </row>
    <row r="535" spans="1:1" ht="18.75" x14ac:dyDescent="0.3">
      <c r="A535" s="84"/>
    </row>
    <row r="536" spans="1:1" ht="18.75" x14ac:dyDescent="0.3">
      <c r="A536" s="84"/>
    </row>
    <row r="537" spans="1:1" ht="18.75" x14ac:dyDescent="0.3">
      <c r="A537" s="84"/>
    </row>
    <row r="538" spans="1:1" ht="18.75" x14ac:dyDescent="0.3">
      <c r="A538" s="84"/>
    </row>
    <row r="539" spans="1:1" ht="18.75" x14ac:dyDescent="0.3">
      <c r="A539" s="84"/>
    </row>
    <row r="540" spans="1:1" ht="18.75" x14ac:dyDescent="0.3">
      <c r="A540" s="84"/>
    </row>
    <row r="541" spans="1:1" ht="18.75" x14ac:dyDescent="0.3">
      <c r="A541" s="84"/>
    </row>
    <row r="542" spans="1:1" ht="18.75" x14ac:dyDescent="0.3">
      <c r="A542" s="84"/>
    </row>
    <row r="543" spans="1:1" ht="18.75" x14ac:dyDescent="0.3">
      <c r="A543" s="84"/>
    </row>
    <row r="544" spans="1:1" ht="18.75" x14ac:dyDescent="0.3">
      <c r="A544" s="84"/>
    </row>
    <row r="545" spans="1:1" ht="18.75" x14ac:dyDescent="0.3">
      <c r="A545" s="84"/>
    </row>
    <row r="546" spans="1:1" ht="18.75" x14ac:dyDescent="0.3">
      <c r="A546" s="84"/>
    </row>
    <row r="547" spans="1:1" ht="18.75" x14ac:dyDescent="0.3">
      <c r="A547" s="84"/>
    </row>
    <row r="548" spans="1:1" ht="18.75" x14ac:dyDescent="0.3">
      <c r="A548" s="84"/>
    </row>
    <row r="549" spans="1:1" ht="18.75" x14ac:dyDescent="0.3">
      <c r="A549" s="84"/>
    </row>
    <row r="550" spans="1:1" ht="18.75" x14ac:dyDescent="0.3">
      <c r="A550" s="84"/>
    </row>
    <row r="551" spans="1:1" ht="18.75" x14ac:dyDescent="0.3">
      <c r="A551" s="84"/>
    </row>
    <row r="552" spans="1:1" ht="18.75" x14ac:dyDescent="0.3">
      <c r="A552" s="84"/>
    </row>
    <row r="553" spans="1:1" ht="18.75" x14ac:dyDescent="0.3">
      <c r="A553" s="84"/>
    </row>
    <row r="554" spans="1:1" ht="18.75" x14ac:dyDescent="0.3">
      <c r="A554" s="84"/>
    </row>
    <row r="555" spans="1:1" ht="18.75" x14ac:dyDescent="0.3">
      <c r="A555" s="84"/>
    </row>
    <row r="556" spans="1:1" ht="18.75" x14ac:dyDescent="0.3">
      <c r="A556" s="84"/>
    </row>
    <row r="557" spans="1:1" ht="18.75" x14ac:dyDescent="0.3">
      <c r="A557" s="84"/>
    </row>
    <row r="558" spans="1:1" ht="18.75" x14ac:dyDescent="0.3">
      <c r="A558" s="84"/>
    </row>
    <row r="559" spans="1:1" ht="18.75" x14ac:dyDescent="0.3">
      <c r="A559" s="84"/>
    </row>
    <row r="560" spans="1:1" ht="18.75" x14ac:dyDescent="0.3">
      <c r="A560" s="84"/>
    </row>
    <row r="561" spans="1:1" ht="18.75" x14ac:dyDescent="0.3">
      <c r="A561" s="84"/>
    </row>
    <row r="562" spans="1:1" ht="18.75" x14ac:dyDescent="0.3">
      <c r="A562" s="84"/>
    </row>
    <row r="563" spans="1:1" ht="18.75" x14ac:dyDescent="0.3">
      <c r="A563" s="84"/>
    </row>
    <row r="564" spans="1:1" ht="18.75" x14ac:dyDescent="0.3">
      <c r="A564" s="84"/>
    </row>
    <row r="565" spans="1:1" ht="18.75" x14ac:dyDescent="0.3">
      <c r="A565" s="84"/>
    </row>
    <row r="566" spans="1:1" ht="18.75" x14ac:dyDescent="0.3">
      <c r="A566" s="84"/>
    </row>
    <row r="567" spans="1:1" ht="18.75" x14ac:dyDescent="0.3">
      <c r="A567" s="84"/>
    </row>
    <row r="568" spans="1:1" ht="18.75" x14ac:dyDescent="0.3">
      <c r="A568" s="84"/>
    </row>
    <row r="569" spans="1:1" ht="18.75" x14ac:dyDescent="0.3">
      <c r="A569" s="84"/>
    </row>
    <row r="570" spans="1:1" ht="18.75" x14ac:dyDescent="0.3">
      <c r="A570" s="84"/>
    </row>
    <row r="571" spans="1:1" ht="18.75" x14ac:dyDescent="0.3">
      <c r="A571" s="84"/>
    </row>
    <row r="572" spans="1:1" ht="18.75" x14ac:dyDescent="0.3">
      <c r="A572" s="84"/>
    </row>
    <row r="573" spans="1:1" ht="18.75" x14ac:dyDescent="0.3">
      <c r="A573" s="84"/>
    </row>
    <row r="574" spans="1:1" ht="18.75" x14ac:dyDescent="0.3">
      <c r="A574" s="84"/>
    </row>
    <row r="575" spans="1:1" ht="18.75" x14ac:dyDescent="0.3">
      <c r="A575" s="84"/>
    </row>
    <row r="576" spans="1:1" ht="18.75" x14ac:dyDescent="0.3">
      <c r="A576" s="84"/>
    </row>
    <row r="577" spans="1:1" ht="18.75" x14ac:dyDescent="0.3">
      <c r="A577" s="84"/>
    </row>
    <row r="578" spans="1:1" ht="18.75" x14ac:dyDescent="0.3">
      <c r="A578" s="84"/>
    </row>
    <row r="579" spans="1:1" ht="18.75" x14ac:dyDescent="0.3">
      <c r="A579" s="84"/>
    </row>
    <row r="580" spans="1:1" ht="18.75" x14ac:dyDescent="0.3">
      <c r="A580" s="84"/>
    </row>
    <row r="581" spans="1:1" ht="18.75" x14ac:dyDescent="0.3">
      <c r="A581" s="84"/>
    </row>
    <row r="582" spans="1:1" ht="18.75" x14ac:dyDescent="0.3">
      <c r="A582" s="84"/>
    </row>
    <row r="583" spans="1:1" ht="18.75" x14ac:dyDescent="0.3">
      <c r="A583" s="84"/>
    </row>
    <row r="584" spans="1:1" ht="18.75" x14ac:dyDescent="0.3">
      <c r="A584" s="84"/>
    </row>
    <row r="585" spans="1:1" ht="18.75" x14ac:dyDescent="0.3">
      <c r="A585" s="84"/>
    </row>
    <row r="586" spans="1:1" ht="18.75" x14ac:dyDescent="0.3">
      <c r="A586" s="84"/>
    </row>
    <row r="587" spans="1:1" ht="18.75" x14ac:dyDescent="0.3">
      <c r="A587" s="84"/>
    </row>
    <row r="588" spans="1:1" ht="18.75" x14ac:dyDescent="0.3">
      <c r="A588" s="84"/>
    </row>
    <row r="589" spans="1:1" ht="18.75" x14ac:dyDescent="0.3">
      <c r="A589" s="84"/>
    </row>
    <row r="590" spans="1:1" ht="18.75" x14ac:dyDescent="0.3">
      <c r="A590" s="84"/>
    </row>
    <row r="591" spans="1:1" ht="18.75" x14ac:dyDescent="0.3">
      <c r="A591" s="84"/>
    </row>
    <row r="592" spans="1:1" ht="18.75" x14ac:dyDescent="0.3">
      <c r="A592" s="84"/>
    </row>
    <row r="593" spans="1:1" ht="18.75" x14ac:dyDescent="0.3">
      <c r="A593" s="84"/>
    </row>
    <row r="594" spans="1:1" ht="18.75" x14ac:dyDescent="0.3">
      <c r="A594" s="84"/>
    </row>
    <row r="595" spans="1:1" ht="18.75" x14ac:dyDescent="0.3">
      <c r="A595" s="84"/>
    </row>
    <row r="596" spans="1:1" ht="18.75" x14ac:dyDescent="0.3">
      <c r="A596" s="84"/>
    </row>
    <row r="597" spans="1:1" ht="18.75" x14ac:dyDescent="0.3">
      <c r="A597" s="84"/>
    </row>
    <row r="598" spans="1:1" ht="18.75" x14ac:dyDescent="0.3">
      <c r="A598" s="84"/>
    </row>
    <row r="599" spans="1:1" ht="18.75" x14ac:dyDescent="0.3">
      <c r="A599" s="84"/>
    </row>
    <row r="600" spans="1:1" ht="18.75" x14ac:dyDescent="0.3">
      <c r="A600" s="84"/>
    </row>
    <row r="601" spans="1:1" ht="18.75" x14ac:dyDescent="0.3">
      <c r="A601" s="84"/>
    </row>
    <row r="602" spans="1:1" ht="18.75" x14ac:dyDescent="0.3">
      <c r="A602" s="84"/>
    </row>
    <row r="603" spans="1:1" ht="18.75" x14ac:dyDescent="0.3">
      <c r="A603" s="84"/>
    </row>
    <row r="604" spans="1:1" ht="18.75" x14ac:dyDescent="0.3">
      <c r="A604" s="84"/>
    </row>
    <row r="605" spans="1:1" ht="18.75" x14ac:dyDescent="0.3">
      <c r="A605" s="84"/>
    </row>
    <row r="606" spans="1:1" ht="18.75" x14ac:dyDescent="0.3">
      <c r="A606" s="84"/>
    </row>
    <row r="607" spans="1:1" ht="18.75" x14ac:dyDescent="0.3">
      <c r="A607" s="84"/>
    </row>
    <row r="608" spans="1:1" ht="18.75" x14ac:dyDescent="0.3">
      <c r="A608" s="84"/>
    </row>
    <row r="609" spans="1:1" ht="18.75" x14ac:dyDescent="0.3">
      <c r="A609" s="84"/>
    </row>
    <row r="610" spans="1:1" ht="18.75" x14ac:dyDescent="0.3">
      <c r="A610" s="84"/>
    </row>
    <row r="611" spans="1:1" ht="18.75" x14ac:dyDescent="0.3">
      <c r="A611" s="84"/>
    </row>
    <row r="612" spans="1:1" ht="18.75" x14ac:dyDescent="0.3">
      <c r="A612" s="84"/>
    </row>
    <row r="613" spans="1:1" ht="18.75" x14ac:dyDescent="0.3">
      <c r="A613" s="84"/>
    </row>
    <row r="614" spans="1:1" ht="18.75" x14ac:dyDescent="0.3">
      <c r="A614" s="84"/>
    </row>
    <row r="615" spans="1:1" ht="18.75" x14ac:dyDescent="0.3">
      <c r="A615" s="84"/>
    </row>
    <row r="616" spans="1:1" ht="18.75" x14ac:dyDescent="0.3">
      <c r="A616" s="84"/>
    </row>
    <row r="617" spans="1:1" ht="18.75" x14ac:dyDescent="0.3">
      <c r="A617" s="84"/>
    </row>
    <row r="618" spans="1:1" ht="18.75" x14ac:dyDescent="0.3">
      <c r="A618" s="84"/>
    </row>
    <row r="619" spans="1:1" ht="18.75" x14ac:dyDescent="0.3">
      <c r="A619" s="84"/>
    </row>
    <row r="620" spans="1:1" ht="18.75" x14ac:dyDescent="0.3">
      <c r="A620" s="84"/>
    </row>
    <row r="621" spans="1:1" ht="18.75" x14ac:dyDescent="0.3">
      <c r="A621" s="84"/>
    </row>
    <row r="622" spans="1:1" ht="18.75" x14ac:dyDescent="0.3">
      <c r="A622" s="84"/>
    </row>
    <row r="623" spans="1:1" ht="18.75" x14ac:dyDescent="0.3">
      <c r="A623" s="84"/>
    </row>
    <row r="624" spans="1:1" ht="18.75" x14ac:dyDescent="0.3">
      <c r="A624" s="84"/>
    </row>
    <row r="625" spans="1:1" ht="18.75" x14ac:dyDescent="0.3">
      <c r="A625" s="84"/>
    </row>
    <row r="626" spans="1:1" ht="18.75" x14ac:dyDescent="0.3">
      <c r="A626" s="84"/>
    </row>
    <row r="627" spans="1:1" ht="18.75" x14ac:dyDescent="0.3">
      <c r="A627" s="84"/>
    </row>
    <row r="628" spans="1:1" ht="18.75" x14ac:dyDescent="0.3">
      <c r="A628" s="84"/>
    </row>
    <row r="629" spans="1:1" ht="18.75" x14ac:dyDescent="0.3">
      <c r="A629" s="84"/>
    </row>
    <row r="630" spans="1:1" ht="18.75" x14ac:dyDescent="0.3">
      <c r="A630" s="84"/>
    </row>
    <row r="631" spans="1:1" ht="18.75" x14ac:dyDescent="0.3">
      <c r="A631" s="84"/>
    </row>
    <row r="632" spans="1:1" ht="18.75" x14ac:dyDescent="0.3">
      <c r="A632" s="84"/>
    </row>
    <row r="633" spans="1:1" ht="18.75" x14ac:dyDescent="0.3">
      <c r="A633" s="84"/>
    </row>
    <row r="634" spans="1:1" ht="18.75" x14ac:dyDescent="0.3">
      <c r="A634" s="84"/>
    </row>
    <row r="635" spans="1:1" ht="18.75" x14ac:dyDescent="0.3">
      <c r="A635" s="84"/>
    </row>
    <row r="636" spans="1:1" ht="18.75" x14ac:dyDescent="0.3">
      <c r="A636" s="84"/>
    </row>
    <row r="637" spans="1:1" ht="18.75" x14ac:dyDescent="0.3">
      <c r="A637" s="84"/>
    </row>
    <row r="638" spans="1:1" ht="18.75" x14ac:dyDescent="0.3">
      <c r="A638" s="84"/>
    </row>
    <row r="639" spans="1:1" ht="18.75" x14ac:dyDescent="0.3">
      <c r="A639" s="84"/>
    </row>
    <row r="640" spans="1:1" ht="18.75" x14ac:dyDescent="0.3">
      <c r="A640" s="84"/>
    </row>
    <row r="641" spans="1:1" ht="18.75" x14ac:dyDescent="0.3">
      <c r="A641" s="84"/>
    </row>
    <row r="642" spans="1:1" ht="18.75" x14ac:dyDescent="0.3">
      <c r="A642" s="84"/>
    </row>
    <row r="643" spans="1:1" ht="18.75" x14ac:dyDescent="0.3">
      <c r="A643" s="84"/>
    </row>
    <row r="644" spans="1:1" ht="18.75" x14ac:dyDescent="0.3">
      <c r="A644" s="84"/>
    </row>
    <row r="645" spans="1:1" ht="18.75" x14ac:dyDescent="0.3">
      <c r="A645" s="84"/>
    </row>
    <row r="646" spans="1:1" ht="18.75" x14ac:dyDescent="0.3">
      <c r="A646" s="84"/>
    </row>
    <row r="647" spans="1:1" ht="18.75" x14ac:dyDescent="0.3">
      <c r="A647" s="84"/>
    </row>
    <row r="648" spans="1:1" ht="18.75" x14ac:dyDescent="0.3">
      <c r="A648" s="84"/>
    </row>
    <row r="649" spans="1:1" ht="18.75" x14ac:dyDescent="0.3">
      <c r="A649" s="84"/>
    </row>
    <row r="650" spans="1:1" ht="18.75" x14ac:dyDescent="0.3">
      <c r="A650" s="84"/>
    </row>
    <row r="651" spans="1:1" ht="18.75" x14ac:dyDescent="0.3">
      <c r="A651" s="84"/>
    </row>
    <row r="652" spans="1:1" ht="18.75" x14ac:dyDescent="0.3">
      <c r="A652" s="84"/>
    </row>
    <row r="653" spans="1:1" ht="18.75" x14ac:dyDescent="0.3">
      <c r="A653" s="84"/>
    </row>
    <row r="654" spans="1:1" ht="18.75" x14ac:dyDescent="0.3">
      <c r="A654" s="84"/>
    </row>
    <row r="655" spans="1:1" ht="18.75" x14ac:dyDescent="0.3">
      <c r="A655" s="84"/>
    </row>
    <row r="656" spans="1:1" ht="18.75" x14ac:dyDescent="0.3">
      <c r="A656" s="84"/>
    </row>
    <row r="657" spans="1:1" ht="18.75" x14ac:dyDescent="0.3">
      <c r="A657" s="84"/>
    </row>
    <row r="658" spans="1:1" ht="18.75" x14ac:dyDescent="0.3">
      <c r="A658" s="84"/>
    </row>
    <row r="659" spans="1:1" ht="18.75" x14ac:dyDescent="0.3">
      <c r="A659" s="84"/>
    </row>
    <row r="660" spans="1:1" ht="18.75" x14ac:dyDescent="0.3">
      <c r="A660" s="84"/>
    </row>
    <row r="661" spans="1:1" ht="18.75" x14ac:dyDescent="0.3">
      <c r="A661" s="84"/>
    </row>
    <row r="662" spans="1:1" ht="18.75" x14ac:dyDescent="0.3">
      <c r="A662" s="84"/>
    </row>
    <row r="663" spans="1:1" ht="18.75" x14ac:dyDescent="0.3">
      <c r="A663" s="84"/>
    </row>
    <row r="664" spans="1:1" ht="18.75" x14ac:dyDescent="0.3">
      <c r="A664" s="84"/>
    </row>
    <row r="665" spans="1:1" ht="18.75" x14ac:dyDescent="0.3">
      <c r="A665" s="84"/>
    </row>
    <row r="666" spans="1:1" ht="18.75" x14ac:dyDescent="0.3">
      <c r="A666" s="84"/>
    </row>
    <row r="667" spans="1:1" ht="18.75" x14ac:dyDescent="0.3">
      <c r="A667" s="84"/>
    </row>
    <row r="668" spans="1:1" ht="18.75" x14ac:dyDescent="0.3">
      <c r="A668" s="84"/>
    </row>
    <row r="669" spans="1:1" ht="18.75" x14ac:dyDescent="0.3">
      <c r="A669" s="84"/>
    </row>
    <row r="670" spans="1:1" ht="18.75" x14ac:dyDescent="0.3">
      <c r="A670" s="84"/>
    </row>
    <row r="671" spans="1:1" ht="18.75" x14ac:dyDescent="0.3">
      <c r="A671" s="84"/>
    </row>
    <row r="672" spans="1:1" ht="18.75" x14ac:dyDescent="0.3">
      <c r="A672" s="84"/>
    </row>
    <row r="673" spans="1:1" ht="18.75" x14ac:dyDescent="0.3">
      <c r="A673" s="84"/>
    </row>
    <row r="674" spans="1:1" ht="18.75" x14ac:dyDescent="0.3">
      <c r="A674" s="84"/>
    </row>
    <row r="675" spans="1:1" ht="18.75" x14ac:dyDescent="0.3">
      <c r="A675" s="84"/>
    </row>
    <row r="676" spans="1:1" ht="18.75" x14ac:dyDescent="0.3">
      <c r="A676" s="84"/>
    </row>
    <row r="677" spans="1:1" ht="18.75" x14ac:dyDescent="0.3">
      <c r="A677" s="84"/>
    </row>
    <row r="678" spans="1:1" ht="18.75" x14ac:dyDescent="0.3">
      <c r="A678" s="84"/>
    </row>
    <row r="679" spans="1:1" ht="18.75" x14ac:dyDescent="0.3">
      <c r="A679" s="84"/>
    </row>
    <row r="680" spans="1:1" ht="18.75" x14ac:dyDescent="0.3">
      <c r="A680" s="84"/>
    </row>
    <row r="681" spans="1:1" ht="18.75" x14ac:dyDescent="0.3">
      <c r="A681" s="84"/>
    </row>
    <row r="682" spans="1:1" ht="18.75" x14ac:dyDescent="0.3">
      <c r="A682" s="84"/>
    </row>
    <row r="683" spans="1:1" ht="18.75" x14ac:dyDescent="0.3">
      <c r="A683" s="84"/>
    </row>
    <row r="684" spans="1:1" ht="18.75" x14ac:dyDescent="0.3">
      <c r="A684" s="84"/>
    </row>
    <row r="685" spans="1:1" ht="18.75" x14ac:dyDescent="0.3">
      <c r="A685" s="84"/>
    </row>
    <row r="686" spans="1:1" ht="18.75" x14ac:dyDescent="0.3">
      <c r="A686" s="84"/>
    </row>
    <row r="687" spans="1:1" ht="18.75" x14ac:dyDescent="0.3">
      <c r="A687" s="84"/>
    </row>
    <row r="688" spans="1:1" ht="18.75" x14ac:dyDescent="0.3">
      <c r="A688" s="84"/>
    </row>
    <row r="689" spans="1:1" ht="18.75" x14ac:dyDescent="0.3">
      <c r="A689" s="84"/>
    </row>
    <row r="690" spans="1:1" ht="18.75" x14ac:dyDescent="0.3">
      <c r="A690" s="84"/>
    </row>
    <row r="691" spans="1:1" ht="18.75" x14ac:dyDescent="0.3">
      <c r="A691" s="84"/>
    </row>
    <row r="692" spans="1:1" ht="18.75" x14ac:dyDescent="0.3">
      <c r="A692" s="84"/>
    </row>
    <row r="693" spans="1:1" ht="18.75" x14ac:dyDescent="0.3">
      <c r="A693" s="84"/>
    </row>
    <row r="694" spans="1:1" ht="18.75" x14ac:dyDescent="0.3">
      <c r="A694" s="84"/>
    </row>
    <row r="695" spans="1:1" ht="18.75" x14ac:dyDescent="0.3">
      <c r="A695" s="84"/>
    </row>
    <row r="696" spans="1:1" ht="18.75" x14ac:dyDescent="0.3">
      <c r="A696" s="84"/>
    </row>
    <row r="697" spans="1:1" ht="18.75" x14ac:dyDescent="0.3">
      <c r="A697" s="84"/>
    </row>
    <row r="698" spans="1:1" ht="18.75" x14ac:dyDescent="0.3">
      <c r="A698" s="84"/>
    </row>
    <row r="699" spans="1:1" ht="18.75" x14ac:dyDescent="0.3">
      <c r="A699" s="84"/>
    </row>
    <row r="700" spans="1:1" ht="18.75" x14ac:dyDescent="0.3">
      <c r="A700" s="84"/>
    </row>
    <row r="701" spans="1:1" ht="18.75" x14ac:dyDescent="0.3">
      <c r="A701" s="84"/>
    </row>
    <row r="702" spans="1:1" ht="18.75" x14ac:dyDescent="0.3">
      <c r="A702" s="84"/>
    </row>
    <row r="703" spans="1:1" ht="18.75" x14ac:dyDescent="0.3">
      <c r="A703" s="84"/>
    </row>
    <row r="704" spans="1:1" ht="18.75" x14ac:dyDescent="0.3">
      <c r="A704" s="84"/>
    </row>
    <row r="705" spans="1:1" ht="18.75" x14ac:dyDescent="0.3">
      <c r="A705" s="84"/>
    </row>
    <row r="706" spans="1:1" ht="18.75" x14ac:dyDescent="0.3">
      <c r="A706" s="84"/>
    </row>
    <row r="707" spans="1:1" ht="18.75" x14ac:dyDescent="0.3">
      <c r="A707" s="84"/>
    </row>
    <row r="708" spans="1:1" ht="18.75" x14ac:dyDescent="0.3">
      <c r="A708" s="84"/>
    </row>
    <row r="709" spans="1:1" ht="18.75" x14ac:dyDescent="0.3">
      <c r="A709" s="84"/>
    </row>
    <row r="710" spans="1:1" ht="18.75" x14ac:dyDescent="0.3">
      <c r="A710" s="84"/>
    </row>
    <row r="711" spans="1:1" ht="18.75" x14ac:dyDescent="0.3">
      <c r="A711" s="84"/>
    </row>
    <row r="712" spans="1:1" ht="18.75" x14ac:dyDescent="0.3">
      <c r="A712" s="84"/>
    </row>
    <row r="713" spans="1:1" ht="18.75" x14ac:dyDescent="0.3">
      <c r="A713" s="84"/>
    </row>
    <row r="714" spans="1:1" ht="18.75" x14ac:dyDescent="0.3">
      <c r="A714" s="84"/>
    </row>
    <row r="715" spans="1:1" ht="18.75" x14ac:dyDescent="0.3">
      <c r="A715" s="84"/>
    </row>
    <row r="716" spans="1:1" ht="18.75" x14ac:dyDescent="0.3">
      <c r="A716" s="84"/>
    </row>
    <row r="717" spans="1:1" ht="18.75" x14ac:dyDescent="0.3">
      <c r="A717" s="84"/>
    </row>
    <row r="718" spans="1:1" ht="18.75" x14ac:dyDescent="0.3">
      <c r="A718" s="84"/>
    </row>
    <row r="719" spans="1:1" ht="18.75" x14ac:dyDescent="0.3">
      <c r="A719" s="84"/>
    </row>
    <row r="720" spans="1:1" ht="18.75" x14ac:dyDescent="0.3">
      <c r="A720" s="84"/>
    </row>
    <row r="721" spans="1:1" ht="18.75" x14ac:dyDescent="0.3">
      <c r="A721" s="84"/>
    </row>
    <row r="722" spans="1:1" ht="18.75" x14ac:dyDescent="0.3">
      <c r="A722" s="84"/>
    </row>
    <row r="723" spans="1:1" ht="18.75" x14ac:dyDescent="0.3">
      <c r="A723" s="84"/>
    </row>
    <row r="724" spans="1:1" ht="18.75" x14ac:dyDescent="0.3">
      <c r="A724" s="84"/>
    </row>
    <row r="725" spans="1:1" ht="18.75" x14ac:dyDescent="0.3">
      <c r="A725" s="84"/>
    </row>
    <row r="726" spans="1:1" ht="18.75" x14ac:dyDescent="0.3">
      <c r="A726" s="84"/>
    </row>
    <row r="727" spans="1:1" ht="18.75" x14ac:dyDescent="0.3">
      <c r="A727" s="84"/>
    </row>
    <row r="728" spans="1:1" ht="18.75" x14ac:dyDescent="0.3">
      <c r="A728" s="84"/>
    </row>
    <row r="729" spans="1:1" ht="18.75" x14ac:dyDescent="0.3">
      <c r="A729" s="84"/>
    </row>
    <row r="730" spans="1:1" ht="18.75" x14ac:dyDescent="0.3">
      <c r="A730" s="84"/>
    </row>
    <row r="731" spans="1:1" ht="18.75" x14ac:dyDescent="0.3">
      <c r="A731" s="84"/>
    </row>
    <row r="732" spans="1:1" ht="18.75" x14ac:dyDescent="0.3">
      <c r="A732" s="84"/>
    </row>
    <row r="733" spans="1:1" ht="18.75" x14ac:dyDescent="0.3">
      <c r="A733" s="84"/>
    </row>
    <row r="734" spans="1:1" ht="18.75" x14ac:dyDescent="0.3">
      <c r="A734" s="84"/>
    </row>
    <row r="735" spans="1:1" ht="18.75" x14ac:dyDescent="0.3">
      <c r="A735" s="84"/>
    </row>
    <row r="736" spans="1:1" ht="18.75" x14ac:dyDescent="0.3">
      <c r="A736" s="84"/>
    </row>
    <row r="737" spans="1:1" ht="18.75" x14ac:dyDescent="0.3">
      <c r="A737" s="84"/>
    </row>
    <row r="738" spans="1:1" ht="18.75" x14ac:dyDescent="0.3">
      <c r="A738" s="84"/>
    </row>
    <row r="739" spans="1:1" ht="18.75" x14ac:dyDescent="0.3">
      <c r="A739" s="84"/>
    </row>
    <row r="740" spans="1:1" ht="18.75" x14ac:dyDescent="0.3">
      <c r="A740" s="84"/>
    </row>
    <row r="741" spans="1:1" ht="18.75" x14ac:dyDescent="0.3">
      <c r="A741" s="84"/>
    </row>
    <row r="742" spans="1:1" ht="18.75" x14ac:dyDescent="0.3">
      <c r="A742" s="84"/>
    </row>
    <row r="743" spans="1:1" ht="18.75" x14ac:dyDescent="0.3">
      <c r="A743" s="84"/>
    </row>
    <row r="744" spans="1:1" ht="18.75" x14ac:dyDescent="0.3">
      <c r="A744" s="84"/>
    </row>
    <row r="745" spans="1:1" ht="18.75" x14ac:dyDescent="0.3">
      <c r="A745" s="84"/>
    </row>
    <row r="746" spans="1:1" ht="18.75" x14ac:dyDescent="0.3">
      <c r="A746" s="84"/>
    </row>
    <row r="747" spans="1:1" ht="18.75" x14ac:dyDescent="0.3">
      <c r="A747" s="84"/>
    </row>
    <row r="748" spans="1:1" ht="18.75" x14ac:dyDescent="0.3">
      <c r="A748" s="84"/>
    </row>
    <row r="749" spans="1:1" ht="18.75" x14ac:dyDescent="0.3">
      <c r="A749" s="84"/>
    </row>
    <row r="750" spans="1:1" ht="18.75" x14ac:dyDescent="0.3">
      <c r="A750" s="84"/>
    </row>
    <row r="751" spans="1:1" ht="18.75" x14ac:dyDescent="0.3">
      <c r="A751" s="84"/>
    </row>
    <row r="752" spans="1:1" ht="18.75" x14ac:dyDescent="0.3">
      <c r="A752" s="84"/>
    </row>
    <row r="753" spans="1:1" ht="18.75" x14ac:dyDescent="0.3">
      <c r="A753" s="84"/>
    </row>
    <row r="754" spans="1:1" ht="18.75" x14ac:dyDescent="0.3">
      <c r="A754" s="84"/>
    </row>
    <row r="755" spans="1:1" ht="18.75" x14ac:dyDescent="0.3">
      <c r="A755" s="84"/>
    </row>
    <row r="756" spans="1:1" ht="18.75" x14ac:dyDescent="0.3">
      <c r="A756" s="84"/>
    </row>
    <row r="757" spans="1:1" ht="18.75" x14ac:dyDescent="0.3">
      <c r="A757" s="84"/>
    </row>
    <row r="758" spans="1:1" ht="18.75" x14ac:dyDescent="0.3">
      <c r="A758" s="84"/>
    </row>
    <row r="759" spans="1:1" ht="18.75" x14ac:dyDescent="0.3">
      <c r="A759" s="84"/>
    </row>
    <row r="760" spans="1:1" ht="18.75" x14ac:dyDescent="0.3">
      <c r="A760" s="84"/>
    </row>
    <row r="761" spans="1:1" ht="18.75" x14ac:dyDescent="0.3">
      <c r="A761" s="84"/>
    </row>
    <row r="762" spans="1:1" ht="18.75" x14ac:dyDescent="0.3">
      <c r="A762" s="84"/>
    </row>
    <row r="763" spans="1:1" ht="18.75" x14ac:dyDescent="0.3">
      <c r="A763" s="84"/>
    </row>
    <row r="764" spans="1:1" ht="18.75" x14ac:dyDescent="0.3">
      <c r="A764" s="84"/>
    </row>
    <row r="765" spans="1:1" ht="18.75" x14ac:dyDescent="0.3">
      <c r="A765" s="84"/>
    </row>
    <row r="766" spans="1:1" ht="18.75" x14ac:dyDescent="0.3">
      <c r="A766" s="84"/>
    </row>
    <row r="767" spans="1:1" ht="18.75" x14ac:dyDescent="0.3">
      <c r="A767" s="84"/>
    </row>
    <row r="768" spans="1:1" ht="18.75" x14ac:dyDescent="0.3">
      <c r="A768" s="84"/>
    </row>
    <row r="769" spans="1:1" ht="18.75" x14ac:dyDescent="0.3">
      <c r="A769" s="84"/>
    </row>
    <row r="770" spans="1:1" ht="18.75" x14ac:dyDescent="0.3">
      <c r="A770" s="84"/>
    </row>
    <row r="771" spans="1:1" ht="18.75" x14ac:dyDescent="0.3">
      <c r="A771" s="84"/>
    </row>
    <row r="772" spans="1:1" ht="18.75" x14ac:dyDescent="0.3">
      <c r="A772" s="84"/>
    </row>
    <row r="773" spans="1:1" ht="18.75" x14ac:dyDescent="0.3">
      <c r="A773" s="84"/>
    </row>
    <row r="774" spans="1:1" ht="18.75" x14ac:dyDescent="0.3">
      <c r="A774" s="84"/>
    </row>
    <row r="775" spans="1:1" ht="18.75" x14ac:dyDescent="0.3">
      <c r="A775" s="84"/>
    </row>
    <row r="776" spans="1:1" ht="18.75" x14ac:dyDescent="0.3">
      <c r="A776" s="84"/>
    </row>
    <row r="777" spans="1:1" ht="18.75" x14ac:dyDescent="0.3">
      <c r="A777" s="84"/>
    </row>
    <row r="778" spans="1:1" ht="18.75" x14ac:dyDescent="0.3">
      <c r="A778" s="84"/>
    </row>
    <row r="779" spans="1:1" ht="18.75" x14ac:dyDescent="0.3">
      <c r="A779" s="84"/>
    </row>
    <row r="780" spans="1:1" ht="18.75" x14ac:dyDescent="0.3">
      <c r="A780" s="84"/>
    </row>
    <row r="781" spans="1:1" ht="18.75" x14ac:dyDescent="0.3">
      <c r="A781" s="84"/>
    </row>
    <row r="782" spans="1:1" ht="18.75" x14ac:dyDescent="0.3">
      <c r="A782" s="84"/>
    </row>
    <row r="783" spans="1:1" ht="18.75" x14ac:dyDescent="0.3">
      <c r="A783" s="84"/>
    </row>
    <row r="784" spans="1:1" ht="18.75" x14ac:dyDescent="0.3">
      <c r="A784" s="84"/>
    </row>
    <row r="785" spans="1:1" ht="18.75" x14ac:dyDescent="0.3">
      <c r="A785" s="84"/>
    </row>
    <row r="786" spans="1:1" ht="18.75" x14ac:dyDescent="0.3">
      <c r="A786" s="84"/>
    </row>
    <row r="787" spans="1:1" ht="18.75" x14ac:dyDescent="0.3">
      <c r="A787" s="84"/>
    </row>
    <row r="788" spans="1:1" ht="18.75" x14ac:dyDescent="0.3">
      <c r="A788" s="84"/>
    </row>
    <row r="789" spans="1:1" ht="18.75" x14ac:dyDescent="0.3">
      <c r="A789" s="84"/>
    </row>
    <row r="790" spans="1:1" ht="18.75" x14ac:dyDescent="0.3">
      <c r="A790" s="84"/>
    </row>
    <row r="791" spans="1:1" ht="18.75" x14ac:dyDescent="0.3">
      <c r="A791" s="84"/>
    </row>
    <row r="792" spans="1:1" ht="18.75" x14ac:dyDescent="0.3">
      <c r="A792" s="84"/>
    </row>
    <row r="793" spans="1:1" ht="18.75" x14ac:dyDescent="0.3">
      <c r="A793" s="84"/>
    </row>
    <row r="794" spans="1:1" ht="18.75" x14ac:dyDescent="0.3">
      <c r="A794" s="84"/>
    </row>
    <row r="795" spans="1:1" ht="18.75" x14ac:dyDescent="0.3">
      <c r="A795" s="84"/>
    </row>
    <row r="796" spans="1:1" ht="18.75" x14ac:dyDescent="0.3">
      <c r="A796" s="84"/>
    </row>
    <row r="797" spans="1:1" ht="18.75" x14ac:dyDescent="0.3">
      <c r="A797" s="84"/>
    </row>
    <row r="798" spans="1:1" ht="18.75" x14ac:dyDescent="0.3">
      <c r="A798" s="84"/>
    </row>
    <row r="799" spans="1:1" ht="18.75" x14ac:dyDescent="0.3">
      <c r="A799" s="84"/>
    </row>
    <row r="800" spans="1:1" ht="18.75" x14ac:dyDescent="0.3">
      <c r="A800" s="84"/>
    </row>
    <row r="801" spans="1:1" ht="18.75" x14ac:dyDescent="0.3">
      <c r="A801" s="84"/>
    </row>
    <row r="802" spans="1:1" ht="18.75" x14ac:dyDescent="0.3">
      <c r="A802" s="84"/>
    </row>
    <row r="803" spans="1:1" ht="18.75" x14ac:dyDescent="0.3">
      <c r="A803" s="84"/>
    </row>
    <row r="804" spans="1:1" ht="18.75" x14ac:dyDescent="0.3">
      <c r="A804" s="84"/>
    </row>
    <row r="805" spans="1:1" ht="18.75" x14ac:dyDescent="0.3">
      <c r="A805" s="84"/>
    </row>
    <row r="806" spans="1:1" ht="18.75" x14ac:dyDescent="0.3">
      <c r="A806" s="84"/>
    </row>
    <row r="807" spans="1:1" ht="18.75" x14ac:dyDescent="0.3">
      <c r="A807" s="84"/>
    </row>
    <row r="808" spans="1:1" ht="18.75" x14ac:dyDescent="0.3">
      <c r="A808" s="84"/>
    </row>
    <row r="809" spans="1:1" ht="18.75" x14ac:dyDescent="0.3">
      <c r="A809" s="84"/>
    </row>
    <row r="810" spans="1:1" ht="18.75" x14ac:dyDescent="0.3">
      <c r="A810" s="84"/>
    </row>
    <row r="811" spans="1:1" ht="18.75" x14ac:dyDescent="0.3">
      <c r="A811" s="84"/>
    </row>
    <row r="812" spans="1:1" ht="18.75" x14ac:dyDescent="0.3">
      <c r="A812" s="84"/>
    </row>
    <row r="813" spans="1:1" ht="18.75" x14ac:dyDescent="0.3">
      <c r="A813" s="84"/>
    </row>
    <row r="814" spans="1:1" ht="18.75" x14ac:dyDescent="0.3">
      <c r="A814" s="84"/>
    </row>
    <row r="815" spans="1:1" ht="18.75" x14ac:dyDescent="0.3">
      <c r="A815" s="84"/>
    </row>
    <row r="816" spans="1:1" ht="18.75" x14ac:dyDescent="0.3">
      <c r="A816" s="84"/>
    </row>
    <row r="817" spans="1:1" ht="18.75" x14ac:dyDescent="0.3">
      <c r="A817" s="84"/>
    </row>
    <row r="818" spans="1:1" ht="18.75" x14ac:dyDescent="0.3">
      <c r="A818" s="84"/>
    </row>
    <row r="819" spans="1:1" ht="18.75" x14ac:dyDescent="0.3">
      <c r="A819" s="84"/>
    </row>
    <row r="820" spans="1:1" ht="18.75" x14ac:dyDescent="0.3">
      <c r="A820" s="84"/>
    </row>
    <row r="821" spans="1:1" ht="18.75" x14ac:dyDescent="0.3">
      <c r="A821" s="84"/>
    </row>
    <row r="822" spans="1:1" ht="18.75" x14ac:dyDescent="0.3">
      <c r="A822" s="84"/>
    </row>
    <row r="823" spans="1:1" ht="18.75" x14ac:dyDescent="0.3">
      <c r="A823" s="84"/>
    </row>
    <row r="824" spans="1:1" ht="18.75" x14ac:dyDescent="0.3">
      <c r="A824" s="84"/>
    </row>
    <row r="825" spans="1:1" ht="18.75" x14ac:dyDescent="0.3">
      <c r="A825" s="84"/>
    </row>
    <row r="826" spans="1:1" ht="18.75" x14ac:dyDescent="0.3">
      <c r="A826" s="84"/>
    </row>
    <row r="827" spans="1:1" ht="18.75" x14ac:dyDescent="0.3">
      <c r="A827" s="84"/>
    </row>
    <row r="828" spans="1:1" ht="18.75" x14ac:dyDescent="0.3">
      <c r="A828" s="84"/>
    </row>
    <row r="829" spans="1:1" ht="18.75" x14ac:dyDescent="0.3">
      <c r="A829" s="84"/>
    </row>
    <row r="830" spans="1:1" ht="18.75" x14ac:dyDescent="0.3">
      <c r="A830" s="84"/>
    </row>
    <row r="831" spans="1:1" ht="18.75" x14ac:dyDescent="0.3">
      <c r="A831" s="84"/>
    </row>
    <row r="832" spans="1:1" ht="18.75" x14ac:dyDescent="0.3">
      <c r="A832" s="84"/>
    </row>
    <row r="833" spans="1:1" ht="18.75" x14ac:dyDescent="0.3">
      <c r="A833" s="84"/>
    </row>
    <row r="834" spans="1:1" ht="18.75" x14ac:dyDescent="0.3">
      <c r="A834" s="84"/>
    </row>
    <row r="835" spans="1:1" ht="18.75" x14ac:dyDescent="0.3">
      <c r="A835" s="84"/>
    </row>
    <row r="836" spans="1:1" ht="18.75" x14ac:dyDescent="0.3">
      <c r="A836" s="84"/>
    </row>
    <row r="837" spans="1:1" ht="18.75" x14ac:dyDescent="0.3">
      <c r="A837" s="84"/>
    </row>
    <row r="838" spans="1:1" ht="18.75" x14ac:dyDescent="0.3">
      <c r="A838" s="84"/>
    </row>
    <row r="839" spans="1:1" ht="18.75" x14ac:dyDescent="0.3">
      <c r="A839" s="84"/>
    </row>
    <row r="840" spans="1:1" ht="18.75" x14ac:dyDescent="0.3">
      <c r="A840" s="84"/>
    </row>
    <row r="841" spans="1:1" ht="18.75" x14ac:dyDescent="0.3">
      <c r="A841" s="84"/>
    </row>
    <row r="842" spans="1:1" ht="18.75" x14ac:dyDescent="0.3">
      <c r="A842" s="84"/>
    </row>
    <row r="843" spans="1:1" ht="18.75" x14ac:dyDescent="0.3">
      <c r="A843" s="84"/>
    </row>
    <row r="844" spans="1:1" ht="18.75" x14ac:dyDescent="0.3">
      <c r="A844" s="84"/>
    </row>
    <row r="845" spans="1:1" ht="18.75" x14ac:dyDescent="0.3">
      <c r="A845" s="84"/>
    </row>
    <row r="846" spans="1:1" ht="18.75" x14ac:dyDescent="0.3">
      <c r="A846" s="84"/>
    </row>
    <row r="847" spans="1:1" ht="18.75" x14ac:dyDescent="0.3">
      <c r="A847" s="84"/>
    </row>
    <row r="848" spans="1:1" ht="18.75" x14ac:dyDescent="0.3">
      <c r="A848" s="84"/>
    </row>
    <row r="849" spans="1:1" ht="18.75" x14ac:dyDescent="0.3">
      <c r="A849" s="84"/>
    </row>
    <row r="850" spans="1:1" ht="18.75" x14ac:dyDescent="0.3">
      <c r="A850" s="84"/>
    </row>
    <row r="851" spans="1:1" ht="18.75" x14ac:dyDescent="0.3">
      <c r="A851" s="84"/>
    </row>
    <row r="852" spans="1:1" ht="18.75" x14ac:dyDescent="0.3">
      <c r="A852" s="84"/>
    </row>
    <row r="853" spans="1:1" ht="18.75" x14ac:dyDescent="0.3">
      <c r="A853" s="84"/>
    </row>
    <row r="854" spans="1:1" ht="18.75" x14ac:dyDescent="0.3">
      <c r="A854" s="84"/>
    </row>
    <row r="855" spans="1:1" ht="18.75" x14ac:dyDescent="0.3">
      <c r="A855" s="84"/>
    </row>
    <row r="856" spans="1:1" ht="18.75" x14ac:dyDescent="0.3">
      <c r="A856" s="84"/>
    </row>
    <row r="857" spans="1:1" ht="18.75" x14ac:dyDescent="0.3">
      <c r="A857" s="84"/>
    </row>
    <row r="858" spans="1:1" ht="18.75" x14ac:dyDescent="0.3">
      <c r="A858" s="84"/>
    </row>
    <row r="859" spans="1:1" ht="18.75" x14ac:dyDescent="0.3">
      <c r="A859" s="84"/>
    </row>
    <row r="860" spans="1:1" ht="18.75" x14ac:dyDescent="0.3">
      <c r="A860" s="84"/>
    </row>
    <row r="861" spans="1:1" ht="18.75" x14ac:dyDescent="0.3">
      <c r="A861" s="84"/>
    </row>
    <row r="862" spans="1:1" ht="18.75" x14ac:dyDescent="0.3">
      <c r="A862" s="84"/>
    </row>
    <row r="863" spans="1:1" ht="18.75" x14ac:dyDescent="0.3">
      <c r="A863" s="84"/>
    </row>
    <row r="864" spans="1:1" ht="18.75" x14ac:dyDescent="0.3">
      <c r="A864" s="84"/>
    </row>
    <row r="865" spans="1:1" ht="18.75" x14ac:dyDescent="0.3">
      <c r="A865" s="84"/>
    </row>
    <row r="866" spans="1:1" ht="18.75" x14ac:dyDescent="0.3">
      <c r="A866" s="84"/>
    </row>
    <row r="867" spans="1:1" ht="18.75" x14ac:dyDescent="0.3">
      <c r="A867" s="84"/>
    </row>
    <row r="868" spans="1:1" ht="18.75" x14ac:dyDescent="0.3">
      <c r="A868" s="84"/>
    </row>
    <row r="869" spans="1:1" ht="18.75" x14ac:dyDescent="0.3">
      <c r="A869" s="84"/>
    </row>
    <row r="870" spans="1:1" ht="18.75" x14ac:dyDescent="0.3">
      <c r="A870" s="84"/>
    </row>
    <row r="871" spans="1:1" ht="18.75" x14ac:dyDescent="0.3">
      <c r="A871" s="84"/>
    </row>
    <row r="872" spans="1:1" ht="18.75" x14ac:dyDescent="0.3">
      <c r="A872" s="84"/>
    </row>
    <row r="873" spans="1:1" ht="18.75" x14ac:dyDescent="0.3">
      <c r="A873" s="84"/>
    </row>
    <row r="874" spans="1:1" ht="18.75" x14ac:dyDescent="0.3">
      <c r="A874" s="84"/>
    </row>
    <row r="875" spans="1:1" ht="18.75" x14ac:dyDescent="0.3">
      <c r="A875" s="84"/>
    </row>
    <row r="876" spans="1:1" ht="18.75" x14ac:dyDescent="0.3">
      <c r="A876" s="84"/>
    </row>
    <row r="877" spans="1:1" ht="18.75" x14ac:dyDescent="0.3">
      <c r="A877" s="84"/>
    </row>
    <row r="878" spans="1:1" ht="18.75" x14ac:dyDescent="0.3">
      <c r="A878" s="84"/>
    </row>
    <row r="879" spans="1:1" ht="18.75" x14ac:dyDescent="0.3">
      <c r="A879" s="84"/>
    </row>
    <row r="880" spans="1:1" ht="18.75" x14ac:dyDescent="0.3">
      <c r="A880" s="84"/>
    </row>
    <row r="881" spans="1:1" ht="18.75" x14ac:dyDescent="0.3">
      <c r="A881" s="84"/>
    </row>
    <row r="882" spans="1:1" ht="18.75" x14ac:dyDescent="0.3">
      <c r="A882" s="84"/>
    </row>
    <row r="883" spans="1:1" ht="18.75" x14ac:dyDescent="0.3">
      <c r="A883" s="84"/>
    </row>
    <row r="884" spans="1:1" ht="18.75" x14ac:dyDescent="0.3">
      <c r="A884" s="84"/>
    </row>
    <row r="885" spans="1:1" ht="18.75" x14ac:dyDescent="0.3">
      <c r="A885" s="84"/>
    </row>
    <row r="886" spans="1:1" ht="18.75" x14ac:dyDescent="0.3">
      <c r="A886" s="84"/>
    </row>
    <row r="887" spans="1:1" ht="18.75" x14ac:dyDescent="0.3">
      <c r="A887" s="84"/>
    </row>
    <row r="888" spans="1:1" ht="18.75" x14ac:dyDescent="0.3">
      <c r="A888" s="84"/>
    </row>
    <row r="889" spans="1:1" ht="18.75" x14ac:dyDescent="0.3">
      <c r="A889" s="84"/>
    </row>
    <row r="890" spans="1:1" ht="18.75" x14ac:dyDescent="0.3">
      <c r="A890" s="84"/>
    </row>
    <row r="891" spans="1:1" ht="18.75" x14ac:dyDescent="0.3">
      <c r="A891" s="84"/>
    </row>
    <row r="892" spans="1:1" ht="18.75" x14ac:dyDescent="0.3">
      <c r="A892" s="84"/>
    </row>
    <row r="893" spans="1:1" ht="18.75" x14ac:dyDescent="0.3">
      <c r="A893" s="84"/>
    </row>
    <row r="894" spans="1:1" ht="18.75" x14ac:dyDescent="0.3">
      <c r="A894" s="84"/>
    </row>
    <row r="895" spans="1:1" ht="18.75" x14ac:dyDescent="0.3">
      <c r="A895" s="84"/>
    </row>
    <row r="896" spans="1:1" ht="18.75" x14ac:dyDescent="0.3">
      <c r="A896" s="84"/>
    </row>
    <row r="897" spans="1:1" ht="18.75" x14ac:dyDescent="0.3">
      <c r="A897" s="84"/>
    </row>
    <row r="898" spans="1:1" ht="18.75" x14ac:dyDescent="0.3">
      <c r="A898" s="84"/>
    </row>
    <row r="899" spans="1:1" ht="18.75" x14ac:dyDescent="0.3">
      <c r="A899" s="84"/>
    </row>
    <row r="900" spans="1:1" ht="18.75" x14ac:dyDescent="0.3">
      <c r="A900" s="84"/>
    </row>
    <row r="901" spans="1:1" ht="18.75" x14ac:dyDescent="0.3">
      <c r="A901" s="84"/>
    </row>
    <row r="902" spans="1:1" ht="18.75" x14ac:dyDescent="0.3">
      <c r="A902" s="84"/>
    </row>
    <row r="903" spans="1:1" ht="18.75" x14ac:dyDescent="0.3">
      <c r="A903" s="84"/>
    </row>
    <row r="904" spans="1:1" ht="18.75" x14ac:dyDescent="0.3">
      <c r="A904" s="84"/>
    </row>
    <row r="905" spans="1:1" ht="18.75" x14ac:dyDescent="0.3">
      <c r="A905" s="84"/>
    </row>
    <row r="906" spans="1:1" ht="18.75" x14ac:dyDescent="0.3">
      <c r="A906" s="84"/>
    </row>
    <row r="907" spans="1:1" ht="18.75" x14ac:dyDescent="0.3">
      <c r="A907" s="84"/>
    </row>
    <row r="908" spans="1:1" ht="18.75" x14ac:dyDescent="0.3">
      <c r="A908" s="84"/>
    </row>
    <row r="909" spans="1:1" ht="18.75" x14ac:dyDescent="0.3">
      <c r="A909" s="84"/>
    </row>
    <row r="910" spans="1:1" ht="18.75" x14ac:dyDescent="0.3">
      <c r="A910" s="84"/>
    </row>
    <row r="911" spans="1:1" ht="18.75" x14ac:dyDescent="0.3">
      <c r="A911" s="84"/>
    </row>
    <row r="912" spans="1:1" ht="18.75" x14ac:dyDescent="0.3">
      <c r="A912" s="84"/>
    </row>
    <row r="913" spans="1:1" ht="18.75" x14ac:dyDescent="0.3">
      <c r="A913" s="84"/>
    </row>
    <row r="914" spans="1:1" ht="18.75" x14ac:dyDescent="0.3">
      <c r="A914" s="84"/>
    </row>
    <row r="915" spans="1:1" ht="18.75" x14ac:dyDescent="0.3">
      <c r="A915" s="84"/>
    </row>
    <row r="916" spans="1:1" ht="18.75" x14ac:dyDescent="0.3">
      <c r="A916" s="84"/>
    </row>
    <row r="917" spans="1:1" ht="18.75" x14ac:dyDescent="0.3">
      <c r="A917" s="84"/>
    </row>
    <row r="918" spans="1:1" ht="18.75" x14ac:dyDescent="0.3">
      <c r="A918" s="84"/>
    </row>
    <row r="919" spans="1:1" ht="18.75" x14ac:dyDescent="0.3">
      <c r="A919" s="84"/>
    </row>
    <row r="920" spans="1:1" ht="18.75" x14ac:dyDescent="0.3">
      <c r="A920" s="84"/>
    </row>
    <row r="921" spans="1:1" ht="18.75" x14ac:dyDescent="0.3">
      <c r="A921" s="84"/>
    </row>
    <row r="922" spans="1:1" ht="18.75" x14ac:dyDescent="0.3">
      <c r="A922" s="84"/>
    </row>
    <row r="923" spans="1:1" ht="18.75" x14ac:dyDescent="0.3">
      <c r="A923" s="84"/>
    </row>
    <row r="924" spans="1:1" ht="18.75" x14ac:dyDescent="0.3">
      <c r="A924" s="84"/>
    </row>
    <row r="925" spans="1:1" ht="18.75" x14ac:dyDescent="0.3">
      <c r="A925" s="84"/>
    </row>
    <row r="926" spans="1:1" ht="18.75" x14ac:dyDescent="0.3">
      <c r="A926" s="84"/>
    </row>
    <row r="927" spans="1:1" ht="18.75" x14ac:dyDescent="0.3">
      <c r="A927" s="84"/>
    </row>
    <row r="928" spans="1:1" ht="18.75" x14ac:dyDescent="0.3">
      <c r="A928" s="84"/>
    </row>
    <row r="929" spans="1:1" ht="18.75" x14ac:dyDescent="0.3">
      <c r="A929" s="84"/>
    </row>
    <row r="930" spans="1:1" ht="18.75" x14ac:dyDescent="0.3">
      <c r="A930" s="84"/>
    </row>
    <row r="931" spans="1:1" ht="18.75" x14ac:dyDescent="0.3">
      <c r="A931" s="84"/>
    </row>
    <row r="932" spans="1:1" ht="18.75" x14ac:dyDescent="0.3">
      <c r="A932" s="84"/>
    </row>
    <row r="933" spans="1:1" ht="18.75" x14ac:dyDescent="0.3">
      <c r="A933" s="84"/>
    </row>
    <row r="934" spans="1:1" ht="18.75" x14ac:dyDescent="0.3">
      <c r="A934" s="84"/>
    </row>
    <row r="935" spans="1:1" ht="18.75" x14ac:dyDescent="0.3">
      <c r="A935" s="84"/>
    </row>
    <row r="936" spans="1:1" ht="18.75" x14ac:dyDescent="0.3">
      <c r="A936" s="84"/>
    </row>
    <row r="937" spans="1:1" ht="18.75" x14ac:dyDescent="0.3">
      <c r="A937" s="84"/>
    </row>
    <row r="938" spans="1:1" ht="18.75" x14ac:dyDescent="0.3">
      <c r="A938" s="84"/>
    </row>
    <row r="939" spans="1:1" ht="18.75" x14ac:dyDescent="0.3">
      <c r="A939" s="84"/>
    </row>
    <row r="940" spans="1:1" ht="18.75" x14ac:dyDescent="0.3">
      <c r="A940" s="84"/>
    </row>
    <row r="941" spans="1:1" ht="18.75" x14ac:dyDescent="0.3">
      <c r="A941" s="84"/>
    </row>
    <row r="942" spans="1:1" ht="18.75" x14ac:dyDescent="0.3">
      <c r="A942" s="84"/>
    </row>
    <row r="943" spans="1:1" ht="18.75" x14ac:dyDescent="0.3">
      <c r="A943" s="84"/>
    </row>
    <row r="944" spans="1:1" ht="18.75" x14ac:dyDescent="0.3">
      <c r="A944" s="84"/>
    </row>
    <row r="945" spans="1:1" ht="18.75" x14ac:dyDescent="0.3">
      <c r="A945" s="84"/>
    </row>
    <row r="946" spans="1:1" ht="18.75" x14ac:dyDescent="0.3">
      <c r="A946" s="84"/>
    </row>
    <row r="947" spans="1:1" ht="18.75" x14ac:dyDescent="0.3">
      <c r="A947" s="84"/>
    </row>
    <row r="948" spans="1:1" ht="18.75" x14ac:dyDescent="0.3">
      <c r="A948" s="84"/>
    </row>
    <row r="949" spans="1:1" ht="18.75" x14ac:dyDescent="0.3">
      <c r="A949" s="84"/>
    </row>
    <row r="950" spans="1:1" ht="18.75" x14ac:dyDescent="0.3">
      <c r="A950" s="84"/>
    </row>
    <row r="951" spans="1:1" ht="18.75" x14ac:dyDescent="0.3">
      <c r="A951" s="84"/>
    </row>
    <row r="952" spans="1:1" ht="18.75" x14ac:dyDescent="0.3">
      <c r="A952" s="84"/>
    </row>
    <row r="953" spans="1:1" ht="18.75" x14ac:dyDescent="0.3">
      <c r="A953" s="84"/>
    </row>
    <row r="954" spans="1:1" ht="18.75" x14ac:dyDescent="0.3">
      <c r="A954" s="84"/>
    </row>
    <row r="955" spans="1:1" ht="18.75" x14ac:dyDescent="0.3">
      <c r="A955" s="84"/>
    </row>
    <row r="956" spans="1:1" ht="18.75" x14ac:dyDescent="0.3">
      <c r="A956" s="84"/>
    </row>
    <row r="957" spans="1:1" ht="18.75" x14ac:dyDescent="0.3">
      <c r="A957" s="84"/>
    </row>
    <row r="958" spans="1:1" ht="18.75" x14ac:dyDescent="0.3">
      <c r="A958" s="84"/>
    </row>
    <row r="959" spans="1:1" ht="18.75" x14ac:dyDescent="0.3">
      <c r="A959" s="84"/>
    </row>
    <row r="960" spans="1:1" ht="18.75" x14ac:dyDescent="0.3">
      <c r="A960" s="84"/>
    </row>
    <row r="961" spans="1:1" ht="18.75" x14ac:dyDescent="0.3">
      <c r="A961" s="84"/>
    </row>
    <row r="962" spans="1:1" ht="18.75" x14ac:dyDescent="0.3">
      <c r="A962" s="84"/>
    </row>
    <row r="963" spans="1:1" ht="18.75" x14ac:dyDescent="0.3">
      <c r="A963" s="84"/>
    </row>
    <row r="964" spans="1:1" ht="18.75" x14ac:dyDescent="0.3">
      <c r="A964" s="84"/>
    </row>
    <row r="965" spans="1:1" ht="18.75" x14ac:dyDescent="0.3">
      <c r="A965" s="84"/>
    </row>
    <row r="966" spans="1:1" ht="18.75" x14ac:dyDescent="0.3">
      <c r="A966" s="84"/>
    </row>
    <row r="967" spans="1:1" ht="18.75" x14ac:dyDescent="0.3">
      <c r="A967" s="84"/>
    </row>
    <row r="968" spans="1:1" ht="18.75" x14ac:dyDescent="0.3">
      <c r="A968" s="84"/>
    </row>
    <row r="969" spans="1:1" ht="18.75" x14ac:dyDescent="0.3">
      <c r="A969" s="84"/>
    </row>
    <row r="970" spans="1:1" ht="18.75" x14ac:dyDescent="0.3">
      <c r="A970" s="84"/>
    </row>
    <row r="971" spans="1:1" ht="18.75" x14ac:dyDescent="0.3">
      <c r="A971" s="84"/>
    </row>
    <row r="972" spans="1:1" ht="18.75" x14ac:dyDescent="0.3">
      <c r="A972" s="84"/>
    </row>
    <row r="973" spans="1:1" ht="18.75" x14ac:dyDescent="0.3">
      <c r="A973" s="84"/>
    </row>
    <row r="974" spans="1:1" ht="18.75" x14ac:dyDescent="0.3">
      <c r="A974" s="84"/>
    </row>
    <row r="975" spans="1:1" ht="18.75" x14ac:dyDescent="0.3">
      <c r="A975" s="84"/>
    </row>
    <row r="976" spans="1:1" ht="18.75" x14ac:dyDescent="0.3">
      <c r="A976" s="84"/>
    </row>
    <row r="977" spans="1:1" ht="18.75" x14ac:dyDescent="0.3">
      <c r="A977" s="84"/>
    </row>
    <row r="978" spans="1:1" ht="18.75" x14ac:dyDescent="0.3">
      <c r="A978" s="84"/>
    </row>
    <row r="979" spans="1:1" ht="18.75" x14ac:dyDescent="0.3">
      <c r="A979" s="84"/>
    </row>
    <row r="980" spans="1:1" ht="18.75" x14ac:dyDescent="0.3">
      <c r="A980" s="84"/>
    </row>
    <row r="981" spans="1:1" ht="18.75" x14ac:dyDescent="0.3">
      <c r="A981" s="84"/>
    </row>
    <row r="982" spans="1:1" ht="18.75" x14ac:dyDescent="0.3">
      <c r="A982" s="84"/>
    </row>
    <row r="983" spans="1:1" ht="18.75" x14ac:dyDescent="0.3">
      <c r="A983" s="84"/>
    </row>
    <row r="984" spans="1:1" ht="18.75" x14ac:dyDescent="0.3">
      <c r="A984" s="84"/>
    </row>
    <row r="985" spans="1:1" ht="18.75" x14ac:dyDescent="0.3">
      <c r="A985" s="84"/>
    </row>
    <row r="986" spans="1:1" ht="18.75" x14ac:dyDescent="0.3">
      <c r="A986" s="84"/>
    </row>
    <row r="987" spans="1:1" ht="18.75" x14ac:dyDescent="0.3">
      <c r="A987" s="84"/>
    </row>
    <row r="988" spans="1:1" ht="18.75" x14ac:dyDescent="0.3">
      <c r="A988" s="84"/>
    </row>
    <row r="989" spans="1:1" ht="18.75" x14ac:dyDescent="0.3">
      <c r="A989" s="84"/>
    </row>
    <row r="990" spans="1:1" ht="18.75" x14ac:dyDescent="0.3">
      <c r="A990" s="84"/>
    </row>
    <row r="991" spans="1:1" ht="18.75" x14ac:dyDescent="0.3">
      <c r="A991" s="84"/>
    </row>
    <row r="992" spans="1:1" ht="18.75" x14ac:dyDescent="0.3">
      <c r="A992" s="84"/>
    </row>
    <row r="993" spans="1:1" ht="18.75" x14ac:dyDescent="0.3">
      <c r="A993" s="84"/>
    </row>
    <row r="994" spans="1:1" ht="18.75" x14ac:dyDescent="0.3">
      <c r="A994" s="84"/>
    </row>
    <row r="995" spans="1:1" ht="18.75" x14ac:dyDescent="0.3">
      <c r="A995" s="84"/>
    </row>
    <row r="996" spans="1:1" ht="18.75" x14ac:dyDescent="0.3">
      <c r="A996" s="84"/>
    </row>
    <row r="997" spans="1:1" ht="18.75" x14ac:dyDescent="0.3">
      <c r="A997" s="84"/>
    </row>
    <row r="998" spans="1:1" ht="18.75" x14ac:dyDescent="0.3">
      <c r="A998" s="84"/>
    </row>
    <row r="999" spans="1:1" ht="18.75" x14ac:dyDescent="0.3">
      <c r="A999" s="84"/>
    </row>
    <row r="1000" spans="1:1" ht="18.75" x14ac:dyDescent="0.3">
      <c r="A1000" s="84"/>
    </row>
    <row r="1001" spans="1:1" ht="18.75" x14ac:dyDescent="0.3">
      <c r="A1001" s="84"/>
    </row>
    <row r="1002" spans="1:1" ht="18.75" x14ac:dyDescent="0.3">
      <c r="A1002" s="84"/>
    </row>
    <row r="1003" spans="1:1" ht="18.75" x14ac:dyDescent="0.3">
      <c r="A1003" s="84"/>
    </row>
    <row r="1004" spans="1:1" ht="18.75" x14ac:dyDescent="0.3">
      <c r="A1004" s="84"/>
    </row>
    <row r="1005" spans="1:1" ht="18.75" x14ac:dyDescent="0.3">
      <c r="A1005" s="84"/>
    </row>
    <row r="1006" spans="1:1" ht="18.75" x14ac:dyDescent="0.3">
      <c r="A1006" s="84"/>
    </row>
    <row r="1007" spans="1:1" ht="18.75" x14ac:dyDescent="0.3">
      <c r="A1007" s="84"/>
    </row>
    <row r="1008" spans="1:1" ht="18.75" x14ac:dyDescent="0.3">
      <c r="A1008" s="84"/>
    </row>
    <row r="1009" spans="1:1" ht="18.75" x14ac:dyDescent="0.3">
      <c r="A1009" s="84"/>
    </row>
    <row r="1010" spans="1:1" ht="18.75" x14ac:dyDescent="0.3">
      <c r="A1010" s="84"/>
    </row>
    <row r="1011" spans="1:1" ht="18.75" x14ac:dyDescent="0.3">
      <c r="A1011" s="84"/>
    </row>
    <row r="1012" spans="1:1" ht="18.75" x14ac:dyDescent="0.3">
      <c r="A1012" s="84"/>
    </row>
    <row r="1013" spans="1:1" ht="18.75" x14ac:dyDescent="0.3">
      <c r="A1013" s="84"/>
    </row>
    <row r="1014" spans="1:1" ht="18.75" x14ac:dyDescent="0.3">
      <c r="A1014" s="84"/>
    </row>
    <row r="1015" spans="1:1" ht="18.75" x14ac:dyDescent="0.3">
      <c r="A1015" s="84"/>
    </row>
    <row r="1016" spans="1:1" ht="18.75" x14ac:dyDescent="0.3">
      <c r="A1016" s="84"/>
    </row>
    <row r="1017" spans="1:1" ht="18.75" x14ac:dyDescent="0.3">
      <c r="A1017" s="84"/>
    </row>
    <row r="1018" spans="1:1" ht="18.75" x14ac:dyDescent="0.3">
      <c r="A1018" s="84"/>
    </row>
    <row r="1019" spans="1:1" ht="18.75" x14ac:dyDescent="0.3">
      <c r="A1019" s="84"/>
    </row>
    <row r="1020" spans="1:1" ht="18.75" x14ac:dyDescent="0.3">
      <c r="A1020" s="84"/>
    </row>
    <row r="1021" spans="1:1" ht="18.75" x14ac:dyDescent="0.3">
      <c r="A1021" s="84"/>
    </row>
    <row r="1022" spans="1:1" ht="18.75" x14ac:dyDescent="0.3">
      <c r="A1022" s="84"/>
    </row>
    <row r="1023" spans="1:1" ht="18.75" x14ac:dyDescent="0.3">
      <c r="A1023" s="84"/>
    </row>
    <row r="1024" spans="1:1" ht="18.75" x14ac:dyDescent="0.3">
      <c r="A1024" s="84"/>
    </row>
    <row r="1025" spans="1:1" ht="18.75" x14ac:dyDescent="0.3">
      <c r="A1025" s="84"/>
    </row>
    <row r="1026" spans="1:1" ht="18.75" x14ac:dyDescent="0.3">
      <c r="A1026" s="84"/>
    </row>
    <row r="1027" spans="1:1" ht="18.75" x14ac:dyDescent="0.3">
      <c r="A1027" s="84"/>
    </row>
    <row r="1028" spans="1:1" ht="18.75" x14ac:dyDescent="0.3">
      <c r="A1028" s="84"/>
    </row>
    <row r="1029" spans="1:1" ht="18.75" x14ac:dyDescent="0.3">
      <c r="A1029" s="84"/>
    </row>
    <row r="1030" spans="1:1" ht="18.75" x14ac:dyDescent="0.3">
      <c r="A1030" s="84"/>
    </row>
    <row r="1031" spans="1:1" ht="18.75" x14ac:dyDescent="0.3">
      <c r="A1031" s="84"/>
    </row>
    <row r="1032" spans="1:1" ht="18.75" x14ac:dyDescent="0.3">
      <c r="A1032" s="84"/>
    </row>
    <row r="1033" spans="1:1" ht="18.75" x14ac:dyDescent="0.3">
      <c r="A1033" s="84"/>
    </row>
    <row r="1034" spans="1:1" ht="18.75" x14ac:dyDescent="0.3">
      <c r="A1034" s="84"/>
    </row>
    <row r="1035" spans="1:1" ht="18.75" x14ac:dyDescent="0.3">
      <c r="A1035" s="84"/>
    </row>
    <row r="1036" spans="1:1" ht="18.75" x14ac:dyDescent="0.3">
      <c r="A1036" s="84"/>
    </row>
    <row r="1037" spans="1:1" ht="18.75" x14ac:dyDescent="0.3">
      <c r="A1037" s="84"/>
    </row>
    <row r="1038" spans="1:1" ht="18.75" x14ac:dyDescent="0.3">
      <c r="A1038" s="84"/>
    </row>
    <row r="1039" spans="1:1" ht="18.75" x14ac:dyDescent="0.3">
      <c r="A1039" s="84"/>
    </row>
    <row r="1040" spans="1:1" ht="18.75" x14ac:dyDescent="0.3">
      <c r="A1040" s="84"/>
    </row>
    <row r="1041" spans="1:1" ht="18.75" x14ac:dyDescent="0.3">
      <c r="A1041" s="84"/>
    </row>
    <row r="1042" spans="1:1" ht="18.75" x14ac:dyDescent="0.3">
      <c r="A1042" s="84"/>
    </row>
    <row r="1043" spans="1:1" ht="18.75" x14ac:dyDescent="0.3">
      <c r="A1043" s="84"/>
    </row>
    <row r="1044" spans="1:1" ht="18.75" x14ac:dyDescent="0.3">
      <c r="A1044" s="84"/>
    </row>
    <row r="1045" spans="1:1" ht="18.75" x14ac:dyDescent="0.3">
      <c r="A1045" s="84"/>
    </row>
    <row r="1046" spans="1:1" ht="18.75" x14ac:dyDescent="0.3">
      <c r="A1046" s="84"/>
    </row>
    <row r="1047" spans="1:1" ht="18.75" x14ac:dyDescent="0.3">
      <c r="A1047" s="84"/>
    </row>
    <row r="1048" spans="1:1" ht="18.75" x14ac:dyDescent="0.3">
      <c r="A1048" s="84"/>
    </row>
    <row r="1049" spans="1:1" ht="18.75" x14ac:dyDescent="0.3">
      <c r="A1049" s="84"/>
    </row>
    <row r="1050" spans="1:1" ht="18.75" x14ac:dyDescent="0.3">
      <c r="A1050" s="84"/>
    </row>
    <row r="1051" spans="1:1" ht="18.75" x14ac:dyDescent="0.3">
      <c r="A1051" s="84"/>
    </row>
    <row r="1052" spans="1:1" ht="18.75" x14ac:dyDescent="0.3">
      <c r="A1052" s="84"/>
    </row>
    <row r="1053" spans="1:1" ht="18.75" x14ac:dyDescent="0.3">
      <c r="A1053" s="84"/>
    </row>
    <row r="1054" spans="1:1" ht="18.75" x14ac:dyDescent="0.3">
      <c r="A1054" s="84"/>
    </row>
    <row r="1055" spans="1:1" ht="18.75" x14ac:dyDescent="0.3">
      <c r="A1055" s="84"/>
    </row>
    <row r="1056" spans="1:1" ht="18.75" x14ac:dyDescent="0.3">
      <c r="A1056" s="84"/>
    </row>
    <row r="1057" spans="1:1" ht="18.75" x14ac:dyDescent="0.3">
      <c r="A1057" s="84"/>
    </row>
    <row r="1058" spans="1:1" ht="18.75" x14ac:dyDescent="0.3">
      <c r="A1058" s="84"/>
    </row>
    <row r="1059" spans="1:1" ht="18.75" x14ac:dyDescent="0.3">
      <c r="A1059" s="84"/>
    </row>
    <row r="1060" spans="1:1" ht="18.75" x14ac:dyDescent="0.3">
      <c r="A1060" s="84"/>
    </row>
    <row r="1061" spans="1:1" ht="18.75" x14ac:dyDescent="0.3">
      <c r="A1061" s="84"/>
    </row>
    <row r="1062" spans="1:1" ht="18.75" x14ac:dyDescent="0.3">
      <c r="A1062" s="84"/>
    </row>
    <row r="1063" spans="1:1" ht="18.75" x14ac:dyDescent="0.3">
      <c r="A1063" s="84"/>
    </row>
    <row r="1064" spans="1:1" ht="18.75" x14ac:dyDescent="0.3">
      <c r="A1064" s="84"/>
    </row>
    <row r="1065" spans="1:1" ht="18.75" x14ac:dyDescent="0.3">
      <c r="A1065" s="84"/>
    </row>
    <row r="1066" spans="1:1" ht="18.75" x14ac:dyDescent="0.3">
      <c r="A1066" s="84"/>
    </row>
    <row r="1067" spans="1:1" ht="18.75" x14ac:dyDescent="0.3">
      <c r="A1067" s="84"/>
    </row>
    <row r="1068" spans="1:1" ht="18.75" x14ac:dyDescent="0.3">
      <c r="A1068" s="84"/>
    </row>
    <row r="1069" spans="1:1" ht="18.75" x14ac:dyDescent="0.3">
      <c r="A1069" s="84"/>
    </row>
    <row r="1070" spans="1:1" ht="18.75" x14ac:dyDescent="0.3">
      <c r="A1070" s="84"/>
    </row>
    <row r="1071" spans="1:1" ht="18.75" x14ac:dyDescent="0.3">
      <c r="A1071" s="84"/>
    </row>
    <row r="1072" spans="1:1" ht="18.75" x14ac:dyDescent="0.3">
      <c r="A1072" s="84"/>
    </row>
    <row r="1073" spans="1:1" ht="18.75" x14ac:dyDescent="0.3">
      <c r="A1073" s="84"/>
    </row>
    <row r="1074" spans="1:1" ht="18.75" x14ac:dyDescent="0.3">
      <c r="A1074" s="84"/>
    </row>
    <row r="1075" spans="1:1" ht="18.75" x14ac:dyDescent="0.3">
      <c r="A1075" s="84"/>
    </row>
    <row r="1076" spans="1:1" ht="18.75" x14ac:dyDescent="0.3">
      <c r="A1076" s="84"/>
    </row>
    <row r="1077" spans="1:1" ht="18.75" x14ac:dyDescent="0.3">
      <c r="A1077" s="84"/>
    </row>
    <row r="1078" spans="1:1" ht="18.75" x14ac:dyDescent="0.3">
      <c r="A1078" s="84"/>
    </row>
    <row r="1079" spans="1:1" ht="18.75" x14ac:dyDescent="0.3">
      <c r="A1079" s="84"/>
    </row>
    <row r="1080" spans="1:1" ht="18.75" x14ac:dyDescent="0.3">
      <c r="A1080" s="84"/>
    </row>
    <row r="1081" spans="1:1" ht="18.75" x14ac:dyDescent="0.3">
      <c r="A1081" s="84"/>
    </row>
    <row r="1082" spans="1:1" ht="18.75" x14ac:dyDescent="0.3">
      <c r="A1082" s="84"/>
    </row>
    <row r="1083" spans="1:1" ht="18.75" x14ac:dyDescent="0.3">
      <c r="A1083" s="84"/>
    </row>
    <row r="1084" spans="1:1" ht="18.75" x14ac:dyDescent="0.3">
      <c r="A1084" s="84"/>
    </row>
    <row r="1085" spans="1:1" ht="18.75" x14ac:dyDescent="0.3">
      <c r="A1085" s="84"/>
    </row>
    <row r="1086" spans="1:1" ht="18.75" x14ac:dyDescent="0.3">
      <c r="A1086" s="84"/>
    </row>
    <row r="1087" spans="1:1" ht="18.75" x14ac:dyDescent="0.3">
      <c r="A1087" s="84"/>
    </row>
    <row r="1088" spans="1:1" ht="18.75" x14ac:dyDescent="0.3">
      <c r="A1088" s="84"/>
    </row>
    <row r="1089" spans="1:1" ht="18.75" x14ac:dyDescent="0.3">
      <c r="A1089" s="84"/>
    </row>
    <row r="1090" spans="1:1" ht="18.75" x14ac:dyDescent="0.3">
      <c r="A1090" s="84"/>
    </row>
    <row r="1091" spans="1:1" ht="18.75" x14ac:dyDescent="0.3">
      <c r="A1091" s="84"/>
    </row>
    <row r="1092" spans="1:1" ht="18.75" x14ac:dyDescent="0.3">
      <c r="A1092" s="84"/>
    </row>
    <row r="1093" spans="1:1" ht="18.75" x14ac:dyDescent="0.3">
      <c r="A1093" s="84"/>
    </row>
    <row r="1094" spans="1:1" ht="18.75" x14ac:dyDescent="0.3">
      <c r="A1094" s="84"/>
    </row>
    <row r="1095" spans="1:1" ht="18.75" x14ac:dyDescent="0.3">
      <c r="A1095" s="84"/>
    </row>
    <row r="1096" spans="1:1" ht="18.75" x14ac:dyDescent="0.3">
      <c r="A1096" s="84"/>
    </row>
    <row r="1097" spans="1:1" ht="18.75" x14ac:dyDescent="0.3">
      <c r="A1097" s="84"/>
    </row>
    <row r="1098" spans="1:1" ht="18.75" x14ac:dyDescent="0.3">
      <c r="A1098" s="84"/>
    </row>
    <row r="1099" spans="1:1" ht="18.75" x14ac:dyDescent="0.3">
      <c r="A1099" s="84"/>
    </row>
    <row r="1100" spans="1:1" ht="18.75" x14ac:dyDescent="0.3">
      <c r="A1100" s="84"/>
    </row>
    <row r="1101" spans="1:1" ht="18.75" x14ac:dyDescent="0.3">
      <c r="A1101" s="84"/>
    </row>
    <row r="1102" spans="1:1" ht="18.75" x14ac:dyDescent="0.3">
      <c r="A1102" s="84"/>
    </row>
    <row r="1103" spans="1:1" ht="18.75" x14ac:dyDescent="0.3">
      <c r="A1103" s="84"/>
    </row>
    <row r="1104" spans="1:1" ht="18.75" x14ac:dyDescent="0.3">
      <c r="A1104" s="84"/>
    </row>
    <row r="1105" spans="1:1" ht="18.75" x14ac:dyDescent="0.3">
      <c r="A1105" s="84"/>
    </row>
    <row r="1106" spans="1:1" ht="18.75" x14ac:dyDescent="0.3">
      <c r="A1106" s="84"/>
    </row>
    <row r="1107" spans="1:1" ht="18.75" x14ac:dyDescent="0.3">
      <c r="A1107" s="84"/>
    </row>
    <row r="1108" spans="1:1" ht="18.75" x14ac:dyDescent="0.3">
      <c r="A1108" s="84"/>
    </row>
    <row r="1109" spans="1:1" ht="18.75" x14ac:dyDescent="0.3">
      <c r="A1109" s="84"/>
    </row>
    <row r="1110" spans="1:1" ht="18.75" x14ac:dyDescent="0.3">
      <c r="A1110" s="84"/>
    </row>
    <row r="1111" spans="1:1" ht="18.75" x14ac:dyDescent="0.3">
      <c r="A1111" s="84"/>
    </row>
    <row r="1112" spans="1:1" ht="18.75" x14ac:dyDescent="0.3">
      <c r="A1112" s="84"/>
    </row>
    <row r="1113" spans="1:1" ht="18.75" x14ac:dyDescent="0.3">
      <c r="A1113" s="84"/>
    </row>
    <row r="1114" spans="1:1" ht="18.75" x14ac:dyDescent="0.3">
      <c r="A1114" s="84"/>
    </row>
    <row r="1115" spans="1:1" ht="18.75" x14ac:dyDescent="0.3">
      <c r="A1115" s="84"/>
    </row>
    <row r="1116" spans="1:1" ht="18.75" x14ac:dyDescent="0.3">
      <c r="A1116" s="84"/>
    </row>
    <row r="1117" spans="1:1" ht="18.75" x14ac:dyDescent="0.3">
      <c r="A1117" s="84"/>
    </row>
    <row r="1118" spans="1:1" ht="18.75" x14ac:dyDescent="0.3">
      <c r="A1118" s="84"/>
    </row>
    <row r="1119" spans="1:1" ht="18.75" x14ac:dyDescent="0.3">
      <c r="A1119" s="84"/>
    </row>
    <row r="1120" spans="1:1" ht="18.75" x14ac:dyDescent="0.3">
      <c r="A1120" s="84"/>
    </row>
    <row r="1121" spans="1:1" ht="18.75" x14ac:dyDescent="0.3">
      <c r="A1121" s="84"/>
    </row>
    <row r="1122" spans="1:1" ht="18.75" x14ac:dyDescent="0.3">
      <c r="A1122" s="84"/>
    </row>
    <row r="1123" spans="1:1" ht="18.75" x14ac:dyDescent="0.3">
      <c r="A1123" s="84"/>
    </row>
    <row r="1124" spans="1:1" ht="18.75" x14ac:dyDescent="0.3">
      <c r="A1124" s="84"/>
    </row>
    <row r="1125" spans="1:1" ht="18.75" x14ac:dyDescent="0.3">
      <c r="A1125" s="84"/>
    </row>
    <row r="1126" spans="1:1" ht="18.75" x14ac:dyDescent="0.3">
      <c r="A1126" s="84"/>
    </row>
    <row r="1127" spans="1:1" ht="18.75" x14ac:dyDescent="0.3">
      <c r="A1127" s="84"/>
    </row>
    <row r="1128" spans="1:1" ht="18.75" x14ac:dyDescent="0.3">
      <c r="A1128" s="84"/>
    </row>
    <row r="1129" spans="1:1" ht="18.75" x14ac:dyDescent="0.3">
      <c r="A1129" s="84"/>
    </row>
    <row r="1130" spans="1:1" ht="18.75" x14ac:dyDescent="0.3">
      <c r="A1130" s="84"/>
    </row>
    <row r="1131" spans="1:1" ht="18.75" x14ac:dyDescent="0.3">
      <c r="A1131" s="84"/>
    </row>
    <row r="1132" spans="1:1" ht="18.75" x14ac:dyDescent="0.3">
      <c r="A1132" s="84"/>
    </row>
    <row r="1133" spans="1:1" ht="18.75" x14ac:dyDescent="0.3">
      <c r="A1133" s="84"/>
    </row>
    <row r="1134" spans="1:1" ht="18.75" x14ac:dyDescent="0.3">
      <c r="A1134" s="84"/>
    </row>
    <row r="1135" spans="1:1" ht="18.75" x14ac:dyDescent="0.3">
      <c r="A1135" s="84"/>
    </row>
    <row r="1136" spans="1:1" ht="18.75" x14ac:dyDescent="0.3">
      <c r="A1136" s="84"/>
    </row>
    <row r="1137" spans="1:1" ht="18.75" x14ac:dyDescent="0.3">
      <c r="A1137" s="84"/>
    </row>
    <row r="1138" spans="1:1" ht="18.75" x14ac:dyDescent="0.3">
      <c r="A1138" s="84"/>
    </row>
    <row r="1139" spans="1:1" ht="18.75" x14ac:dyDescent="0.3">
      <c r="A1139" s="84"/>
    </row>
    <row r="1140" spans="1:1" ht="18.75" x14ac:dyDescent="0.3">
      <c r="A1140" s="84"/>
    </row>
    <row r="1141" spans="1:1" ht="18.75" x14ac:dyDescent="0.3">
      <c r="A1141" s="84"/>
    </row>
    <row r="1142" spans="1:1" ht="18.75" x14ac:dyDescent="0.3">
      <c r="A1142" s="84"/>
    </row>
    <row r="1143" spans="1:1" ht="18.75" x14ac:dyDescent="0.3">
      <c r="A1143" s="84"/>
    </row>
    <row r="1144" spans="1:1" ht="18.75" x14ac:dyDescent="0.3">
      <c r="A1144" s="84"/>
    </row>
    <row r="1145" spans="1:1" ht="18.75" x14ac:dyDescent="0.3">
      <c r="A1145" s="84"/>
    </row>
    <row r="1146" spans="1:1" ht="18.75" x14ac:dyDescent="0.3">
      <c r="A1146" s="84"/>
    </row>
    <row r="1147" spans="1:1" ht="18.75" x14ac:dyDescent="0.3">
      <c r="A1147" s="84"/>
    </row>
    <row r="1148" spans="1:1" ht="18.75" x14ac:dyDescent="0.3">
      <c r="A1148" s="84"/>
    </row>
    <row r="1149" spans="1:1" ht="18.75" x14ac:dyDescent="0.3">
      <c r="A1149" s="84"/>
    </row>
    <row r="1150" spans="1:1" ht="18.75" x14ac:dyDescent="0.3">
      <c r="A1150" s="84"/>
    </row>
    <row r="1151" spans="1:1" ht="18.75" x14ac:dyDescent="0.3">
      <c r="A1151" s="84"/>
    </row>
    <row r="1152" spans="1:1" ht="18.75" x14ac:dyDescent="0.3">
      <c r="A1152" s="84"/>
    </row>
    <row r="1153" spans="1:1" ht="18.75" x14ac:dyDescent="0.3">
      <c r="A1153" s="84"/>
    </row>
    <row r="1154" spans="1:1" ht="18.75" x14ac:dyDescent="0.3">
      <c r="A1154" s="84"/>
    </row>
    <row r="1155" spans="1:1" ht="18.75" x14ac:dyDescent="0.3">
      <c r="A1155" s="84"/>
    </row>
    <row r="1156" spans="1:1" ht="18.75" x14ac:dyDescent="0.3">
      <c r="A1156" s="84"/>
    </row>
    <row r="1157" spans="1:1" ht="18.75" x14ac:dyDescent="0.3">
      <c r="A1157" s="84"/>
    </row>
    <row r="1158" spans="1:1" ht="18.75" x14ac:dyDescent="0.3">
      <c r="A1158" s="84"/>
    </row>
    <row r="1159" spans="1:1" ht="18.75" x14ac:dyDescent="0.3">
      <c r="A1159" s="84"/>
    </row>
    <row r="1160" spans="1:1" ht="18.75" x14ac:dyDescent="0.3">
      <c r="A1160" s="84"/>
    </row>
    <row r="1161" spans="1:1" ht="18.75" x14ac:dyDescent="0.3">
      <c r="A1161" s="84"/>
    </row>
    <row r="1162" spans="1:1" ht="18.75" x14ac:dyDescent="0.3">
      <c r="A1162" s="84"/>
    </row>
    <row r="1163" spans="1:1" ht="18.75" x14ac:dyDescent="0.3">
      <c r="A1163" s="84"/>
    </row>
    <row r="1164" spans="1:1" ht="18.75" x14ac:dyDescent="0.3">
      <c r="A1164" s="84"/>
    </row>
    <row r="1165" spans="1:1" ht="18.75" x14ac:dyDescent="0.3">
      <c r="A1165" s="84"/>
    </row>
    <row r="1166" spans="1:1" ht="18.75" x14ac:dyDescent="0.3">
      <c r="A1166" s="84"/>
    </row>
    <row r="1167" spans="1:1" ht="18.75" x14ac:dyDescent="0.3">
      <c r="A1167" s="84"/>
    </row>
    <row r="1168" spans="1:1" ht="18.75" x14ac:dyDescent="0.3">
      <c r="A1168" s="84"/>
    </row>
    <row r="1169" spans="1:1" ht="18.75" x14ac:dyDescent="0.3">
      <c r="A1169" s="84"/>
    </row>
    <row r="1170" spans="1:1" ht="18.75" x14ac:dyDescent="0.3">
      <c r="A1170" s="84"/>
    </row>
    <row r="1171" spans="1:1" ht="18.75" x14ac:dyDescent="0.3">
      <c r="A1171" s="84"/>
    </row>
    <row r="1172" spans="1:1" ht="18.75" x14ac:dyDescent="0.3">
      <c r="A1172" s="84"/>
    </row>
    <row r="1173" spans="1:1" ht="18.75" x14ac:dyDescent="0.3">
      <c r="A1173" s="84"/>
    </row>
    <row r="1174" spans="1:1" ht="18.75" x14ac:dyDescent="0.3">
      <c r="A1174" s="84"/>
    </row>
    <row r="1175" spans="1:1" ht="18.75" x14ac:dyDescent="0.3">
      <c r="A1175" s="84"/>
    </row>
    <row r="1176" spans="1:1" ht="18.75" x14ac:dyDescent="0.3">
      <c r="A1176" s="84"/>
    </row>
    <row r="1177" spans="1:1" ht="18.75" x14ac:dyDescent="0.3">
      <c r="A1177" s="84"/>
    </row>
    <row r="1178" spans="1:1" ht="18.75" x14ac:dyDescent="0.3">
      <c r="A1178" s="84"/>
    </row>
    <row r="1179" spans="1:1" ht="18.75" x14ac:dyDescent="0.3">
      <c r="A1179" s="84"/>
    </row>
    <row r="1180" spans="1:1" ht="18.75" x14ac:dyDescent="0.3">
      <c r="A1180" s="84"/>
    </row>
    <row r="1181" spans="1:1" ht="18.75" x14ac:dyDescent="0.3">
      <c r="A1181" s="84"/>
    </row>
    <row r="1182" spans="1:1" ht="18.75" x14ac:dyDescent="0.3">
      <c r="A1182" s="84"/>
    </row>
    <row r="1183" spans="1:1" ht="18.75" x14ac:dyDescent="0.3">
      <c r="A1183" s="84"/>
    </row>
    <row r="1184" spans="1:1" ht="18.75" x14ac:dyDescent="0.3">
      <c r="A1184" s="84"/>
    </row>
    <row r="1185" spans="1:1" ht="18.75" x14ac:dyDescent="0.3">
      <c r="A1185" s="84"/>
    </row>
    <row r="1186" spans="1:1" ht="18.75" x14ac:dyDescent="0.3">
      <c r="A1186" s="84"/>
    </row>
    <row r="1187" spans="1:1" ht="18.75" x14ac:dyDescent="0.3">
      <c r="A1187" s="84"/>
    </row>
    <row r="1188" spans="1:1" ht="18.75" x14ac:dyDescent="0.3">
      <c r="A1188" s="84"/>
    </row>
    <row r="1189" spans="1:1" ht="18.75" x14ac:dyDescent="0.3">
      <c r="A1189" s="84"/>
    </row>
    <row r="1190" spans="1:1" ht="18.75" x14ac:dyDescent="0.3">
      <c r="A1190" s="84"/>
    </row>
    <row r="1191" spans="1:1" ht="18.75" x14ac:dyDescent="0.3">
      <c r="A1191" s="84"/>
    </row>
    <row r="1192" spans="1:1" ht="18.75" x14ac:dyDescent="0.3">
      <c r="A1192" s="84"/>
    </row>
    <row r="1193" spans="1:1" ht="18.75" x14ac:dyDescent="0.3">
      <c r="A1193" s="84"/>
    </row>
    <row r="1194" spans="1:1" ht="18.75" x14ac:dyDescent="0.3">
      <c r="A1194" s="84"/>
    </row>
    <row r="1195" spans="1:1" ht="18.75" x14ac:dyDescent="0.3">
      <c r="A1195" s="84"/>
    </row>
    <row r="1196" spans="1:1" ht="18.75" x14ac:dyDescent="0.3">
      <c r="A1196" s="84"/>
    </row>
    <row r="1197" spans="1:1" ht="18.75" x14ac:dyDescent="0.3">
      <c r="A1197" s="84"/>
    </row>
    <row r="1198" spans="1:1" ht="18.75" x14ac:dyDescent="0.3">
      <c r="A1198" s="84"/>
    </row>
    <row r="1199" spans="1:1" ht="18.75" x14ac:dyDescent="0.3">
      <c r="A1199" s="84"/>
    </row>
    <row r="1200" spans="1:1" ht="18.75" x14ac:dyDescent="0.3">
      <c r="A1200" s="84"/>
    </row>
    <row r="1201" spans="1:1" ht="18.75" x14ac:dyDescent="0.3">
      <c r="A1201" s="84"/>
    </row>
    <row r="1202" spans="1:1" ht="18.75" x14ac:dyDescent="0.3">
      <c r="A1202" s="84"/>
    </row>
    <row r="1203" spans="1:1" ht="18.75" x14ac:dyDescent="0.3">
      <c r="A1203" s="84"/>
    </row>
    <row r="1204" spans="1:1" ht="18.75" x14ac:dyDescent="0.3">
      <c r="A1204" s="84"/>
    </row>
    <row r="1205" spans="1:1" ht="18.75" x14ac:dyDescent="0.3">
      <c r="A1205" s="84"/>
    </row>
    <row r="1206" spans="1:1" ht="18.75" x14ac:dyDescent="0.3">
      <c r="A1206" s="84"/>
    </row>
    <row r="1207" spans="1:1" ht="18.75" x14ac:dyDescent="0.3">
      <c r="A1207" s="84"/>
    </row>
    <row r="1208" spans="1:1" ht="18.75" x14ac:dyDescent="0.3">
      <c r="A1208" s="84"/>
    </row>
    <row r="1209" spans="1:1" ht="18.75" x14ac:dyDescent="0.3">
      <c r="A1209" s="84"/>
    </row>
    <row r="1210" spans="1:1" ht="18.75" x14ac:dyDescent="0.3">
      <c r="A1210" s="84"/>
    </row>
    <row r="1211" spans="1:1" ht="18.75" x14ac:dyDescent="0.3">
      <c r="A1211" s="84"/>
    </row>
    <row r="1212" spans="1:1" ht="18.75" x14ac:dyDescent="0.3">
      <c r="A1212" s="84"/>
    </row>
    <row r="1213" spans="1:1" ht="18.75" x14ac:dyDescent="0.3">
      <c r="A1213" s="84"/>
    </row>
    <row r="1214" spans="1:1" ht="18.75" x14ac:dyDescent="0.3">
      <c r="A1214" s="84"/>
    </row>
    <row r="1215" spans="1:1" ht="18.75" x14ac:dyDescent="0.3">
      <c r="A1215" s="84"/>
    </row>
    <row r="1216" spans="1:1" ht="18.75" x14ac:dyDescent="0.3">
      <c r="A1216" s="84"/>
    </row>
    <row r="1217" spans="1:1" ht="18.75" x14ac:dyDescent="0.3">
      <c r="A1217" s="84"/>
    </row>
    <row r="1218" spans="1:1" ht="18.75" x14ac:dyDescent="0.3">
      <c r="A1218" s="84"/>
    </row>
    <row r="1219" spans="1:1" ht="18.75" x14ac:dyDescent="0.3">
      <c r="A1219" s="84"/>
    </row>
    <row r="1220" spans="1:1" ht="18.75" x14ac:dyDescent="0.3">
      <c r="A1220" s="84"/>
    </row>
    <row r="1221" spans="1:1" ht="18.75" x14ac:dyDescent="0.3">
      <c r="A1221" s="84"/>
    </row>
    <row r="1222" spans="1:1" ht="18.75" x14ac:dyDescent="0.3">
      <c r="A1222" s="84"/>
    </row>
    <row r="1223" spans="1:1" ht="18.75" x14ac:dyDescent="0.3">
      <c r="A1223" s="84"/>
    </row>
    <row r="1224" spans="1:1" ht="18.75" x14ac:dyDescent="0.3">
      <c r="A1224" s="84"/>
    </row>
    <row r="1225" spans="1:1" ht="18.75" x14ac:dyDescent="0.3">
      <c r="A1225" s="84"/>
    </row>
    <row r="1226" spans="1:1" ht="18.75" x14ac:dyDescent="0.3">
      <c r="A1226" s="84"/>
    </row>
    <row r="1227" spans="1:1" ht="18.75" x14ac:dyDescent="0.3">
      <c r="A1227" s="84"/>
    </row>
    <row r="1228" spans="1:1" ht="18.75" x14ac:dyDescent="0.3">
      <c r="A1228" s="84"/>
    </row>
    <row r="1229" spans="1:1" ht="18.75" x14ac:dyDescent="0.3">
      <c r="A1229" s="84"/>
    </row>
    <row r="1230" spans="1:1" ht="18.75" x14ac:dyDescent="0.3">
      <c r="A1230" s="84"/>
    </row>
    <row r="1231" spans="1:1" ht="18.75" x14ac:dyDescent="0.3">
      <c r="A1231" s="84"/>
    </row>
    <row r="1232" spans="1:1" ht="18.75" x14ac:dyDescent="0.3">
      <c r="A1232" s="84"/>
    </row>
    <row r="1233" spans="1:1" ht="18.75" x14ac:dyDescent="0.3">
      <c r="A1233" s="84"/>
    </row>
    <row r="1234" spans="1:1" ht="18.75" x14ac:dyDescent="0.3">
      <c r="A1234" s="84"/>
    </row>
    <row r="1235" spans="1:1" ht="18.75" x14ac:dyDescent="0.3">
      <c r="A1235" s="84"/>
    </row>
    <row r="1236" spans="1:1" ht="18.75" x14ac:dyDescent="0.3">
      <c r="A1236" s="84"/>
    </row>
    <row r="1237" spans="1:1" ht="18.75" x14ac:dyDescent="0.3">
      <c r="A1237" s="84"/>
    </row>
    <row r="1238" spans="1:1" ht="18.75" x14ac:dyDescent="0.3">
      <c r="A1238" s="84"/>
    </row>
    <row r="1239" spans="1:1" ht="18.75" x14ac:dyDescent="0.3">
      <c r="A1239" s="84"/>
    </row>
    <row r="1240" spans="1:1" ht="18.75" x14ac:dyDescent="0.3">
      <c r="A1240" s="84"/>
    </row>
    <row r="1241" spans="1:1" ht="18.75" x14ac:dyDescent="0.3">
      <c r="A1241" s="84"/>
    </row>
    <row r="1242" spans="1:1" ht="18.75" x14ac:dyDescent="0.3">
      <c r="A1242" s="84"/>
    </row>
    <row r="1243" spans="1:1" ht="18.75" x14ac:dyDescent="0.3">
      <c r="A1243" s="84"/>
    </row>
    <row r="1244" spans="1:1" ht="18.75" x14ac:dyDescent="0.3">
      <c r="A1244" s="84"/>
    </row>
    <row r="1245" spans="1:1" ht="18.75" x14ac:dyDescent="0.3">
      <c r="A1245" s="84"/>
    </row>
    <row r="1246" spans="1:1" ht="18.75" x14ac:dyDescent="0.3">
      <c r="A1246" s="84"/>
    </row>
    <row r="1247" spans="1:1" ht="18.75" x14ac:dyDescent="0.3">
      <c r="A1247" s="84"/>
    </row>
    <row r="1248" spans="1:1" ht="18.75" x14ac:dyDescent="0.3">
      <c r="A1248" s="84"/>
    </row>
    <row r="1249" spans="1:1" ht="18.75" x14ac:dyDescent="0.3">
      <c r="A1249" s="84"/>
    </row>
    <row r="1250" spans="1:1" ht="18.75" x14ac:dyDescent="0.3">
      <c r="A1250" s="84"/>
    </row>
    <row r="1251" spans="1:1" ht="18.75" x14ac:dyDescent="0.3">
      <c r="A1251" s="84"/>
    </row>
    <row r="1252" spans="1:1" ht="18.75" x14ac:dyDescent="0.3">
      <c r="A1252" s="84"/>
    </row>
    <row r="1253" spans="1:1" ht="18.75" x14ac:dyDescent="0.3">
      <c r="A1253" s="84"/>
    </row>
    <row r="1254" spans="1:1" ht="18.75" x14ac:dyDescent="0.3">
      <c r="A1254" s="84"/>
    </row>
    <row r="1255" spans="1:1" ht="18.75" x14ac:dyDescent="0.3">
      <c r="A1255" s="84"/>
    </row>
    <row r="1256" spans="1:1" ht="18.75" x14ac:dyDescent="0.3">
      <c r="A1256" s="84"/>
    </row>
    <row r="1257" spans="1:1" ht="18.75" x14ac:dyDescent="0.3">
      <c r="A1257" s="84"/>
    </row>
    <row r="1258" spans="1:1" ht="18.75" x14ac:dyDescent="0.3">
      <c r="A1258" s="84"/>
    </row>
    <row r="1259" spans="1:1" ht="18.75" x14ac:dyDescent="0.3">
      <c r="A1259" s="84"/>
    </row>
    <row r="1260" spans="1:1" ht="18.75" x14ac:dyDescent="0.3">
      <c r="A1260" s="84"/>
    </row>
    <row r="1261" spans="1:1" ht="18.75" x14ac:dyDescent="0.3">
      <c r="A1261" s="84"/>
    </row>
    <row r="1262" spans="1:1" ht="18.75" x14ac:dyDescent="0.3">
      <c r="A1262" s="84"/>
    </row>
    <row r="1263" spans="1:1" ht="18.75" x14ac:dyDescent="0.3">
      <c r="A1263" s="84"/>
    </row>
    <row r="1264" spans="1:1" ht="18.75" x14ac:dyDescent="0.3">
      <c r="A1264" s="84"/>
    </row>
    <row r="1265" spans="1:1" ht="18.75" x14ac:dyDescent="0.3">
      <c r="A1265" s="84"/>
    </row>
    <row r="1266" spans="1:1" ht="18.75" x14ac:dyDescent="0.3">
      <c r="A1266" s="84"/>
    </row>
    <row r="1267" spans="1:1" ht="18.75" x14ac:dyDescent="0.3">
      <c r="A1267" s="84"/>
    </row>
    <row r="1268" spans="1:1" ht="18.75" x14ac:dyDescent="0.3">
      <c r="A1268" s="84"/>
    </row>
    <row r="1269" spans="1:1" ht="18.75" x14ac:dyDescent="0.3">
      <c r="A1269" s="84"/>
    </row>
    <row r="1270" spans="1:1" ht="18.75" x14ac:dyDescent="0.3">
      <c r="A1270" s="84"/>
    </row>
    <row r="1271" spans="1:1" ht="18.75" x14ac:dyDescent="0.3">
      <c r="A1271" s="84"/>
    </row>
    <row r="1272" spans="1:1" ht="18.75" x14ac:dyDescent="0.3">
      <c r="A1272" s="84"/>
    </row>
    <row r="1273" spans="1:1" ht="18.75" x14ac:dyDescent="0.3">
      <c r="A1273" s="84"/>
    </row>
    <row r="1274" spans="1:1" ht="18.75" x14ac:dyDescent="0.3">
      <c r="A1274" s="84"/>
    </row>
    <row r="1275" spans="1:1" ht="18.75" x14ac:dyDescent="0.3">
      <c r="A1275" s="84"/>
    </row>
    <row r="1276" spans="1:1" ht="18.75" x14ac:dyDescent="0.3">
      <c r="A1276" s="84"/>
    </row>
    <row r="1277" spans="1:1" ht="18.75" x14ac:dyDescent="0.3">
      <c r="A1277" s="84"/>
    </row>
    <row r="1278" spans="1:1" ht="18.75" x14ac:dyDescent="0.3">
      <c r="A1278" s="84"/>
    </row>
    <row r="1279" spans="1:1" ht="18.75" x14ac:dyDescent="0.3">
      <c r="A1279" s="84"/>
    </row>
  </sheetData>
  <protectedRanges>
    <protectedRange sqref="C157:C158 C160:C161" name="Диапазон1_4"/>
  </protectedRanges>
  <autoFilter ref="D2:Z211"/>
  <mergeCells count="7">
    <mergeCell ref="D196:N196"/>
    <mergeCell ref="D193:N193"/>
    <mergeCell ref="P1:Z1"/>
    <mergeCell ref="D1:N1"/>
    <mergeCell ref="A1:A2"/>
    <mergeCell ref="B1:B2"/>
    <mergeCell ref="C1:C2"/>
  </mergeCells>
  <pageMargins left="0.23622047244094491" right="0.23622047244094491" top="0.74803149606299213" bottom="0.74803149606299213" header="0.31496062992125984" footer="0.31496062992125984"/>
  <pageSetup paperSize="9" scale="2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СВЭМ</vt:lpstr>
      <vt:lpstr>Лист1</vt:lpstr>
      <vt:lpstr>СВЭМ!Область_печати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Широчкина Татьяна</dc:creator>
  <cp:lastModifiedBy>Сергей</cp:lastModifiedBy>
  <cp:lastPrinted>2021-10-05T07:35:36Z</cp:lastPrinted>
  <dcterms:created xsi:type="dcterms:W3CDTF">2019-09-10T05:37:27Z</dcterms:created>
  <dcterms:modified xsi:type="dcterms:W3CDTF">2021-10-24T16:04:14Z</dcterms:modified>
</cp:coreProperties>
</file>