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sser\Downloads\"/>
    </mc:Choice>
  </mc:AlternateContent>
  <bookViews>
    <workbookView xWindow="0" yWindow="0" windowWidth="20490" windowHeight="7755"/>
  </bookViews>
  <sheets>
    <sheet name="Grafico" sheetId="1" r:id="rId1"/>
    <sheet name="Dad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10" i="1"/>
  <c r="D9" i="1"/>
  <c r="D14" i="1" l="1"/>
  <c r="E14" i="1" s="1"/>
  <c r="E9" i="1"/>
  <c r="B7" i="1"/>
  <c r="P42" i="2" l="1"/>
  <c r="P44" i="2" s="1"/>
  <c r="D45" i="2"/>
  <c r="G44" i="2"/>
  <c r="F44" i="2"/>
  <c r="E44" i="2"/>
  <c r="D44" i="2"/>
  <c r="O44" i="2"/>
  <c r="N44" i="2"/>
  <c r="B12" i="1" s="1"/>
  <c r="M44" i="2"/>
  <c r="B11" i="1" s="1"/>
  <c r="L44" i="2"/>
  <c r="B10" i="1" s="1"/>
  <c r="K44" i="2"/>
  <c r="J44" i="2"/>
  <c r="B8" i="1" s="1"/>
  <c r="I44" i="2"/>
  <c r="H44" i="2"/>
  <c r="B6" i="1" s="1"/>
  <c r="B4" i="1"/>
  <c r="B3" i="1"/>
  <c r="E42" i="2"/>
  <c r="D42" i="2"/>
  <c r="D40" i="2"/>
  <c r="F42" i="2"/>
  <c r="G42" i="2"/>
  <c r="H42" i="2" s="1"/>
  <c r="I42" i="2" s="1"/>
  <c r="J42" i="2" s="1"/>
  <c r="K42" i="2" s="1"/>
  <c r="L42" i="2" s="1"/>
  <c r="M42" i="2" s="1"/>
  <c r="N42" i="2" s="1"/>
  <c r="O42" i="2" s="1"/>
  <c r="C14" i="1"/>
  <c r="B13" i="1"/>
  <c r="B9" i="1"/>
  <c r="B5" i="1"/>
  <c r="B2" i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9" i="2"/>
  <c r="E39" i="2"/>
  <c r="E40" i="2" s="1"/>
  <c r="E45" i="2" s="1"/>
  <c r="C2" i="1" s="1"/>
  <c r="D2" i="1" s="1"/>
  <c r="E2" i="1" s="1"/>
  <c r="P39" i="2"/>
  <c r="O39" i="2"/>
  <c r="N39" i="2"/>
  <c r="M39" i="2"/>
  <c r="L39" i="2"/>
  <c r="K39" i="2"/>
  <c r="J39" i="2"/>
  <c r="I39" i="2"/>
  <c r="H39" i="2"/>
  <c r="G39" i="2"/>
  <c r="F39" i="2"/>
  <c r="C37" i="2"/>
  <c r="C39" i="2" l="1"/>
  <c r="C45" i="2" s="1"/>
  <c r="F40" i="2"/>
  <c r="F45" i="2" s="1"/>
  <c r="G40" i="2" l="1"/>
  <c r="G45" i="2" s="1"/>
  <c r="C3" i="1"/>
  <c r="D3" i="1" s="1"/>
  <c r="E3" i="1" s="1"/>
  <c r="H40" i="2" l="1"/>
  <c r="H45" i="2" s="1"/>
  <c r="C4" i="1"/>
  <c r="D4" i="1" s="1"/>
  <c r="E4" i="1" s="1"/>
  <c r="I40" i="2" l="1"/>
  <c r="I45" i="2" s="1"/>
  <c r="C5" i="1"/>
  <c r="D5" i="1" s="1"/>
  <c r="E5" i="1" s="1"/>
  <c r="J40" i="2" l="1"/>
  <c r="J45" i="2" s="1"/>
  <c r="C6" i="1"/>
  <c r="D6" i="1" s="1"/>
  <c r="E6" i="1" s="1"/>
  <c r="K40" i="2" l="1"/>
  <c r="K45" i="2" s="1"/>
  <c r="C7" i="1"/>
  <c r="D7" i="1" s="1"/>
  <c r="E7" i="1" s="1"/>
  <c r="L40" i="2" l="1"/>
  <c r="L45" i="2" s="1"/>
  <c r="C8" i="1"/>
  <c r="D8" i="1" s="1"/>
  <c r="E8" i="1" s="1"/>
  <c r="M40" i="2" l="1"/>
  <c r="M45" i="2" s="1"/>
  <c r="N40" i="2" l="1"/>
  <c r="N45" i="2" s="1"/>
  <c r="C10" i="1"/>
  <c r="E10" i="1" s="1"/>
  <c r="O40" i="2" l="1"/>
  <c r="O45" i="2" s="1"/>
  <c r="C11" i="1"/>
  <c r="D11" i="1" s="1"/>
  <c r="E11" i="1" s="1"/>
  <c r="P40" i="2" l="1"/>
  <c r="C12" i="1"/>
  <c r="D12" i="1" s="1"/>
  <c r="E12" i="1" s="1"/>
  <c r="P45" i="2" l="1"/>
  <c r="C13" i="1" s="1"/>
  <c r="D13" i="1" s="1"/>
  <c r="E13" i="1" s="1"/>
</calcChain>
</file>

<file path=xl/sharedStrings.xml><?xml version="1.0" encoding="utf-8"?>
<sst xmlns="http://schemas.openxmlformats.org/spreadsheetml/2006/main" count="72" uniqueCount="54">
  <si>
    <t>1°semana</t>
  </si>
  <si>
    <t>2°semana</t>
  </si>
  <si>
    <t>3°semana</t>
  </si>
  <si>
    <t>4°semana</t>
  </si>
  <si>
    <t>5°semana</t>
  </si>
  <si>
    <t>6°semana</t>
  </si>
  <si>
    <t>7°semana</t>
  </si>
  <si>
    <t>8°semana</t>
  </si>
  <si>
    <t>9°semana</t>
  </si>
  <si>
    <t>10°semana</t>
  </si>
  <si>
    <t>11°semana</t>
  </si>
  <si>
    <t>12°semana</t>
  </si>
  <si>
    <t>13°semana</t>
  </si>
  <si>
    <t>Estimativa</t>
  </si>
  <si>
    <t>Realizado</t>
  </si>
  <si>
    <t>Periodo</t>
  </si>
  <si>
    <t>Conclusão</t>
  </si>
  <si>
    <t xml:space="preserve">Atividades </t>
  </si>
  <si>
    <t>Pontuação</t>
  </si>
  <si>
    <t xml:space="preserve">Criação do banco de dados </t>
  </si>
  <si>
    <t>Criação do ambiente de desenvolvimento</t>
  </si>
  <si>
    <t>tela login, tela registro</t>
  </si>
  <si>
    <t>implementar logica</t>
  </si>
  <si>
    <t>pagina index (tela inicial)</t>
  </si>
  <si>
    <t xml:space="preserve">Usuario </t>
  </si>
  <si>
    <t>Modulo de venda</t>
  </si>
  <si>
    <t>Criar classes venda.</t>
  </si>
  <si>
    <t>Criar migrations</t>
  </si>
  <si>
    <t>Criar telas de financeiro: tela saldo, tela recarga e tela histórico.</t>
  </si>
  <si>
    <t xml:space="preserve"> Implementar a logica</t>
  </si>
  <si>
    <t> Implementar comunicação com paypal ou pagseguro</t>
  </si>
  <si>
    <t>Modulo de consultas</t>
  </si>
  <si>
    <t>Criar classes de consulta</t>
  </si>
  <si>
    <t>Criar telas: tela de cardápio, telas lotação</t>
  </si>
  <si>
    <t>Implementar a logica</t>
  </si>
  <si>
    <t>Modulo avaliar</t>
  </si>
  <si>
    <t>Criar classe avaliar</t>
  </si>
  <si>
    <t>Criar migrations.</t>
  </si>
  <si>
    <t>Criar tela de avaliar</t>
  </si>
  <si>
    <t>Implementar logica</t>
  </si>
  <si>
    <t>Administrador</t>
  </si>
  <si>
    <t>Implantar logica de acesso restrito de adm</t>
  </si>
  <si>
    <t>Modulo cadastro adm</t>
  </si>
  <si>
    <t>Criar telas: tela de cadastro adm e tela de cadastro de cardápio</t>
  </si>
  <si>
    <t>Modulo relatório</t>
  </si>
  <si>
    <t>Criar classes de relatório</t>
  </si>
  <si>
    <t>Criar migration</t>
  </si>
  <si>
    <t>Criar tela de relatório</t>
  </si>
  <si>
    <t>Pontuação total</t>
  </si>
  <si>
    <t>Total  feito</t>
  </si>
  <si>
    <t>Custo</t>
  </si>
  <si>
    <t>Atingido</t>
  </si>
  <si>
    <t>Falta Atingir</t>
  </si>
  <si>
    <t>Acumulado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</si>
</sst>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6" borderId="1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Pontuação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Estimativa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Grafico!$A$2:$A$15</c:f>
              <c:strCache>
                <c:ptCount val="14"/>
                <c:pt idx="0">
                  <c:v>1°semana</c:v>
                </c:pt>
                <c:pt idx="1">
                  <c:v>2°semana</c:v>
                </c:pt>
                <c:pt idx="2">
                  <c:v>3°semana</c:v>
                </c:pt>
                <c:pt idx="3">
                  <c:v>4°semana</c:v>
                </c:pt>
                <c:pt idx="4">
                  <c:v>5°semana</c:v>
                </c:pt>
                <c:pt idx="5">
                  <c:v>6°semana</c:v>
                </c:pt>
                <c:pt idx="6">
                  <c:v>7°semana</c:v>
                </c:pt>
                <c:pt idx="7">
                  <c:v>8°semana</c:v>
                </c:pt>
                <c:pt idx="8">
                  <c:v>9°semana</c:v>
                </c:pt>
                <c:pt idx="9">
                  <c:v>10°semana</c:v>
                </c:pt>
                <c:pt idx="10">
                  <c:v>11°semana</c:v>
                </c:pt>
                <c:pt idx="11">
                  <c:v>12°semana</c:v>
                </c:pt>
                <c:pt idx="12">
                  <c:v>13°semana</c:v>
                </c:pt>
                <c:pt idx="13">
                  <c:v>Conclusão</c:v>
                </c:pt>
              </c:strCache>
            </c:strRef>
          </c:cat>
          <c:val>
            <c:numRef>
              <c:f>Grafico!$B$2:$B$15</c:f>
              <c:numCache>
                <c:formatCode>General</c:formatCode>
                <c:ptCount val="14"/>
                <c:pt idx="0">
                  <c:v>630</c:v>
                </c:pt>
                <c:pt idx="1">
                  <c:v>580</c:v>
                </c:pt>
                <c:pt idx="2">
                  <c:v>520</c:v>
                </c:pt>
                <c:pt idx="3">
                  <c:v>470</c:v>
                </c:pt>
                <c:pt idx="4">
                  <c:v>410</c:v>
                </c:pt>
                <c:pt idx="5">
                  <c:v>360</c:v>
                </c:pt>
                <c:pt idx="6">
                  <c:v>310</c:v>
                </c:pt>
                <c:pt idx="7">
                  <c:v>260</c:v>
                </c:pt>
                <c:pt idx="8">
                  <c:v>210</c:v>
                </c:pt>
                <c:pt idx="9">
                  <c:v>160</c:v>
                </c:pt>
                <c:pt idx="10">
                  <c:v>100</c:v>
                </c:pt>
                <c:pt idx="11">
                  <c:v>50</c:v>
                </c:pt>
                <c:pt idx="12">
                  <c:v>10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66-40F5-B4CC-C60FB3BF3460}"/>
            </c:ext>
          </c:extLst>
        </c:ser>
        <c:ser>
          <c:idx val="1"/>
          <c:order val="1"/>
          <c:tx>
            <c:strRef>
              <c:f>Grafico!$C$1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Grafico!$A$2:$A$15</c:f>
              <c:strCache>
                <c:ptCount val="14"/>
                <c:pt idx="0">
                  <c:v>1°semana</c:v>
                </c:pt>
                <c:pt idx="1">
                  <c:v>2°semana</c:v>
                </c:pt>
                <c:pt idx="2">
                  <c:v>3°semana</c:v>
                </c:pt>
                <c:pt idx="3">
                  <c:v>4°semana</c:v>
                </c:pt>
                <c:pt idx="4">
                  <c:v>5°semana</c:v>
                </c:pt>
                <c:pt idx="5">
                  <c:v>6°semana</c:v>
                </c:pt>
                <c:pt idx="6">
                  <c:v>7°semana</c:v>
                </c:pt>
                <c:pt idx="7">
                  <c:v>8°semana</c:v>
                </c:pt>
                <c:pt idx="8">
                  <c:v>9°semana</c:v>
                </c:pt>
                <c:pt idx="9">
                  <c:v>10°semana</c:v>
                </c:pt>
                <c:pt idx="10">
                  <c:v>11°semana</c:v>
                </c:pt>
                <c:pt idx="11">
                  <c:v>12°semana</c:v>
                </c:pt>
                <c:pt idx="12">
                  <c:v>13°semana</c:v>
                </c:pt>
                <c:pt idx="13">
                  <c:v>Conclusão</c:v>
                </c:pt>
              </c:strCache>
            </c:strRef>
          </c:cat>
          <c:val>
            <c:numRef>
              <c:f>Grafico!$C$2:$C$6</c:f>
              <c:numCache>
                <c:formatCode>General</c:formatCode>
                <c:ptCount val="5"/>
                <c:pt idx="0">
                  <c:v>580</c:v>
                </c:pt>
                <c:pt idx="1">
                  <c:v>520</c:v>
                </c:pt>
                <c:pt idx="2">
                  <c:v>470</c:v>
                </c:pt>
                <c:pt idx="3">
                  <c:v>450</c:v>
                </c:pt>
                <c:pt idx="4">
                  <c:v>450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66-40F5-B4CC-C60FB3B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34575672"/>
        <c:axId val="195615248"/>
      </c:lineChart>
      <c:catAx>
        <c:axId val="13457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Atingido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15248"/>
        <c:crosses val="autoZero"/>
        <c:auto val="1"/>
        <c:lblAlgn val="ctr"/>
        <c:lblOffset val="100"/>
        <c:noMultiLvlLbl val="0"/>
      </c:catAx>
      <c:valAx>
        <c:axId val="1956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7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0</xdr:row>
      <xdr:rowOff>0</xdr:rowOff>
    </xdr:from>
    <xdr:to>
      <xdr:col>16</xdr:col>
      <xdr:colOff>419099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CC8836D-C22D-47D3-8B4C-A180BDD73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0</xdr:row>
      <xdr:rowOff>142875</xdr:rowOff>
    </xdr:from>
    <xdr:to>
      <xdr:col>6</xdr:col>
      <xdr:colOff>581025</xdr:colOff>
      <xdr:row>4</xdr:row>
      <xdr:rowOff>28574</xdr:rowOff>
    </xdr:to>
    <xdr:sp macro="" textlink="$D$2">
      <xdr:nvSpPr>
        <xdr:cNvPr id="4" name="CaixaDeTexto 3">
          <a:extLst>
            <a:ext uri="{FF2B5EF4-FFF2-40B4-BE49-F238E27FC236}">
              <a16:creationId xmlns:a16="http://schemas.microsoft.com/office/drawing/2014/main" xmlns="" id="{545D4638-0945-4B81-80AD-A1FC1101B037}"/>
            </a:ext>
          </a:extLst>
        </xdr:cNvPr>
        <xdr:cNvSpPr txBox="1"/>
      </xdr:nvSpPr>
      <xdr:spPr>
        <a:xfrm>
          <a:off x="4229100" y="1428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A21E86B-AACB-4F1B-94F2-5AA6093C0279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485775</xdr:colOff>
      <xdr:row>1</xdr:row>
      <xdr:rowOff>47626</xdr:rowOff>
    </xdr:from>
    <xdr:to>
      <xdr:col>6</xdr:col>
      <xdr:colOff>571500</xdr:colOff>
      <xdr:row>3</xdr:row>
      <xdr:rowOff>161926</xdr:rowOff>
    </xdr:to>
    <xdr:sp macro="" textlink="$E$2">
      <xdr:nvSpPr>
        <xdr:cNvPr id="8" name="CaixaDeTexto 7">
          <a:extLst>
            <a:ext uri="{FF2B5EF4-FFF2-40B4-BE49-F238E27FC236}">
              <a16:creationId xmlns:a16="http://schemas.microsoft.com/office/drawing/2014/main" xmlns="" id="{BEC693F8-99DB-4CD5-90B5-25BD714F784F}"/>
            </a:ext>
          </a:extLst>
        </xdr:cNvPr>
        <xdr:cNvSpPr txBox="1"/>
      </xdr:nvSpPr>
      <xdr:spPr>
        <a:xfrm>
          <a:off x="4219575" y="238126"/>
          <a:ext cx="69532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AC2C20-C0FF-4E7C-B878-2C05F9AA64CA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cs typeface="Calibri"/>
            </a:rPr>
            <a:pPr/>
            <a:t> </a:t>
          </a:fld>
          <a:endParaRPr lang="pt-BR" sz="3600">
            <a:solidFill>
              <a:srgbClr val="FF0000"/>
            </a:solidFill>
            <a:latin typeface="Wingdings" panose="05000000000000000000" pitchFamily="2" charset="2"/>
          </a:endParaRPr>
        </a:p>
      </xdr:txBody>
    </xdr:sp>
    <xdr:clientData/>
  </xdr:twoCellAnchor>
  <xdr:twoCellAnchor>
    <xdr:from>
      <xdr:col>6</xdr:col>
      <xdr:colOff>266700</xdr:colOff>
      <xdr:row>0</xdr:row>
      <xdr:rowOff>161925</xdr:rowOff>
    </xdr:from>
    <xdr:to>
      <xdr:col>7</xdr:col>
      <xdr:colOff>352425</xdr:colOff>
      <xdr:row>4</xdr:row>
      <xdr:rowOff>47624</xdr:rowOff>
    </xdr:to>
    <xdr:sp macro="" textlink="$D$3">
      <xdr:nvSpPr>
        <xdr:cNvPr id="9" name="CaixaDeTexto 8">
          <a:extLst>
            <a:ext uri="{FF2B5EF4-FFF2-40B4-BE49-F238E27FC236}">
              <a16:creationId xmlns:a16="http://schemas.microsoft.com/office/drawing/2014/main" xmlns="" id="{53E2D2A6-221B-4385-B7AD-BA2750401D6B}"/>
            </a:ext>
          </a:extLst>
        </xdr:cNvPr>
        <xdr:cNvSpPr txBox="1"/>
      </xdr:nvSpPr>
      <xdr:spPr>
        <a:xfrm>
          <a:off x="4610100" y="16192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6C5243C-0C98-4056-A2C7-F425B35FD47A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28575</xdr:colOff>
      <xdr:row>0</xdr:row>
      <xdr:rowOff>180975</xdr:rowOff>
    </xdr:from>
    <xdr:to>
      <xdr:col>8</xdr:col>
      <xdr:colOff>114300</xdr:colOff>
      <xdr:row>4</xdr:row>
      <xdr:rowOff>66674</xdr:rowOff>
    </xdr:to>
    <xdr:sp macro="" textlink="$D$4">
      <xdr:nvSpPr>
        <xdr:cNvPr id="10" name="CaixaDeTexto 9">
          <a:extLst>
            <a:ext uri="{FF2B5EF4-FFF2-40B4-BE49-F238E27FC236}">
              <a16:creationId xmlns:a16="http://schemas.microsoft.com/office/drawing/2014/main" xmlns="" id="{1036D297-8E4B-444A-8D1F-A7DDA75D7D90}"/>
            </a:ext>
          </a:extLst>
        </xdr:cNvPr>
        <xdr:cNvSpPr txBox="1"/>
      </xdr:nvSpPr>
      <xdr:spPr>
        <a:xfrm>
          <a:off x="4981575" y="1809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349B97-5628-4F7D-8602-5BF84425DDB2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276225</xdr:colOff>
      <xdr:row>1</xdr:row>
      <xdr:rowOff>19050</xdr:rowOff>
    </xdr:from>
    <xdr:to>
      <xdr:col>9</xdr:col>
      <xdr:colOff>361950</xdr:colOff>
      <xdr:row>6</xdr:row>
      <xdr:rowOff>171450</xdr:rowOff>
    </xdr:to>
    <xdr:sp macro="" textlink="$D$6">
      <xdr:nvSpPr>
        <xdr:cNvPr id="11" name="CaixaDeTexto 10">
          <a:extLst>
            <a:ext uri="{FF2B5EF4-FFF2-40B4-BE49-F238E27FC236}">
              <a16:creationId xmlns:a16="http://schemas.microsoft.com/office/drawing/2014/main" xmlns="" id="{EAC9E618-6B3E-492C-AC1C-7FE8CE0B271D}"/>
            </a:ext>
          </a:extLst>
        </xdr:cNvPr>
        <xdr:cNvSpPr txBox="1"/>
      </xdr:nvSpPr>
      <xdr:spPr>
        <a:xfrm>
          <a:off x="5838825" y="209550"/>
          <a:ext cx="695325" cy="1104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BFC0F07-5FAE-4287-A36E-31DC8A7117A6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447675</xdr:colOff>
      <xdr:row>1</xdr:row>
      <xdr:rowOff>9525</xdr:rowOff>
    </xdr:from>
    <xdr:to>
      <xdr:col>8</xdr:col>
      <xdr:colOff>533400</xdr:colOff>
      <xdr:row>5</xdr:row>
      <xdr:rowOff>114300</xdr:rowOff>
    </xdr:to>
    <xdr:sp macro="" textlink="$D$5">
      <xdr:nvSpPr>
        <xdr:cNvPr id="12" name="CaixaDeTexto 11">
          <a:extLst>
            <a:ext uri="{FF2B5EF4-FFF2-40B4-BE49-F238E27FC236}">
              <a16:creationId xmlns:a16="http://schemas.microsoft.com/office/drawing/2014/main" xmlns="" id="{91ABF40A-7A05-450C-849C-8916911B43E0}"/>
            </a:ext>
          </a:extLst>
        </xdr:cNvPr>
        <xdr:cNvSpPr txBox="1"/>
      </xdr:nvSpPr>
      <xdr:spPr>
        <a:xfrm>
          <a:off x="5400675" y="200025"/>
          <a:ext cx="695325" cy="866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62957EA-07E0-4931-AE2A-042B5BE0346A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438150</xdr:colOff>
      <xdr:row>1</xdr:row>
      <xdr:rowOff>47625</xdr:rowOff>
    </xdr:from>
    <xdr:to>
      <xdr:col>10</xdr:col>
      <xdr:colOff>523875</xdr:colOff>
      <xdr:row>6</xdr:row>
      <xdr:rowOff>0</xdr:rowOff>
    </xdr:to>
    <xdr:sp macro="" textlink="$D$8">
      <xdr:nvSpPr>
        <xdr:cNvPr id="13" name="CaixaDeTexto 12">
          <a:extLst>
            <a:ext uri="{FF2B5EF4-FFF2-40B4-BE49-F238E27FC236}">
              <a16:creationId xmlns:a16="http://schemas.microsoft.com/office/drawing/2014/main" xmlns="" id="{32FFA5BD-3113-4622-8321-0C709335CC61}"/>
            </a:ext>
          </a:extLst>
        </xdr:cNvPr>
        <xdr:cNvSpPr txBox="1"/>
      </xdr:nvSpPr>
      <xdr:spPr>
        <a:xfrm>
          <a:off x="6610350" y="238125"/>
          <a:ext cx="695325" cy="904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8D3BF2E-982E-466A-A1EA-B8DF9D677BEE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276225</xdr:colOff>
      <xdr:row>0</xdr:row>
      <xdr:rowOff>180975</xdr:rowOff>
    </xdr:from>
    <xdr:to>
      <xdr:col>7</xdr:col>
      <xdr:colOff>361950</xdr:colOff>
      <xdr:row>4</xdr:row>
      <xdr:rowOff>66674</xdr:rowOff>
    </xdr:to>
    <xdr:sp macro="" textlink="$E$3">
      <xdr:nvSpPr>
        <xdr:cNvPr id="14" name="CaixaDeTexto 13">
          <a:extLst>
            <a:ext uri="{FF2B5EF4-FFF2-40B4-BE49-F238E27FC236}">
              <a16:creationId xmlns:a16="http://schemas.microsoft.com/office/drawing/2014/main" xmlns="" id="{FEE9C565-B19A-4FE7-A91F-B025FAD39B67}"/>
            </a:ext>
          </a:extLst>
        </xdr:cNvPr>
        <xdr:cNvSpPr txBox="1"/>
      </xdr:nvSpPr>
      <xdr:spPr>
        <a:xfrm>
          <a:off x="4619625" y="1809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61FFBC1-14A0-46C3-A543-8FE41011D9F1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38100</xdr:colOff>
      <xdr:row>1</xdr:row>
      <xdr:rowOff>28575</xdr:rowOff>
    </xdr:from>
    <xdr:to>
      <xdr:col>8</xdr:col>
      <xdr:colOff>123825</xdr:colOff>
      <xdr:row>4</xdr:row>
      <xdr:rowOff>104774</xdr:rowOff>
    </xdr:to>
    <xdr:sp macro="" textlink="$E$4">
      <xdr:nvSpPr>
        <xdr:cNvPr id="15" name="CaixaDeTexto 14">
          <a:extLst>
            <a:ext uri="{FF2B5EF4-FFF2-40B4-BE49-F238E27FC236}">
              <a16:creationId xmlns:a16="http://schemas.microsoft.com/office/drawing/2014/main" xmlns="" id="{9FC008AD-1509-4911-B59A-C7A82143ED8F}"/>
            </a:ext>
          </a:extLst>
        </xdr:cNvPr>
        <xdr:cNvSpPr txBox="1"/>
      </xdr:nvSpPr>
      <xdr:spPr>
        <a:xfrm>
          <a:off x="4991100" y="2190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C9CCC3-1F79-4270-B122-06AAC611B4D9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495300</xdr:colOff>
      <xdr:row>1</xdr:row>
      <xdr:rowOff>19050</xdr:rowOff>
    </xdr:from>
    <xdr:to>
      <xdr:col>8</xdr:col>
      <xdr:colOff>581025</xdr:colOff>
      <xdr:row>4</xdr:row>
      <xdr:rowOff>95249</xdr:rowOff>
    </xdr:to>
    <xdr:sp macro="" textlink="$E$5">
      <xdr:nvSpPr>
        <xdr:cNvPr id="16" name="CaixaDeTexto 15">
          <a:extLst>
            <a:ext uri="{FF2B5EF4-FFF2-40B4-BE49-F238E27FC236}">
              <a16:creationId xmlns:a16="http://schemas.microsoft.com/office/drawing/2014/main" xmlns="" id="{76394383-DD3A-4FCE-BBE2-4A96B92BA916}"/>
            </a:ext>
          </a:extLst>
        </xdr:cNvPr>
        <xdr:cNvSpPr txBox="1"/>
      </xdr:nvSpPr>
      <xdr:spPr>
        <a:xfrm>
          <a:off x="5448300" y="2095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B6D3C26-908B-497E-B32F-D11F3F3C73F1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257175</xdr:colOff>
      <xdr:row>0</xdr:row>
      <xdr:rowOff>123825</xdr:rowOff>
    </xdr:from>
    <xdr:to>
      <xdr:col>9</xdr:col>
      <xdr:colOff>342900</xdr:colOff>
      <xdr:row>4</xdr:row>
      <xdr:rowOff>9524</xdr:rowOff>
    </xdr:to>
    <xdr:sp macro="" textlink="$E$6">
      <xdr:nvSpPr>
        <xdr:cNvPr id="17" name="CaixaDeTexto 16">
          <a:extLst>
            <a:ext uri="{FF2B5EF4-FFF2-40B4-BE49-F238E27FC236}">
              <a16:creationId xmlns:a16="http://schemas.microsoft.com/office/drawing/2014/main" xmlns="" id="{1E99B56E-B29B-4329-8587-D7915BF1C309}"/>
            </a:ext>
          </a:extLst>
        </xdr:cNvPr>
        <xdr:cNvSpPr txBox="1"/>
      </xdr:nvSpPr>
      <xdr:spPr>
        <a:xfrm>
          <a:off x="5819775" y="12382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ED9A121-B58A-432E-A820-E321779F6F0B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9525</xdr:colOff>
      <xdr:row>0</xdr:row>
      <xdr:rowOff>123825</xdr:rowOff>
    </xdr:from>
    <xdr:to>
      <xdr:col>10</xdr:col>
      <xdr:colOff>95250</xdr:colOff>
      <xdr:row>4</xdr:row>
      <xdr:rowOff>9524</xdr:rowOff>
    </xdr:to>
    <xdr:sp macro="" textlink="$E$7">
      <xdr:nvSpPr>
        <xdr:cNvPr id="18" name="CaixaDeTexto 17">
          <a:extLst>
            <a:ext uri="{FF2B5EF4-FFF2-40B4-BE49-F238E27FC236}">
              <a16:creationId xmlns:a16="http://schemas.microsoft.com/office/drawing/2014/main" xmlns="" id="{D844D36D-78BB-44A7-9DBF-DEC68AA7F533}"/>
            </a:ext>
          </a:extLst>
        </xdr:cNvPr>
        <xdr:cNvSpPr txBox="1"/>
      </xdr:nvSpPr>
      <xdr:spPr>
        <a:xfrm>
          <a:off x="6181725" y="12382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AD26EB-E1CD-44F9-9C1C-656FE5C7D7A2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447675</xdr:colOff>
      <xdr:row>0</xdr:row>
      <xdr:rowOff>123825</xdr:rowOff>
    </xdr:from>
    <xdr:to>
      <xdr:col>10</xdr:col>
      <xdr:colOff>533400</xdr:colOff>
      <xdr:row>4</xdr:row>
      <xdr:rowOff>9524</xdr:rowOff>
    </xdr:to>
    <xdr:sp macro="" textlink="$E$8">
      <xdr:nvSpPr>
        <xdr:cNvPr id="19" name="CaixaDeTexto 18">
          <a:extLst>
            <a:ext uri="{FF2B5EF4-FFF2-40B4-BE49-F238E27FC236}">
              <a16:creationId xmlns:a16="http://schemas.microsoft.com/office/drawing/2014/main" xmlns="" id="{4E15D9CA-FC3A-4182-9A82-5B9C169A967A}"/>
            </a:ext>
          </a:extLst>
        </xdr:cNvPr>
        <xdr:cNvSpPr txBox="1"/>
      </xdr:nvSpPr>
      <xdr:spPr>
        <a:xfrm>
          <a:off x="6619875" y="12382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C771984-7FC8-4E35-AD1E-0E476297BAAB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276225</xdr:colOff>
      <xdr:row>1</xdr:row>
      <xdr:rowOff>19050</xdr:rowOff>
    </xdr:from>
    <xdr:to>
      <xdr:col>11</xdr:col>
      <xdr:colOff>361950</xdr:colOff>
      <xdr:row>4</xdr:row>
      <xdr:rowOff>95249</xdr:rowOff>
    </xdr:to>
    <xdr:sp macro="" textlink="$E$9">
      <xdr:nvSpPr>
        <xdr:cNvPr id="20" name="CaixaDeTexto 19">
          <a:extLst>
            <a:ext uri="{FF2B5EF4-FFF2-40B4-BE49-F238E27FC236}">
              <a16:creationId xmlns:a16="http://schemas.microsoft.com/office/drawing/2014/main" xmlns="" id="{D16C480E-FB96-4B73-9698-DD22B62805BD}"/>
            </a:ext>
          </a:extLst>
        </xdr:cNvPr>
        <xdr:cNvSpPr txBox="1"/>
      </xdr:nvSpPr>
      <xdr:spPr>
        <a:xfrm>
          <a:off x="7058025" y="2095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ACC2AAE-B62B-4235-B7AD-251E08793827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95250</xdr:colOff>
      <xdr:row>0</xdr:row>
      <xdr:rowOff>171450</xdr:rowOff>
    </xdr:from>
    <xdr:to>
      <xdr:col>12</xdr:col>
      <xdr:colOff>180975</xdr:colOff>
      <xdr:row>4</xdr:row>
      <xdr:rowOff>57149</xdr:rowOff>
    </xdr:to>
    <xdr:sp macro="" textlink="$E$10">
      <xdr:nvSpPr>
        <xdr:cNvPr id="21" name="CaixaDeTexto 20">
          <a:extLst>
            <a:ext uri="{FF2B5EF4-FFF2-40B4-BE49-F238E27FC236}">
              <a16:creationId xmlns:a16="http://schemas.microsoft.com/office/drawing/2014/main" xmlns="" id="{EBE7D3FC-8924-4028-A967-F99226F0C728}"/>
            </a:ext>
          </a:extLst>
        </xdr:cNvPr>
        <xdr:cNvSpPr txBox="1"/>
      </xdr:nvSpPr>
      <xdr:spPr>
        <a:xfrm>
          <a:off x="7486650" y="1714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DC0E5C7-541A-4A73-BE46-11EE0CDE2105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485775</xdr:colOff>
      <xdr:row>1</xdr:row>
      <xdr:rowOff>19050</xdr:rowOff>
    </xdr:from>
    <xdr:to>
      <xdr:col>12</xdr:col>
      <xdr:colOff>571500</xdr:colOff>
      <xdr:row>4</xdr:row>
      <xdr:rowOff>95249</xdr:rowOff>
    </xdr:to>
    <xdr:sp macro="" textlink="$E$11">
      <xdr:nvSpPr>
        <xdr:cNvPr id="22" name="CaixaDeTexto 21">
          <a:extLst>
            <a:ext uri="{FF2B5EF4-FFF2-40B4-BE49-F238E27FC236}">
              <a16:creationId xmlns:a16="http://schemas.microsoft.com/office/drawing/2014/main" xmlns="" id="{0BCA0362-A11B-4A95-BABE-0E64A1410D8F}"/>
            </a:ext>
          </a:extLst>
        </xdr:cNvPr>
        <xdr:cNvSpPr txBox="1"/>
      </xdr:nvSpPr>
      <xdr:spPr>
        <a:xfrm>
          <a:off x="7877175" y="2095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9F656BE-24D1-47FB-AE17-502EF0EABA94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133350</xdr:colOff>
      <xdr:row>1</xdr:row>
      <xdr:rowOff>28575</xdr:rowOff>
    </xdr:from>
    <xdr:to>
      <xdr:col>14</xdr:col>
      <xdr:colOff>219075</xdr:colOff>
      <xdr:row>4</xdr:row>
      <xdr:rowOff>104774</xdr:rowOff>
    </xdr:to>
    <xdr:sp macro="" textlink="$E$13">
      <xdr:nvSpPr>
        <xdr:cNvPr id="23" name="CaixaDeTexto 22">
          <a:extLst>
            <a:ext uri="{FF2B5EF4-FFF2-40B4-BE49-F238E27FC236}">
              <a16:creationId xmlns:a16="http://schemas.microsoft.com/office/drawing/2014/main" xmlns="" id="{AF2893DF-3AE9-441D-B86F-D5BE43D58C10}"/>
            </a:ext>
          </a:extLst>
        </xdr:cNvPr>
        <xdr:cNvSpPr txBox="1"/>
      </xdr:nvSpPr>
      <xdr:spPr>
        <a:xfrm>
          <a:off x="8743950" y="2190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F38AC6A-65F2-4D89-8CB0-AB299F0D8477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523875</xdr:colOff>
      <xdr:row>1</xdr:row>
      <xdr:rowOff>19050</xdr:rowOff>
    </xdr:from>
    <xdr:to>
      <xdr:col>15</xdr:col>
      <xdr:colOff>0</xdr:colOff>
      <xdr:row>4</xdr:row>
      <xdr:rowOff>95249</xdr:rowOff>
    </xdr:to>
    <xdr:sp macro="" textlink="$E$14">
      <xdr:nvSpPr>
        <xdr:cNvPr id="24" name="CaixaDeTexto 23">
          <a:extLst>
            <a:ext uri="{FF2B5EF4-FFF2-40B4-BE49-F238E27FC236}">
              <a16:creationId xmlns:a16="http://schemas.microsoft.com/office/drawing/2014/main" xmlns="" id="{DC322073-9179-41A1-B547-76FDD86F68F9}"/>
            </a:ext>
          </a:extLst>
        </xdr:cNvPr>
        <xdr:cNvSpPr txBox="1"/>
      </xdr:nvSpPr>
      <xdr:spPr>
        <a:xfrm>
          <a:off x="9134475" y="2095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B693255-03D8-477A-97E6-2E27602C0C4D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457200</xdr:colOff>
      <xdr:row>1</xdr:row>
      <xdr:rowOff>28575</xdr:rowOff>
    </xdr:from>
    <xdr:to>
      <xdr:col>13</xdr:col>
      <xdr:colOff>542925</xdr:colOff>
      <xdr:row>4</xdr:row>
      <xdr:rowOff>104774</xdr:rowOff>
    </xdr:to>
    <xdr:sp macro="" textlink="$E$12">
      <xdr:nvSpPr>
        <xdr:cNvPr id="25" name="CaixaDeTexto 24">
          <a:extLst>
            <a:ext uri="{FF2B5EF4-FFF2-40B4-BE49-F238E27FC236}">
              <a16:creationId xmlns:a16="http://schemas.microsoft.com/office/drawing/2014/main" xmlns="" id="{F4C07313-A273-4294-9F8D-C8413F70FAC2}"/>
            </a:ext>
          </a:extLst>
        </xdr:cNvPr>
        <xdr:cNvSpPr txBox="1"/>
      </xdr:nvSpPr>
      <xdr:spPr>
        <a:xfrm>
          <a:off x="8458200" y="2190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DF0FE17-3BB4-4E6E-8462-576C904FF957}" type="TxLink">
            <a:rPr lang="en-US" sz="3600" b="0" i="0" u="none" strike="noStrike">
              <a:solidFill>
                <a:srgbClr val="FF000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FF000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276225</xdr:colOff>
      <xdr:row>1</xdr:row>
      <xdr:rowOff>19050</xdr:rowOff>
    </xdr:from>
    <xdr:to>
      <xdr:col>11</xdr:col>
      <xdr:colOff>361950</xdr:colOff>
      <xdr:row>4</xdr:row>
      <xdr:rowOff>95249</xdr:rowOff>
    </xdr:to>
    <xdr:sp macro="" textlink="$D$9">
      <xdr:nvSpPr>
        <xdr:cNvPr id="27" name="CaixaDeTexto 26">
          <a:extLst>
            <a:ext uri="{FF2B5EF4-FFF2-40B4-BE49-F238E27FC236}">
              <a16:creationId xmlns:a16="http://schemas.microsoft.com/office/drawing/2014/main" xmlns="" id="{B06BC81F-CE4D-445E-B828-2533C3C83227}"/>
            </a:ext>
          </a:extLst>
        </xdr:cNvPr>
        <xdr:cNvSpPr txBox="1"/>
      </xdr:nvSpPr>
      <xdr:spPr>
        <a:xfrm>
          <a:off x="7058025" y="209550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92379A4-75C9-4C6F-B1BF-B713E06C5532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495300</xdr:colOff>
      <xdr:row>1</xdr:row>
      <xdr:rowOff>66675</xdr:rowOff>
    </xdr:from>
    <xdr:to>
      <xdr:col>12</xdr:col>
      <xdr:colOff>581025</xdr:colOff>
      <xdr:row>4</xdr:row>
      <xdr:rowOff>142874</xdr:rowOff>
    </xdr:to>
    <xdr:sp macro="" textlink="$D$11">
      <xdr:nvSpPr>
        <xdr:cNvPr id="28" name="CaixaDeTexto 27">
          <a:extLst>
            <a:ext uri="{FF2B5EF4-FFF2-40B4-BE49-F238E27FC236}">
              <a16:creationId xmlns:a16="http://schemas.microsoft.com/office/drawing/2014/main" xmlns="" id="{EB3F39EB-03DA-4004-A721-181C7C05BB4E}"/>
            </a:ext>
          </a:extLst>
        </xdr:cNvPr>
        <xdr:cNvSpPr txBox="1"/>
      </xdr:nvSpPr>
      <xdr:spPr>
        <a:xfrm>
          <a:off x="7886700" y="2571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BD42B41-F2F5-4DFC-84F3-7C32487979DD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66675</xdr:colOff>
      <xdr:row>1</xdr:row>
      <xdr:rowOff>28574</xdr:rowOff>
    </xdr:from>
    <xdr:to>
      <xdr:col>12</xdr:col>
      <xdr:colOff>152400</xdr:colOff>
      <xdr:row>5</xdr:row>
      <xdr:rowOff>152399</xdr:rowOff>
    </xdr:to>
    <xdr:sp macro="" textlink="$D$10">
      <xdr:nvSpPr>
        <xdr:cNvPr id="29" name="CaixaDeTexto 28">
          <a:extLst>
            <a:ext uri="{FF2B5EF4-FFF2-40B4-BE49-F238E27FC236}">
              <a16:creationId xmlns:a16="http://schemas.microsoft.com/office/drawing/2014/main" xmlns="" id="{6A5E3A94-D748-42C6-ABFF-B5D7A7E102E6}"/>
            </a:ext>
          </a:extLst>
        </xdr:cNvPr>
        <xdr:cNvSpPr txBox="1"/>
      </xdr:nvSpPr>
      <xdr:spPr>
        <a:xfrm>
          <a:off x="7458075" y="219074"/>
          <a:ext cx="695325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5C9C023-6332-48AD-8156-619FDEAF3984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276225</xdr:colOff>
      <xdr:row>1</xdr:row>
      <xdr:rowOff>66675</xdr:rowOff>
    </xdr:from>
    <xdr:to>
      <xdr:col>13</xdr:col>
      <xdr:colOff>361950</xdr:colOff>
      <xdr:row>6</xdr:row>
      <xdr:rowOff>85725</xdr:rowOff>
    </xdr:to>
    <xdr:sp macro="" textlink="$D$12">
      <xdr:nvSpPr>
        <xdr:cNvPr id="30" name="CaixaDeTexto 29">
          <a:extLst>
            <a:ext uri="{FF2B5EF4-FFF2-40B4-BE49-F238E27FC236}">
              <a16:creationId xmlns:a16="http://schemas.microsoft.com/office/drawing/2014/main" xmlns="" id="{A5D3D071-0D81-4261-B122-68070EE6F027}"/>
            </a:ext>
          </a:extLst>
        </xdr:cNvPr>
        <xdr:cNvSpPr txBox="1"/>
      </xdr:nvSpPr>
      <xdr:spPr>
        <a:xfrm>
          <a:off x="8277225" y="257175"/>
          <a:ext cx="695325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0DD2F1D-8171-47C2-B6DA-6120ADA0218E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28575</xdr:colOff>
      <xdr:row>1</xdr:row>
      <xdr:rowOff>57150</xdr:rowOff>
    </xdr:from>
    <xdr:to>
      <xdr:col>14</xdr:col>
      <xdr:colOff>114300</xdr:colOff>
      <xdr:row>6</xdr:row>
      <xdr:rowOff>57150</xdr:rowOff>
    </xdr:to>
    <xdr:sp macro="" textlink="$D$13">
      <xdr:nvSpPr>
        <xdr:cNvPr id="31" name="CaixaDeTexto 30">
          <a:extLst>
            <a:ext uri="{FF2B5EF4-FFF2-40B4-BE49-F238E27FC236}">
              <a16:creationId xmlns:a16="http://schemas.microsoft.com/office/drawing/2014/main" xmlns="" id="{46B56CBE-6E1F-44EC-AA43-9483578A6088}"/>
            </a:ext>
          </a:extLst>
        </xdr:cNvPr>
        <xdr:cNvSpPr txBox="1"/>
      </xdr:nvSpPr>
      <xdr:spPr>
        <a:xfrm>
          <a:off x="8639175" y="247650"/>
          <a:ext cx="695325" cy="952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807D483-3FC6-446F-B810-7F132800EFA4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19050</xdr:colOff>
      <xdr:row>1</xdr:row>
      <xdr:rowOff>85725</xdr:rowOff>
    </xdr:from>
    <xdr:to>
      <xdr:col>10</xdr:col>
      <xdr:colOff>104775</xdr:colOff>
      <xdr:row>6</xdr:row>
      <xdr:rowOff>171450</xdr:rowOff>
    </xdr:to>
    <xdr:sp macro="" textlink="$D$7">
      <xdr:nvSpPr>
        <xdr:cNvPr id="33" name="CaixaDeTexto 32">
          <a:extLst>
            <a:ext uri="{FF2B5EF4-FFF2-40B4-BE49-F238E27FC236}">
              <a16:creationId xmlns:a16="http://schemas.microsoft.com/office/drawing/2014/main" xmlns="" id="{8033D3BF-181B-48B7-AB0B-F6CF2C0139FE}"/>
            </a:ext>
          </a:extLst>
        </xdr:cNvPr>
        <xdr:cNvSpPr txBox="1"/>
      </xdr:nvSpPr>
      <xdr:spPr>
        <a:xfrm>
          <a:off x="6191250" y="276225"/>
          <a:ext cx="695325" cy="1038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4471C41-56CF-430D-80F5-85A67C779E3B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 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590550</xdr:colOff>
      <xdr:row>1</xdr:row>
      <xdr:rowOff>28575</xdr:rowOff>
    </xdr:from>
    <xdr:to>
      <xdr:col>15</xdr:col>
      <xdr:colOff>66675</xdr:colOff>
      <xdr:row>4</xdr:row>
      <xdr:rowOff>104774</xdr:rowOff>
    </xdr:to>
    <xdr:sp macro="" textlink="$D$14">
      <xdr:nvSpPr>
        <xdr:cNvPr id="34" name="CaixaDeTexto 33">
          <a:extLst>
            <a:ext uri="{FF2B5EF4-FFF2-40B4-BE49-F238E27FC236}">
              <a16:creationId xmlns:a16="http://schemas.microsoft.com/office/drawing/2014/main" xmlns="" id="{43293899-D318-43E6-A7FA-E10E1B9F223D}"/>
            </a:ext>
          </a:extLst>
        </xdr:cNvPr>
        <xdr:cNvSpPr txBox="1"/>
      </xdr:nvSpPr>
      <xdr:spPr>
        <a:xfrm>
          <a:off x="9201150" y="219075"/>
          <a:ext cx="6953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2D48CA9-A1F5-406C-8DFB-847B49C0E90A}" type="TxLink">
            <a:rPr lang="en-US" sz="3600" b="0" i="0" u="none" strike="noStrike">
              <a:solidFill>
                <a:srgbClr val="00B050"/>
              </a:solidFill>
              <a:latin typeface="Wingdings" panose="05000000000000000000" pitchFamily="2" charset="2"/>
              <a:ea typeface="+mn-ea"/>
              <a:cs typeface="Calibri"/>
            </a:rPr>
            <a:pPr marL="0" indent="0"/>
            <a:t>l</a:t>
          </a:fld>
          <a:endParaRPr lang="pt-BR" sz="3600" b="0" i="0" u="none" strike="noStrike">
            <a:solidFill>
              <a:srgbClr val="00B050"/>
            </a:solidFill>
            <a:latin typeface="Wingdings" panose="05000000000000000000" pitchFamily="2" charset="2"/>
            <a:ea typeface="+mn-ea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tabSelected="1" zoomScaleNormal="100" workbookViewId="0">
      <selection activeCell="C10" sqref="C10"/>
    </sheetView>
  </sheetViews>
  <sheetFormatPr defaultRowHeight="15" x14ac:dyDescent="0.25"/>
  <cols>
    <col min="1" max="1" width="14.140625" customWidth="1"/>
    <col min="2" max="2" width="14.42578125" customWidth="1"/>
    <col min="3" max="3" width="10.7109375" bestFit="1" customWidth="1"/>
  </cols>
  <sheetData>
    <row r="1" spans="1:5" x14ac:dyDescent="0.25">
      <c r="A1" t="s">
        <v>15</v>
      </c>
      <c r="B1" t="s">
        <v>13</v>
      </c>
      <c r="C1" t="s">
        <v>14</v>
      </c>
    </row>
    <row r="2" spans="1:5" x14ac:dyDescent="0.25">
      <c r="A2" t="s">
        <v>0</v>
      </c>
      <c r="B2">
        <f>Dados!D$44</f>
        <v>630</v>
      </c>
      <c r="C2">
        <f>Dados!E$45</f>
        <v>580</v>
      </c>
      <c r="D2" t="str">
        <f>IF(C2&lt;B2,"l","")</f>
        <v>l</v>
      </c>
      <c r="E2" t="str">
        <f>IF(D2="","l","")</f>
        <v/>
      </c>
    </row>
    <row r="3" spans="1:5" x14ac:dyDescent="0.25">
      <c r="A3" t="s">
        <v>1</v>
      </c>
      <c r="B3">
        <f>Dados!E$44</f>
        <v>580</v>
      </c>
      <c r="C3">
        <f>Dados!F$45</f>
        <v>520</v>
      </c>
      <c r="D3" t="str">
        <f t="shared" ref="D3:D14" si="0">IF(C3&lt;B3,"l","")</f>
        <v>l</v>
      </c>
      <c r="E3" t="str">
        <f t="shared" ref="E3:E14" si="1">IF(D3="","l","")</f>
        <v/>
      </c>
    </row>
    <row r="4" spans="1:5" x14ac:dyDescent="0.25">
      <c r="A4" t="s">
        <v>2</v>
      </c>
      <c r="B4">
        <f>Dados!F$44</f>
        <v>520</v>
      </c>
      <c r="C4">
        <f>Dados!G$45</f>
        <v>470</v>
      </c>
      <c r="D4" t="str">
        <f t="shared" si="0"/>
        <v>l</v>
      </c>
      <c r="E4" t="str">
        <f t="shared" si="1"/>
        <v/>
      </c>
    </row>
    <row r="5" spans="1:5" x14ac:dyDescent="0.25">
      <c r="A5" t="s">
        <v>3</v>
      </c>
      <c r="B5">
        <f>Dados!G$44</f>
        <v>470</v>
      </c>
      <c r="C5">
        <f>Dados!H$45</f>
        <v>450</v>
      </c>
      <c r="D5" t="str">
        <f t="shared" si="0"/>
        <v>l</v>
      </c>
      <c r="E5" t="str">
        <f t="shared" si="1"/>
        <v/>
      </c>
    </row>
    <row r="6" spans="1:5" x14ac:dyDescent="0.25">
      <c r="A6" t="s">
        <v>4</v>
      </c>
      <c r="B6">
        <f>Dados!H$44</f>
        <v>410</v>
      </c>
      <c r="C6">
        <f>Dados!I$45</f>
        <v>450</v>
      </c>
      <c r="D6" t="str">
        <f t="shared" si="0"/>
        <v/>
      </c>
      <c r="E6" t="str">
        <f t="shared" si="1"/>
        <v>l</v>
      </c>
    </row>
    <row r="7" spans="1:5" x14ac:dyDescent="0.25">
      <c r="A7" t="s">
        <v>5</v>
      </c>
      <c r="B7">
        <f>Dados!I$44</f>
        <v>360</v>
      </c>
      <c r="C7">
        <f>Dados!J$45</f>
        <v>450</v>
      </c>
      <c r="D7" t="str">
        <f t="shared" si="0"/>
        <v/>
      </c>
      <c r="E7" t="str">
        <f t="shared" si="1"/>
        <v>l</v>
      </c>
    </row>
    <row r="8" spans="1:5" x14ac:dyDescent="0.25">
      <c r="A8" t="s">
        <v>6</v>
      </c>
      <c r="B8">
        <f>Dados!J$44</f>
        <v>310</v>
      </c>
      <c r="C8">
        <f>Dados!K$45</f>
        <v>450</v>
      </c>
      <c r="D8" t="str">
        <f t="shared" si="0"/>
        <v/>
      </c>
      <c r="E8" t="str">
        <f t="shared" si="1"/>
        <v>l</v>
      </c>
    </row>
    <row r="9" spans="1:5" x14ac:dyDescent="0.25">
      <c r="A9" t="s">
        <v>7</v>
      </c>
      <c r="B9">
        <f>Dados!K$44</f>
        <v>260</v>
      </c>
      <c r="C9">
        <f>Dados!L$45</f>
        <v>450</v>
      </c>
      <c r="D9" t="str">
        <f>IF(C9&lt;B9,"l","")</f>
        <v/>
      </c>
      <c r="E9" t="str">
        <f t="shared" si="1"/>
        <v>l</v>
      </c>
    </row>
    <row r="10" spans="1:5" x14ac:dyDescent="0.25">
      <c r="A10" t="s">
        <v>8</v>
      </c>
      <c r="B10">
        <f>Dados!L$44</f>
        <v>210</v>
      </c>
      <c r="C10">
        <f>Dados!M$45</f>
        <v>450</v>
      </c>
      <c r="D10" t="str">
        <f>IF(C10&lt;B10,"l","")</f>
        <v/>
      </c>
      <c r="E10" t="str">
        <f t="shared" si="1"/>
        <v>l</v>
      </c>
    </row>
    <row r="11" spans="1:5" x14ac:dyDescent="0.25">
      <c r="A11" t="s">
        <v>9</v>
      </c>
      <c r="B11">
        <f>Dados!M$44</f>
        <v>160</v>
      </c>
      <c r="C11">
        <f>Dados!N$45</f>
        <v>450</v>
      </c>
      <c r="D11" t="str">
        <f t="shared" si="0"/>
        <v/>
      </c>
      <c r="E11" t="str">
        <f t="shared" si="1"/>
        <v>l</v>
      </c>
    </row>
    <row r="12" spans="1:5" x14ac:dyDescent="0.25">
      <c r="A12" t="s">
        <v>10</v>
      </c>
      <c r="B12">
        <f>Dados!N$44</f>
        <v>100</v>
      </c>
      <c r="C12">
        <f>Dados!O$45</f>
        <v>450</v>
      </c>
      <c r="D12" t="str">
        <f t="shared" si="0"/>
        <v/>
      </c>
      <c r="E12" t="str">
        <f t="shared" si="1"/>
        <v>l</v>
      </c>
    </row>
    <row r="13" spans="1:5" x14ac:dyDescent="0.25">
      <c r="A13" t="s">
        <v>11</v>
      </c>
      <c r="B13">
        <f>Dados!O$44</f>
        <v>50</v>
      </c>
      <c r="C13">
        <f>Dados!P$45</f>
        <v>450</v>
      </c>
      <c r="D13" t="str">
        <f t="shared" si="0"/>
        <v/>
      </c>
      <c r="E13" t="str">
        <f t="shared" si="1"/>
        <v>l</v>
      </c>
    </row>
    <row r="14" spans="1:5" x14ac:dyDescent="0.25">
      <c r="A14" t="s">
        <v>12</v>
      </c>
      <c r="B14">
        <v>10</v>
      </c>
      <c r="C14">
        <f>Dados!Q$45</f>
        <v>0</v>
      </c>
      <c r="D14" t="str">
        <f t="shared" si="0"/>
        <v>l</v>
      </c>
      <c r="E14" t="str">
        <f t="shared" si="1"/>
        <v/>
      </c>
    </row>
    <row r="15" spans="1:5" x14ac:dyDescent="0.25">
      <c r="A15" t="s">
        <v>16</v>
      </c>
      <c r="B15">
        <v>0</v>
      </c>
    </row>
    <row r="19" spans="3:3" x14ac:dyDescent="0.25">
      <c r="C19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showGridLines="0" zoomScale="70" zoomScaleNormal="70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J45" sqref="J45"/>
    </sheetView>
  </sheetViews>
  <sheetFormatPr defaultRowHeight="15" x14ac:dyDescent="0.25"/>
  <cols>
    <col min="1" max="1" width="52.5703125" customWidth="1"/>
    <col min="2" max="2" width="13.140625" customWidth="1"/>
    <col min="3" max="3" width="12.5703125" customWidth="1"/>
    <col min="9" max="9" width="10.140625" customWidth="1"/>
    <col min="13" max="13" width="11.28515625" customWidth="1"/>
    <col min="14" max="14" width="10.5703125" customWidth="1"/>
    <col min="15" max="15" width="11.42578125" customWidth="1"/>
  </cols>
  <sheetData>
    <row r="1" spans="1:16" x14ac:dyDescent="0.25">
      <c r="A1" s="3" t="s">
        <v>17</v>
      </c>
      <c r="B1" s="3" t="s">
        <v>52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1" t="s">
        <v>19</v>
      </c>
      <c r="B2" s="1">
        <f>C2-SUM(D2:P2)</f>
        <v>0</v>
      </c>
      <c r="C2" s="1">
        <v>10</v>
      </c>
      <c r="D2" s="4">
        <v>8</v>
      </c>
      <c r="E2" s="1">
        <v>2</v>
      </c>
      <c r="F2" s="1"/>
      <c r="G2" s="1"/>
      <c r="H2" s="4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20</v>
      </c>
      <c r="B3" s="1">
        <f t="shared" ref="B3:B35" si="0">C3-SUM(D3:P3)</f>
        <v>0</v>
      </c>
      <c r="C3" s="1">
        <v>20</v>
      </c>
      <c r="D3" s="4">
        <v>20</v>
      </c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21</v>
      </c>
      <c r="B4" s="1">
        <f t="shared" si="0"/>
        <v>0</v>
      </c>
      <c r="C4" s="1">
        <v>30</v>
      </c>
      <c r="D4" s="4"/>
      <c r="E4" s="1">
        <v>30</v>
      </c>
      <c r="F4" s="1"/>
      <c r="G4" s="1"/>
      <c r="H4" s="4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22</v>
      </c>
      <c r="B5" s="1">
        <f t="shared" si="0"/>
        <v>0</v>
      </c>
      <c r="C5" s="1">
        <v>40</v>
      </c>
      <c r="D5" s="4"/>
      <c r="E5" s="1">
        <v>40</v>
      </c>
      <c r="F5" s="1"/>
      <c r="G5" s="1"/>
      <c r="H5" s="4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23</v>
      </c>
      <c r="B6" s="1">
        <f t="shared" si="0"/>
        <v>0</v>
      </c>
      <c r="C6" s="1">
        <v>30</v>
      </c>
      <c r="D6" s="4"/>
      <c r="E6" s="1"/>
      <c r="F6" s="1">
        <v>30</v>
      </c>
      <c r="G6" s="1"/>
      <c r="H6" s="4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>
        <f t="shared" si="0"/>
        <v>0</v>
      </c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5" t="s">
        <v>24</v>
      </c>
      <c r="B8" s="1">
        <f t="shared" si="0"/>
        <v>0</v>
      </c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3" t="s">
        <v>25</v>
      </c>
      <c r="B9" s="1">
        <f t="shared" si="0"/>
        <v>0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 t="s">
        <v>26</v>
      </c>
      <c r="B10" s="1">
        <f t="shared" si="0"/>
        <v>0</v>
      </c>
      <c r="C10" s="1">
        <v>10</v>
      </c>
      <c r="D10" s="4"/>
      <c r="E10" s="1"/>
      <c r="F10" s="1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 t="s">
        <v>27</v>
      </c>
      <c r="B11" s="1">
        <f t="shared" si="0"/>
        <v>0</v>
      </c>
      <c r="C11" s="1">
        <v>20</v>
      </c>
      <c r="D11" s="4"/>
      <c r="E11" s="1"/>
      <c r="F11" s="1">
        <v>20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 t="s">
        <v>28</v>
      </c>
      <c r="B12" s="1">
        <f t="shared" si="0"/>
        <v>0</v>
      </c>
      <c r="C12" s="1">
        <v>30</v>
      </c>
      <c r="D12" s="4"/>
      <c r="E12" s="1"/>
      <c r="F12" s="1"/>
      <c r="G12" s="1">
        <v>30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 t="s">
        <v>29</v>
      </c>
      <c r="B13" s="1">
        <f t="shared" si="0"/>
        <v>0</v>
      </c>
      <c r="C13" s="1">
        <v>40</v>
      </c>
      <c r="D13" s="4"/>
      <c r="E13" s="1"/>
      <c r="F13" s="1"/>
      <c r="G13" s="1">
        <v>20</v>
      </c>
      <c r="H13" s="1">
        <v>20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 t="s">
        <v>30</v>
      </c>
      <c r="B14" s="1">
        <f t="shared" si="0"/>
        <v>50</v>
      </c>
      <c r="C14" s="1">
        <v>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3" t="s">
        <v>31</v>
      </c>
      <c r="B15" s="1">
        <f t="shared" si="0"/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 t="s">
        <v>32</v>
      </c>
      <c r="B16" s="1">
        <f t="shared" si="0"/>
        <v>10</v>
      </c>
      <c r="C16" s="1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 t="s">
        <v>27</v>
      </c>
      <c r="B17" s="1">
        <f t="shared" si="0"/>
        <v>20</v>
      </c>
      <c r="C17" s="1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 t="s">
        <v>33</v>
      </c>
      <c r="B18" s="1">
        <f t="shared" si="0"/>
        <v>30</v>
      </c>
      <c r="C18" s="1">
        <v>30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 t="s">
        <v>34</v>
      </c>
      <c r="B19" s="1">
        <f t="shared" si="0"/>
        <v>30</v>
      </c>
      <c r="C19" s="1">
        <v>30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 t="s">
        <v>35</v>
      </c>
      <c r="B20" s="1">
        <f t="shared" si="0"/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 t="s">
        <v>36</v>
      </c>
      <c r="B21" s="1">
        <f t="shared" si="0"/>
        <v>10</v>
      </c>
      <c r="C21" s="1">
        <v>10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 t="s">
        <v>37</v>
      </c>
      <c r="B22" s="1">
        <f t="shared" si="0"/>
        <v>20</v>
      </c>
      <c r="C22" s="1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 t="s">
        <v>38</v>
      </c>
      <c r="B23" s="1">
        <f t="shared" si="0"/>
        <v>20</v>
      </c>
      <c r="C23" s="1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 t="s">
        <v>39</v>
      </c>
      <c r="B24" s="1">
        <f t="shared" si="0"/>
        <v>40</v>
      </c>
      <c r="C24" s="1">
        <v>40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>
        <f t="shared" si="0"/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5" t="s">
        <v>40</v>
      </c>
      <c r="B26" s="1">
        <f t="shared" si="0"/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 t="s">
        <v>41</v>
      </c>
      <c r="B27" s="1">
        <f t="shared" si="0"/>
        <v>50</v>
      </c>
      <c r="C27" s="1">
        <v>50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3" t="s">
        <v>42</v>
      </c>
      <c r="B28" s="1">
        <f t="shared" si="0"/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 t="s">
        <v>43</v>
      </c>
      <c r="B29" s="1">
        <f t="shared" si="0"/>
        <v>30</v>
      </c>
      <c r="C29" s="1">
        <v>30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 t="s">
        <v>39</v>
      </c>
      <c r="B30" s="1">
        <f t="shared" si="0"/>
        <v>40</v>
      </c>
      <c r="C30" s="1">
        <v>40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3" t="s">
        <v>44</v>
      </c>
      <c r="B31" s="1">
        <f t="shared" si="0"/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 t="s">
        <v>45</v>
      </c>
      <c r="B32" s="1">
        <f t="shared" si="0"/>
        <v>10</v>
      </c>
      <c r="C32" s="1">
        <v>10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 t="s">
        <v>46</v>
      </c>
      <c r="B33" s="1">
        <f t="shared" si="0"/>
        <v>20</v>
      </c>
      <c r="C33" s="1">
        <v>20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 t="s">
        <v>47</v>
      </c>
      <c r="B34" s="1">
        <f t="shared" si="0"/>
        <v>30</v>
      </c>
      <c r="C34" s="1">
        <v>30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 t="s">
        <v>34</v>
      </c>
      <c r="B35" s="1">
        <f t="shared" si="0"/>
        <v>40</v>
      </c>
      <c r="C35" s="1">
        <v>40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48</v>
      </c>
      <c r="B37" s="6"/>
      <c r="C37" s="6">
        <f>SUM(C2:C35)</f>
        <v>680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9" spans="1:16" x14ac:dyDescent="0.25">
      <c r="A39" s="8" t="s">
        <v>49</v>
      </c>
      <c r="B39" s="8"/>
      <c r="C39" s="8">
        <f>SUM(D39:P39)</f>
        <v>230</v>
      </c>
      <c r="D39" s="8">
        <f>SUM(D2:D35)</f>
        <v>28</v>
      </c>
      <c r="E39" s="8">
        <f>SUM(E2:E35)</f>
        <v>72</v>
      </c>
      <c r="F39" s="8">
        <f t="shared" ref="F39:P39" si="1">SUM(F2:F35)</f>
        <v>60</v>
      </c>
      <c r="G39" s="8">
        <f t="shared" si="1"/>
        <v>50</v>
      </c>
      <c r="H39" s="8">
        <f t="shared" si="1"/>
        <v>20</v>
      </c>
      <c r="I39" s="8">
        <f t="shared" si="1"/>
        <v>0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8">
        <f t="shared" si="1"/>
        <v>0</v>
      </c>
      <c r="O39" s="8">
        <f t="shared" si="1"/>
        <v>0</v>
      </c>
      <c r="P39" s="8">
        <f t="shared" si="1"/>
        <v>0</v>
      </c>
    </row>
    <row r="40" spans="1:16" x14ac:dyDescent="0.25">
      <c r="A40" s="7" t="s">
        <v>53</v>
      </c>
      <c r="B40" s="7"/>
      <c r="C40" s="7"/>
      <c r="D40" s="7">
        <f>D39</f>
        <v>28</v>
      </c>
      <c r="E40" s="7">
        <f>D40+E39</f>
        <v>100</v>
      </c>
      <c r="F40" s="7">
        <f t="shared" ref="F40:P40" si="2">E40+F39</f>
        <v>160</v>
      </c>
      <c r="G40" s="7">
        <f t="shared" si="2"/>
        <v>210</v>
      </c>
      <c r="H40" s="7">
        <f t="shared" si="2"/>
        <v>230</v>
      </c>
      <c r="I40" s="7">
        <f t="shared" si="2"/>
        <v>230</v>
      </c>
      <c r="J40" s="7">
        <f t="shared" si="2"/>
        <v>230</v>
      </c>
      <c r="K40" s="7">
        <f t="shared" si="2"/>
        <v>230</v>
      </c>
      <c r="L40" s="7">
        <f t="shared" si="2"/>
        <v>230</v>
      </c>
      <c r="M40" s="7">
        <f t="shared" si="2"/>
        <v>230</v>
      </c>
      <c r="N40" s="7">
        <f t="shared" si="2"/>
        <v>230</v>
      </c>
      <c r="O40" s="7">
        <f t="shared" si="2"/>
        <v>230</v>
      </c>
      <c r="P40" s="7">
        <f t="shared" si="2"/>
        <v>230</v>
      </c>
    </row>
    <row r="41" spans="1:16" x14ac:dyDescent="0.25">
      <c r="A41" s="8" t="s">
        <v>13</v>
      </c>
      <c r="B41" s="8"/>
      <c r="C41" s="8">
        <v>680</v>
      </c>
      <c r="D41" s="8">
        <v>50</v>
      </c>
      <c r="E41" s="8">
        <v>50</v>
      </c>
      <c r="F41" s="8">
        <v>60</v>
      </c>
      <c r="G41" s="8">
        <v>50</v>
      </c>
      <c r="H41" s="8">
        <v>60</v>
      </c>
      <c r="I41" s="8">
        <v>50</v>
      </c>
      <c r="J41" s="8">
        <v>50</v>
      </c>
      <c r="K41" s="8">
        <v>50</v>
      </c>
      <c r="L41" s="8">
        <v>50</v>
      </c>
      <c r="M41" s="8">
        <v>50</v>
      </c>
      <c r="N41" s="8">
        <v>60</v>
      </c>
      <c r="O41" s="8">
        <v>50</v>
      </c>
      <c r="P41" s="8">
        <v>10</v>
      </c>
    </row>
    <row r="42" spans="1:16" x14ac:dyDescent="0.25">
      <c r="A42" s="7" t="s">
        <v>53</v>
      </c>
      <c r="B42" s="7"/>
      <c r="C42" s="7"/>
      <c r="D42" s="7">
        <f>D41</f>
        <v>50</v>
      </c>
      <c r="E42" s="7">
        <f>D42+E41</f>
        <v>100</v>
      </c>
      <c r="F42" s="7">
        <f>E42+F41</f>
        <v>160</v>
      </c>
      <c r="G42" s="7">
        <f t="shared" ref="G42" si="3">F42+G41</f>
        <v>210</v>
      </c>
      <c r="H42" s="7">
        <f t="shared" ref="H42" si="4">G42+H41</f>
        <v>270</v>
      </c>
      <c r="I42" s="7">
        <f t="shared" ref="I42" si="5">H42+I41</f>
        <v>320</v>
      </c>
      <c r="J42" s="7">
        <f t="shared" ref="J42" si="6">I42+J41</f>
        <v>370</v>
      </c>
      <c r="K42" s="7">
        <f t="shared" ref="K42" si="7">J42+K41</f>
        <v>420</v>
      </c>
      <c r="L42" s="7">
        <f t="shared" ref="L42" si="8">K42+L41</f>
        <v>470</v>
      </c>
      <c r="M42" s="7">
        <f t="shared" ref="M42" si="9">L42+M41</f>
        <v>520</v>
      </c>
      <c r="N42" s="7">
        <f t="shared" ref="N42" si="10">M42+N41</f>
        <v>580</v>
      </c>
      <c r="O42" s="7">
        <f t="shared" ref="O42" si="11">N42+O41</f>
        <v>630</v>
      </c>
      <c r="P42" s="7">
        <f>O42+P41</f>
        <v>640</v>
      </c>
    </row>
    <row r="44" spans="1:16" x14ac:dyDescent="0.25">
      <c r="A44" s="2" t="s">
        <v>50</v>
      </c>
      <c r="B44" s="2"/>
      <c r="C44" s="2">
        <v>680</v>
      </c>
      <c r="D44" s="2">
        <f>$C$41-D42</f>
        <v>630</v>
      </c>
      <c r="E44" s="2">
        <f>$C$41-E42</f>
        <v>580</v>
      </c>
      <c r="F44" s="2">
        <f>$C$41-F42</f>
        <v>520</v>
      </c>
      <c r="G44" s="2">
        <f>$C$41-G42</f>
        <v>470</v>
      </c>
      <c r="H44" s="2">
        <f t="shared" ref="H44:O44" si="12">$C$41-H42</f>
        <v>410</v>
      </c>
      <c r="I44" s="2">
        <f t="shared" si="12"/>
        <v>360</v>
      </c>
      <c r="J44" s="2">
        <f t="shared" si="12"/>
        <v>310</v>
      </c>
      <c r="K44" s="2">
        <f t="shared" si="12"/>
        <v>260</v>
      </c>
      <c r="L44" s="2">
        <f t="shared" si="12"/>
        <v>210</v>
      </c>
      <c r="M44" s="2">
        <f t="shared" si="12"/>
        <v>160</v>
      </c>
      <c r="N44" s="2">
        <f t="shared" si="12"/>
        <v>100</v>
      </c>
      <c r="O44" s="2">
        <f t="shared" si="12"/>
        <v>50</v>
      </c>
      <c r="P44" s="2">
        <f>$C$41-P42</f>
        <v>40</v>
      </c>
    </row>
    <row r="45" spans="1:16" x14ac:dyDescent="0.25">
      <c r="A45" s="1" t="s">
        <v>51</v>
      </c>
      <c r="B45" s="1"/>
      <c r="C45" s="1">
        <f>C44-C39</f>
        <v>450</v>
      </c>
      <c r="D45" s="1">
        <f>$C$41-D40</f>
        <v>652</v>
      </c>
      <c r="E45" s="1">
        <f>$C$41-E40</f>
        <v>580</v>
      </c>
      <c r="F45" s="1">
        <f>$C$41-F40</f>
        <v>520</v>
      </c>
      <c r="G45" s="1">
        <f>$C$41-G40</f>
        <v>470</v>
      </c>
      <c r="H45" s="1">
        <f t="shared" ref="H45:N45" si="13">$C$41-H40</f>
        <v>450</v>
      </c>
      <c r="I45" s="1">
        <f t="shared" si="13"/>
        <v>450</v>
      </c>
      <c r="J45" s="1">
        <f t="shared" si="13"/>
        <v>450</v>
      </c>
      <c r="K45" s="1">
        <f>$C$41-K40</f>
        <v>450</v>
      </c>
      <c r="L45" s="1">
        <f t="shared" si="13"/>
        <v>450</v>
      </c>
      <c r="M45" s="1">
        <f t="shared" si="13"/>
        <v>450</v>
      </c>
      <c r="N45" s="1">
        <f t="shared" si="13"/>
        <v>450</v>
      </c>
      <c r="O45" s="1">
        <f>$C$41-O40</f>
        <v>450</v>
      </c>
      <c r="P45" s="1">
        <f>$C$41-P40</f>
        <v>450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Gesser Miguel Paixao</dc:creator>
  <cp:lastModifiedBy>Gesser</cp:lastModifiedBy>
  <dcterms:created xsi:type="dcterms:W3CDTF">2019-02-11T14:44:17Z</dcterms:created>
  <dcterms:modified xsi:type="dcterms:W3CDTF">2019-02-11T22:48:04Z</dcterms:modified>
</cp:coreProperties>
</file>