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930" yWindow="660" windowWidth="13965" windowHeight="8880" activeTab="7"/>
  </bookViews>
  <sheets>
    <sheet name="підїзд1" sheetId="1" r:id="rId1"/>
    <sheet name="підїзд2" sheetId="2" r:id="rId2"/>
    <sheet name="підїзд3" sheetId="3" r:id="rId3"/>
    <sheet name="підїзд4" sheetId="4" r:id="rId4"/>
    <sheet name="підїзд5" sheetId="5" r:id="rId5"/>
    <sheet name="комерція" sheetId="6" r:id="rId6"/>
    <sheet name="Сумарно" sheetId="7" r:id="rId7"/>
    <sheet name="Розрахунок" sheetId="8" r:id="rId8"/>
  </sheets>
  <calcPr calcId="124519"/>
</workbook>
</file>

<file path=xl/calcChain.xml><?xml version="1.0" encoding="utf-8"?>
<calcChain xmlns="http://schemas.openxmlformats.org/spreadsheetml/2006/main">
  <c r="K84" i="8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3"/>
  <c r="I210" l="1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E16" i="6"/>
  <c r="C7" i="7" s="1"/>
  <c r="I10" i="4"/>
  <c r="F53" i="5"/>
  <c r="I53"/>
  <c r="F54"/>
  <c r="I54"/>
  <c r="F55"/>
  <c r="I55"/>
  <c r="F50"/>
  <c r="I50"/>
  <c r="F51"/>
  <c r="I51"/>
  <c r="F43" i="3"/>
  <c r="I43"/>
  <c r="F44"/>
  <c r="I44"/>
  <c r="F45"/>
  <c r="I45"/>
  <c r="F46"/>
  <c r="I46"/>
  <c r="F26" i="4"/>
  <c r="I26"/>
  <c r="F27"/>
  <c r="I27"/>
  <c r="G36" i="2"/>
  <c r="J36" s="1"/>
  <c r="G35"/>
  <c r="J35" s="1"/>
  <c r="K210" i="8" l="1"/>
  <c r="J4" i="1"/>
  <c r="J7"/>
  <c r="I3" i="5" l="1"/>
  <c r="I4"/>
  <c r="I5"/>
  <c r="I6"/>
  <c r="I8"/>
  <c r="I9"/>
  <c r="I10"/>
  <c r="I11"/>
  <c r="I12"/>
  <c r="I14"/>
  <c r="I15"/>
  <c r="I16"/>
  <c r="I17"/>
  <c r="I18"/>
  <c r="I19"/>
  <c r="I20"/>
  <c r="I21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3" i="4"/>
  <c r="I4"/>
  <c r="I5"/>
  <c r="I6"/>
  <c r="I7"/>
  <c r="I8"/>
  <c r="I9"/>
  <c r="I11"/>
  <c r="I12"/>
  <c r="I13"/>
  <c r="I14"/>
  <c r="I15"/>
  <c r="I16"/>
  <c r="I17"/>
  <c r="I18"/>
  <c r="I19"/>
  <c r="I20"/>
  <c r="I21"/>
  <c r="I22"/>
  <c r="I23"/>
  <c r="I24"/>
  <c r="I25"/>
  <c r="I4" i="3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7"/>
  <c r="I28"/>
  <c r="I30"/>
  <c r="I31"/>
  <c r="I32"/>
  <c r="I33"/>
  <c r="I34"/>
  <c r="I35"/>
  <c r="I36"/>
  <c r="I37"/>
  <c r="I38"/>
  <c r="I41"/>
  <c r="I42"/>
  <c r="F47"/>
  <c r="I47" s="1"/>
  <c r="J37" i="2"/>
  <c r="G37"/>
  <c r="G34"/>
  <c r="G44" i="1"/>
  <c r="G45"/>
  <c r="G46"/>
  <c r="G47"/>
  <c r="G43"/>
  <c r="I52" i="3" l="1"/>
  <c r="I53"/>
  <c r="I54"/>
  <c r="I55"/>
  <c r="I56"/>
  <c r="I57"/>
  <c r="I58"/>
  <c r="I59"/>
  <c r="I60"/>
  <c r="J41" i="2"/>
  <c r="J42"/>
  <c r="J43"/>
  <c r="J44"/>
  <c r="J45"/>
  <c r="F3"/>
  <c r="J3"/>
  <c r="F4"/>
  <c r="J4"/>
  <c r="F5"/>
  <c r="J5"/>
  <c r="F6"/>
  <c r="J6"/>
  <c r="F7"/>
  <c r="J7"/>
  <c r="F8"/>
  <c r="J8"/>
  <c r="F9"/>
  <c r="J9"/>
  <c r="F10"/>
  <c r="J10"/>
  <c r="F11"/>
  <c r="J11"/>
  <c r="F12"/>
  <c r="J12"/>
  <c r="F13"/>
  <c r="J13"/>
  <c r="F14"/>
  <c r="J14"/>
  <c r="F15"/>
  <c r="J15"/>
  <c r="F16"/>
  <c r="J16"/>
  <c r="F17"/>
  <c r="J17"/>
  <c r="F18"/>
  <c r="J18"/>
  <c r="F19"/>
  <c r="J19"/>
  <c r="F20"/>
  <c r="J20"/>
  <c r="F21"/>
  <c r="J21"/>
  <c r="F22"/>
  <c r="J22"/>
  <c r="F23"/>
  <c r="J23"/>
  <c r="F24"/>
  <c r="J24"/>
  <c r="F25"/>
  <c r="J25"/>
  <c r="F26"/>
  <c r="J26"/>
  <c r="F27"/>
  <c r="J27"/>
  <c r="F28"/>
  <c r="J28"/>
  <c r="F29"/>
  <c r="J29"/>
  <c r="F30"/>
  <c r="J30"/>
  <c r="F31"/>
  <c r="J31"/>
  <c r="F32"/>
  <c r="J32"/>
  <c r="F33"/>
  <c r="J33"/>
  <c r="F34"/>
  <c r="J34"/>
  <c r="F35"/>
  <c r="F36"/>
  <c r="F37"/>
  <c r="F2"/>
  <c r="F6" i="1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"/>
  <c r="F5"/>
  <c r="F3"/>
  <c r="J40" i="2"/>
  <c r="J2"/>
  <c r="J46" l="1"/>
  <c r="C3" i="7" s="1"/>
  <c r="E4" i="3"/>
  <c r="E5"/>
  <c r="E6"/>
  <c r="E3"/>
  <c r="E7" l="1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5" i="4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3"/>
  <c r="E4"/>
  <c r="E2"/>
  <c r="E2" i="5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F52"/>
  <c r="I52" s="1"/>
  <c r="E53"/>
  <c r="E54"/>
  <c r="E55"/>
  <c r="I2"/>
  <c r="I28" i="4"/>
  <c r="F28"/>
  <c r="I2"/>
  <c r="I51" i="3"/>
  <c r="I3"/>
  <c r="J51" i="1"/>
  <c r="J50"/>
  <c r="J5"/>
  <c r="J6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3"/>
  <c r="I61" i="5" l="1"/>
  <c r="C6" i="7" s="1"/>
  <c r="I36" i="4"/>
  <c r="C5" i="7" s="1"/>
  <c r="I61" i="3"/>
  <c r="C4" i="7" s="1"/>
  <c r="J52" i="1"/>
  <c r="C2" i="7" s="1"/>
  <c r="C8" l="1"/>
</calcChain>
</file>

<file path=xl/sharedStrings.xml><?xml version="1.0" encoding="utf-8"?>
<sst xmlns="http://schemas.openxmlformats.org/spreadsheetml/2006/main" count="941" uniqueCount="489">
  <si>
    <t>підїзд</t>
  </si>
  <si>
    <t>поверх</t>
  </si>
  <si>
    <t>піб</t>
  </si>
  <si>
    <t>площа кв.</t>
  </si>
  <si>
    <t>Сапринюк Микола Васильович</t>
  </si>
  <si>
    <t>Кудлейчук Богдан Васильович</t>
  </si>
  <si>
    <t>Митько Ірина Андріївна</t>
  </si>
  <si>
    <t>Кошка Микола Романович</t>
  </si>
  <si>
    <t>Мізунський Володимир Ярославович</t>
  </si>
  <si>
    <t>Кривда Степан Іванович</t>
  </si>
  <si>
    <t>Онищак Тетяна Валентинівна</t>
  </si>
  <si>
    <t>Терешко Євгеній Вяеславович</t>
  </si>
  <si>
    <t>Бородайко Петро Васильович</t>
  </si>
  <si>
    <t>Дармограй Василь Стахович</t>
  </si>
  <si>
    <t>Будзик Тамара Григорівна</t>
  </si>
  <si>
    <t>Новак Вікторія Володимирівна</t>
  </si>
  <si>
    <t>Козубаш Віталій Володимирович</t>
  </si>
  <si>
    <t>Зварич Володимир Іванович</t>
  </si>
  <si>
    <t>Гасій Микола Богданович</t>
  </si>
  <si>
    <t>Поцула Богдан Степанович</t>
  </si>
  <si>
    <t>Сойма Андріана Василівна</t>
  </si>
  <si>
    <t>Федоляк Катерина Михайлівна</t>
  </si>
  <si>
    <t>Гайда Ігор Мирославович</t>
  </si>
  <si>
    <t>Михайлюк Надія Василівна</t>
  </si>
  <si>
    <t>Ковальчук Ольга Михайлівна</t>
  </si>
  <si>
    <t>Лупійчук Оксана Степанівна</t>
  </si>
  <si>
    <t>Свачій Олег Романович</t>
  </si>
  <si>
    <t>Боднар Людмила Володимирівна</t>
  </si>
  <si>
    <t>Ясінська Надія Михайлівна</t>
  </si>
  <si>
    <t>Рущак Уляна Миронівна0</t>
  </si>
  <si>
    <t>Насадик Дмитро Володимирович+ Насадик Зоряна Василівна 50%*50%</t>
  </si>
  <si>
    <t>Костів Петро Петрович</t>
  </si>
  <si>
    <t>Білінський Владислав Сергійович</t>
  </si>
  <si>
    <t>Хижняк Ганна Василівна</t>
  </si>
  <si>
    <t>Костриба Роман Михайлович</t>
  </si>
  <si>
    <t>Кривко Ігор Михайлович+ Стасюк Михайло Васильович 50%*50%</t>
  </si>
  <si>
    <t>Сенюк Клавдія Іванівна</t>
  </si>
  <si>
    <t>Лугова Наталія Ярославівна</t>
  </si>
  <si>
    <t>Беспятих Микола Володимирович</t>
  </si>
  <si>
    <t>Михайлюк Петро Васильович</t>
  </si>
  <si>
    <t>М'якуш Володимир Петрович</t>
  </si>
  <si>
    <t>Пахолок Роман Петрович</t>
  </si>
  <si>
    <t>Туленінов Володимир Дмитрович</t>
  </si>
  <si>
    <t>Степаненко Тетяна Василівна</t>
  </si>
  <si>
    <t>Лесів Степан Васильович</t>
  </si>
  <si>
    <t>площа гаража</t>
  </si>
  <si>
    <t>Ткачук Ольга Мирославівна</t>
  </si>
  <si>
    <t>Циріль Галина Михайлівна</t>
  </si>
  <si>
    <t>Світлана Юріївна Свирид</t>
  </si>
  <si>
    <t>Петрів Світлана Михайлівна</t>
  </si>
  <si>
    <t>Ціпух Іванна Василівна</t>
  </si>
  <si>
    <t>Притика Микола Володимирович</t>
  </si>
  <si>
    <t>Кучма Оксана Олексіївна</t>
  </si>
  <si>
    <t>Загрійчук Світлана Михайлівна</t>
  </si>
  <si>
    <t>Івонюк Оксана Михайлівна</t>
  </si>
  <si>
    <t>Ткачик Андрій Володимирович</t>
  </si>
  <si>
    <t>Теніцький Олег Григорович</t>
  </si>
  <si>
    <t>Пасічняк Віталік Романович</t>
  </si>
  <si>
    <t>Тарас Роман Васильович</t>
  </si>
  <si>
    <t>Костриба Михайло Васильович та Костриба Галина Антонівна
50/50
По довіреності Костриба Роман Михайлович</t>
  </si>
  <si>
    <t>Щербатий Сергій Олександроівич</t>
  </si>
  <si>
    <t>Єрмаченко Микола Миколайович</t>
  </si>
  <si>
    <t>Агамірзоєва Ірина Ігорівна</t>
  </si>
  <si>
    <t>Федунка Марія Дмитрівна</t>
  </si>
  <si>
    <t>Тимків Марія Василівна</t>
  </si>
  <si>
    <t>Дуда Світлана Ярославівна</t>
  </si>
  <si>
    <t>Свирид Світлана Юріївна</t>
  </si>
  <si>
    <t>Фреїв Микола Васильович</t>
  </si>
  <si>
    <t>Реміцький Михайло Ігорович</t>
  </si>
  <si>
    <t>Мовчан Володимир Степанович</t>
  </si>
  <si>
    <t>Нейлюк Наталія Іванівна</t>
  </si>
  <si>
    <t>Андрієчко Олександр Степанович</t>
  </si>
  <si>
    <t>Яківяк Василь Іванович</t>
  </si>
  <si>
    <t>Мельничук Галина Дмитрівна</t>
  </si>
  <si>
    <t>Лагойда Андрій Іванович</t>
  </si>
  <si>
    <t>Костюк Іван Михайлович</t>
  </si>
  <si>
    <t>Волошина Юлія Василівна</t>
  </si>
  <si>
    <t>Гривнак Михайло Ярославович</t>
  </si>
  <si>
    <t>Миклащук Ірина Адальбертівна</t>
  </si>
  <si>
    <t>Дадак Ольга Василівна</t>
  </si>
  <si>
    <t>Остап'юк Юрій Володимирович</t>
  </si>
  <si>
    <t>Остап'юк Василь Володимирович</t>
  </si>
  <si>
    <t>Цуприк Олег Ярославович</t>
  </si>
  <si>
    <t>Денега Марія Юріївна</t>
  </si>
  <si>
    <t>Прус Ірина Анатоліївна</t>
  </si>
  <si>
    <t>Олійник Андрій Ігорович</t>
  </si>
  <si>
    <t>Савчук Яна Михайлівна</t>
  </si>
  <si>
    <t>Шептій Галина Михайлівна</t>
  </si>
  <si>
    <t>Великий Євген Олегович</t>
  </si>
  <si>
    <t>Під’їзд</t>
  </si>
  <si>
    <t>Поверх</t>
  </si>
  <si>
    <t>ПІБ</t>
  </si>
  <si>
    <t>Площа кв.</t>
  </si>
  <si>
    <t>Іванюк Парасковія Василівн</t>
  </si>
  <si>
    <t>Кащишин Володимир Володимирович</t>
  </si>
  <si>
    <t>Дмитрів Назар Тарасович</t>
  </si>
  <si>
    <t>Облещук Юрій Іванович</t>
  </si>
  <si>
    <t>Винник Тетяна Віталіївн</t>
  </si>
  <si>
    <t>Федорук Василь Романович</t>
  </si>
  <si>
    <t>Томків Ігор Михайлович</t>
  </si>
  <si>
    <t>Панчак Тарас Васильович</t>
  </si>
  <si>
    <t>Гупан Галина Василівна</t>
  </si>
  <si>
    <t>Конобас Андрій Володимирович</t>
  </si>
  <si>
    <t>Неудахін Андрій Валерійович</t>
  </si>
  <si>
    <t>Вволосов Денис</t>
  </si>
  <si>
    <t>Фіняк Михайло Ярославович</t>
  </si>
  <si>
    <t>Андрощук Лідія Василівна</t>
  </si>
  <si>
    <t>Бабій Віталія Петрівна</t>
  </si>
  <si>
    <t>Кіра Ярослав Андрійович</t>
  </si>
  <si>
    <t>Ковтун Ростислав</t>
  </si>
  <si>
    <t>Ярема Андрій Володимирович</t>
  </si>
  <si>
    <t>Зарицький Андрій Васильович</t>
  </si>
  <si>
    <t>Панчак Іван Михайлович</t>
  </si>
  <si>
    <t>Чик Назарій Ярославович</t>
  </si>
  <si>
    <t>Герасимчук Галина Миколаївна</t>
  </si>
  <si>
    <t>Йосипів Микола Ігорович</t>
  </si>
  <si>
    <t>Дюга Галина Антонівна</t>
  </si>
  <si>
    <t>Катерняк Василь Іванович</t>
  </si>
  <si>
    <t>Артеменко Вікторія Володимирівна</t>
  </si>
  <si>
    <t>Гримайло Оксана Вікторівна</t>
  </si>
  <si>
    <t>Луцишин Юлія Сергіївна</t>
  </si>
  <si>
    <t>Липка Іван Дмитрович</t>
  </si>
  <si>
    <t>Кушнір Людмила Павлівна</t>
  </si>
  <si>
    <t>Паращук Світлана Богданівна</t>
  </si>
  <si>
    <t>Андрусяк Світлана Василівна</t>
  </si>
  <si>
    <t>Дудій Василь Васильович</t>
  </si>
  <si>
    <t>Маланій Сергій Іванович</t>
  </si>
  <si>
    <t>Залуцька Наталія Богданівна</t>
  </si>
  <si>
    <t>10
мансарда</t>
  </si>
  <si>
    <t>Ружанська Мирослава Василівна</t>
  </si>
  <si>
    <t>Фролова Вікторія Валеріївна</t>
  </si>
  <si>
    <t>гараж</t>
  </si>
  <si>
    <t>Костриба Михайло Васильович та Костриба Галина Антонівна 
50/50 
По довіреності Костриба Роман Михайлович</t>
  </si>
  <si>
    <t>Шкромида Ігор Михайлович</t>
  </si>
  <si>
    <t>Фесенко Андрій Олексійович</t>
  </si>
  <si>
    <t>Федорук Василь Дмитрович</t>
  </si>
  <si>
    <t>Кидик Ігор Васильович</t>
  </si>
  <si>
    <t>Живченко Інеса Володимирівна</t>
  </si>
  <si>
    <t>Волошин Юлія Василівна</t>
  </si>
  <si>
    <t>Самочко Іван Іванович</t>
  </si>
  <si>
    <t>Мельник Михайло Васильович</t>
  </si>
  <si>
    <t>Комаровський Олег Ярославович</t>
  </si>
  <si>
    <t>Кулик Іван Іванович</t>
  </si>
  <si>
    <t>Іванюк Руслан Тарасович</t>
  </si>
  <si>
    <t>Жилавий Олег Іванович</t>
  </si>
  <si>
    <t>Терлецький Іван Іванович</t>
  </si>
  <si>
    <t>Осадчий Микола Михайлович</t>
  </si>
  <si>
    <t>Михалевич Петро Михайлович</t>
  </si>
  <si>
    <t>Найда Тарас Васильович</t>
  </si>
  <si>
    <t>Ступар Володимир Васильович</t>
  </si>
  <si>
    <t>Корнійчук Олександр Іванович</t>
  </si>
  <si>
    <t>Кенюк Надія Богданівна</t>
  </si>
  <si>
    <t>Маланчук Євген Іванович</t>
  </si>
  <si>
    <t>Замойский Роман Іванович</t>
  </si>
  <si>
    <t>Деркач Ярослава Іванівна</t>
  </si>
  <si>
    <t>Сидор Роман Васильович</t>
  </si>
  <si>
    <t>Смеричанська Діана Миколаївна</t>
  </si>
  <si>
    <t>Михайлюк Назарій Миколайович</t>
  </si>
  <si>
    <t>Процик Ольга Володимирівна</t>
  </si>
  <si>
    <t>Пасічняк Марта Юріївна</t>
  </si>
  <si>
    <t>Ярицька Наталія Юріївна</t>
  </si>
  <si>
    <t>Русич Ірина Анатоліївна</t>
  </si>
  <si>
    <t>Пицик Євген Юліанович</t>
  </si>
  <si>
    <t>Плазинська Соломія Миколаївна</t>
  </si>
  <si>
    <t>Андрущак христина ярославівна</t>
  </si>
  <si>
    <t>Дячишин Роман Омелянович</t>
  </si>
  <si>
    <t>Савчук Максим Михайлович</t>
  </si>
  <si>
    <t>Артим Ігор Миколайович</t>
  </si>
  <si>
    <t>Шуляк Руслан Володимирович</t>
  </si>
  <si>
    <t>Дирів Ольга Романівна</t>
  </si>
  <si>
    <t>Гриньків Мирослава Василівна</t>
  </si>
  <si>
    <t>Проценко Марія Іванівна</t>
  </si>
  <si>
    <t>Пікова Раїса Іванівна</t>
  </si>
  <si>
    <t>Левицька Анастасія Володимирівна</t>
  </si>
  <si>
    <t>Лужний Ігор Степанович</t>
  </si>
  <si>
    <t>Базюк Леся Сергіївна</t>
  </si>
  <si>
    <t>Казіцький Сергій Мирославович</t>
  </si>
  <si>
    <t>Жовнір Леся Степанівна</t>
  </si>
  <si>
    <t>Поляруш Ірина Богданівна</t>
  </si>
  <si>
    <t>Винник Василь Богданович</t>
  </si>
  <si>
    <t>Третяк Ольга Василівна</t>
  </si>
  <si>
    <t>Михайлюк Любов Зіновіївна</t>
  </si>
  <si>
    <t>Феціца Ігор Михайлович</t>
  </si>
  <si>
    <t>Феціца Михайло Іванович</t>
  </si>
  <si>
    <t>Гарбуз Галина Василівна</t>
  </si>
  <si>
    <t>Бойко Світлана Зіновіївна</t>
  </si>
  <si>
    <t>Бойко Ольга Ігорівна</t>
  </si>
  <si>
    <t>Дранчук Іван Васильович</t>
  </si>
  <si>
    <t>Старик Василь Остапович</t>
  </si>
  <si>
    <t>Пізнюк Ольга Степанівна</t>
  </si>
  <si>
    <t>Гончар Василь Богданович+ Гончар Любов Михайлівна 50%*50%</t>
  </si>
  <si>
    <t>Чорній Ольга Андріївна</t>
  </si>
  <si>
    <t>Стус Світлана Миколаївна</t>
  </si>
  <si>
    <t>Романюк Галина Олександрівна</t>
  </si>
  <si>
    <t>Щербій Григорій Григорович</t>
  </si>
  <si>
    <t>Дутчак Василь Іванович</t>
  </si>
  <si>
    <t>Свачій Віктор Степанович</t>
  </si>
  <si>
    <t>Бучковський Ігор Павлович</t>
  </si>
  <si>
    <t>Вінтонюк Ольга Володимирівна</t>
  </si>
  <si>
    <t>Белей Роман Васильович</t>
  </si>
  <si>
    <t>Дуткевич Роман Мирославович</t>
  </si>
  <si>
    <t>Савчин Володимир Володимирович</t>
  </si>
  <si>
    <t>Чиляк Роксолана Василівна</t>
  </si>
  <si>
    <t>Романовський Андрій Володимирович</t>
  </si>
  <si>
    <t>Дзівульський Володимир Володимирович</t>
  </si>
  <si>
    <t>Михайлишин Мирослава Мирославівна</t>
  </si>
  <si>
    <t>Кухарик Тетяна Володимирівна</t>
  </si>
  <si>
    <t>Дмитрів Ігор Богданович</t>
  </si>
  <si>
    <t>Німий Володимир Іванович</t>
  </si>
  <si>
    <t>Лисова Марія Миколаївна</t>
  </si>
  <si>
    <t>Пляшевська Марія Володимирівна</t>
  </si>
  <si>
    <t>Гаврилюк Галина Мирославівна</t>
  </si>
  <si>
    <t>Оффе Марія Володимирівна</t>
  </si>
  <si>
    <t>Василинчук Роман Дмитрович</t>
  </si>
  <si>
    <t>Добровольська Ірина Дмитрівна</t>
  </si>
  <si>
    <t>Коржан Ірина Ігорівна</t>
  </si>
  <si>
    <t>Суровцева Вікторія Ігорівна</t>
  </si>
  <si>
    <t>Міронов Олександр Іванович</t>
  </si>
  <si>
    <t>Керницький Ростислав Тарасович</t>
  </si>
  <si>
    <t>комерція</t>
  </si>
  <si>
    <t>підїзд1</t>
  </si>
  <si>
    <t>підїзд2</t>
  </si>
  <si>
    <t>підїзд3</t>
  </si>
  <si>
    <t>підїзд4</t>
  </si>
  <si>
    <t>підїзд5</t>
  </si>
  <si>
    <t>гаражі</t>
  </si>
  <si>
    <t>Пінькевич Петро</t>
  </si>
  <si>
    <t>віталік</t>
  </si>
  <si>
    <t>кількість кімнат</t>
  </si>
  <si>
    <t>електрика</t>
  </si>
  <si>
    <t>котел(кВт)</t>
  </si>
  <si>
    <t>інше(кВт)</t>
  </si>
  <si>
    <t>плита індукційна (кВт)</t>
  </si>
  <si>
    <t>сумарно, кВт</t>
  </si>
  <si>
    <t>потужність кВт</t>
  </si>
  <si>
    <t>Сумарно</t>
  </si>
  <si>
    <t>М'якуш Володимир Петрович+Мякуш Іван Петрович</t>
  </si>
  <si>
    <t>Проців Ганна Михайлівна</t>
  </si>
  <si>
    <t>Семків Василь Васильович</t>
  </si>
  <si>
    <t>Тертишнікова Лілія Олексіївна</t>
  </si>
  <si>
    <t>Гуменяк Іван Степанович</t>
  </si>
  <si>
    <t>Гарасимко Марія Михайлівна</t>
  </si>
  <si>
    <t>Бурак Віталій Володимирович</t>
  </si>
  <si>
    <t>Гринюк Надія</t>
  </si>
  <si>
    <t>Криворучко Вікторія</t>
  </si>
  <si>
    <t>Борецький Павло Андрійович</t>
  </si>
  <si>
    <t>Юзьків Михайло Михайлович</t>
  </si>
  <si>
    <t>Шкіра Олег Володимирович
Гвоздецький Роман Йосипопич</t>
  </si>
  <si>
    <t>Товстий Михайло Васильович</t>
  </si>
  <si>
    <t>Пукіш Оксана Боганівна</t>
  </si>
  <si>
    <t>Новицька юлія</t>
  </si>
  <si>
    <t>Вельган Віталій</t>
  </si>
  <si>
    <t>Мовчій  Василь Петрович</t>
  </si>
  <si>
    <t>Всього</t>
  </si>
  <si>
    <t>№</t>
  </si>
  <si>
    <t>Проектовий номер квартири</t>
  </si>
  <si>
    <t>Проектна площа</t>
  </si>
  <si>
    <t>Тип приміщення</t>
  </si>
  <si>
    <t>Під'їзд</t>
  </si>
  <si>
    <t>власники</t>
  </si>
  <si>
    <t>кв1</t>
  </si>
  <si>
    <t>квартира</t>
  </si>
  <si>
    <t>кв2</t>
  </si>
  <si>
    <t>кв3</t>
  </si>
  <si>
    <t>кв4</t>
  </si>
  <si>
    <t>кв5</t>
  </si>
  <si>
    <t>кв6</t>
  </si>
  <si>
    <t>кв7</t>
  </si>
  <si>
    <t>Пінькевич Петро Петрович</t>
  </si>
  <si>
    <t>кв8</t>
  </si>
  <si>
    <t>кв9</t>
  </si>
  <si>
    <t>кв10</t>
  </si>
  <si>
    <t>кв11</t>
  </si>
  <si>
    <t>кв12</t>
  </si>
  <si>
    <t>кв13</t>
  </si>
  <si>
    <t>кв14</t>
  </si>
  <si>
    <t>кв15</t>
  </si>
  <si>
    <t>кв16</t>
  </si>
  <si>
    <t>кв17</t>
  </si>
  <si>
    <t>кв18</t>
  </si>
  <si>
    <t>кв19</t>
  </si>
  <si>
    <t>кв20</t>
  </si>
  <si>
    <t>кв21</t>
  </si>
  <si>
    <t>кв22</t>
  </si>
  <si>
    <t>кв23</t>
  </si>
  <si>
    <t>кв24</t>
  </si>
  <si>
    <t>кв25</t>
  </si>
  <si>
    <t>кв26</t>
  </si>
  <si>
    <t>кв27</t>
  </si>
  <si>
    <t>кв28</t>
  </si>
  <si>
    <t>кв29</t>
  </si>
  <si>
    <t>Рущак Уляна Миронівна</t>
  </si>
  <si>
    <t>кв30</t>
  </si>
  <si>
    <t>кв31</t>
  </si>
  <si>
    <t>кв32</t>
  </si>
  <si>
    <t>кв33</t>
  </si>
  <si>
    <t>кв34</t>
  </si>
  <si>
    <t>кв35</t>
  </si>
  <si>
    <t>кв36</t>
  </si>
  <si>
    <t>кв37</t>
  </si>
  <si>
    <t>кв38</t>
  </si>
  <si>
    <t>кв39</t>
  </si>
  <si>
    <t>кв40</t>
  </si>
  <si>
    <t>кв41</t>
  </si>
  <si>
    <t>мансарда</t>
  </si>
  <si>
    <t>кв42</t>
  </si>
  <si>
    <t>кв43</t>
  </si>
  <si>
    <t>кв44</t>
  </si>
  <si>
    <t>кв45</t>
  </si>
  <si>
    <t>кв46</t>
  </si>
  <si>
    <t>кв47</t>
  </si>
  <si>
    <t>кв48</t>
  </si>
  <si>
    <t>кв49</t>
  </si>
  <si>
    <t>кв50</t>
  </si>
  <si>
    <t>кв51</t>
  </si>
  <si>
    <t>кв52</t>
  </si>
  <si>
    <t>Дуда Світлана  Ярославівна</t>
  </si>
  <si>
    <t>кв53</t>
  </si>
  <si>
    <t>кв54</t>
  </si>
  <si>
    <t>кв55</t>
  </si>
  <si>
    <t>кв56</t>
  </si>
  <si>
    <t>кв57</t>
  </si>
  <si>
    <t>кв58</t>
  </si>
  <si>
    <t>кв59</t>
  </si>
  <si>
    <t>кв60</t>
  </si>
  <si>
    <t>кв61</t>
  </si>
  <si>
    <t>кв62</t>
  </si>
  <si>
    <t>кв63</t>
  </si>
  <si>
    <t>кв64</t>
  </si>
  <si>
    <t>кв65</t>
  </si>
  <si>
    <t>кв66</t>
  </si>
  <si>
    <t>кв67</t>
  </si>
  <si>
    <t>кв68</t>
  </si>
  <si>
    <t>кв69</t>
  </si>
  <si>
    <t>кв70</t>
  </si>
  <si>
    <t>кв71</t>
  </si>
  <si>
    <t>кв72</t>
  </si>
  <si>
    <t>кв73</t>
  </si>
  <si>
    <t>кв74</t>
  </si>
  <si>
    <t>кв75</t>
  </si>
  <si>
    <t>кв76</t>
  </si>
  <si>
    <t>кв77</t>
  </si>
  <si>
    <t>кв78</t>
  </si>
  <si>
    <t>кв79</t>
  </si>
  <si>
    <t>кв80</t>
  </si>
  <si>
    <t>кв81</t>
  </si>
  <si>
    <t>кв82</t>
  </si>
  <si>
    <t>Винник Тетяна Віталіївна</t>
  </si>
  <si>
    <t>кв83</t>
  </si>
  <si>
    <t>кв84</t>
  </si>
  <si>
    <t>Іванюк Парасковія Василівна</t>
  </si>
  <si>
    <t>кв85</t>
  </si>
  <si>
    <t>кв86</t>
  </si>
  <si>
    <t>кв87</t>
  </si>
  <si>
    <t>кв88</t>
  </si>
  <si>
    <t>кв89</t>
  </si>
  <si>
    <t>кв90</t>
  </si>
  <si>
    <t>кв91</t>
  </si>
  <si>
    <t>кв92</t>
  </si>
  <si>
    <t>кв93</t>
  </si>
  <si>
    <t>кв94</t>
  </si>
  <si>
    <t>кв95</t>
  </si>
  <si>
    <t>кв96</t>
  </si>
  <si>
    <t>Волосов Денис Олександрович * Волосова Наталія Матвіївна 50%*50%</t>
  </si>
  <si>
    <t>кв97</t>
  </si>
  <si>
    <t>кв98</t>
  </si>
  <si>
    <t>Ковтун Оксана Любомирівна</t>
  </si>
  <si>
    <t>кв99</t>
  </si>
  <si>
    <t>кв100</t>
  </si>
  <si>
    <t>кв101</t>
  </si>
  <si>
    <t>кв102</t>
  </si>
  <si>
    <t>Гарасимчук Галина Миколаївна</t>
  </si>
  <si>
    <t>кв103</t>
  </si>
  <si>
    <t>кв104</t>
  </si>
  <si>
    <t>кв105</t>
  </si>
  <si>
    <t>кв106</t>
  </si>
  <si>
    <t>кв107</t>
  </si>
  <si>
    <t>кв108</t>
  </si>
  <si>
    <t>кв109</t>
  </si>
  <si>
    <t>кв110</t>
  </si>
  <si>
    <t>кв111</t>
  </si>
  <si>
    <t>Катерняк Василь Іванович+ Катерняк Оксана Василівна 50%*50%</t>
  </si>
  <si>
    <t>кв112</t>
  </si>
  <si>
    <t>кв113</t>
  </si>
  <si>
    <t>кв114</t>
  </si>
  <si>
    <t>кв115</t>
  </si>
  <si>
    <t>кв116</t>
  </si>
  <si>
    <t>кв117</t>
  </si>
  <si>
    <t>кв118</t>
  </si>
  <si>
    <t>Маланій Сергій Ігорович</t>
  </si>
  <si>
    <t>кв119</t>
  </si>
  <si>
    <t>кв120</t>
  </si>
  <si>
    <t>кв121</t>
  </si>
  <si>
    <t>кв122</t>
  </si>
  <si>
    <t>кв123</t>
  </si>
  <si>
    <t>кв124</t>
  </si>
  <si>
    <t>кв125</t>
  </si>
  <si>
    <t>кв126</t>
  </si>
  <si>
    <t>кв127</t>
  </si>
  <si>
    <t>кв128</t>
  </si>
  <si>
    <t>кв129</t>
  </si>
  <si>
    <t>кв130</t>
  </si>
  <si>
    <t>кв131</t>
  </si>
  <si>
    <t>кв132</t>
  </si>
  <si>
    <t>кв133</t>
  </si>
  <si>
    <t>кв134</t>
  </si>
  <si>
    <t>кв135</t>
  </si>
  <si>
    <t>кв136</t>
  </si>
  <si>
    <t>кв137</t>
  </si>
  <si>
    <t>кв138</t>
  </si>
  <si>
    <t>кв139</t>
  </si>
  <si>
    <t>кв140</t>
  </si>
  <si>
    <t>Андращук Христина Ярославівна</t>
  </si>
  <si>
    <t>кв141</t>
  </si>
  <si>
    <t>кв142</t>
  </si>
  <si>
    <t>кв143</t>
  </si>
  <si>
    <t>кв144</t>
  </si>
  <si>
    <t>кв145</t>
  </si>
  <si>
    <t>кв146</t>
  </si>
  <si>
    <t>кв147</t>
  </si>
  <si>
    <t>кв148</t>
  </si>
  <si>
    <t>кв149</t>
  </si>
  <si>
    <t>кв150</t>
  </si>
  <si>
    <t>кв151</t>
  </si>
  <si>
    <t>кв152</t>
  </si>
  <si>
    <t>кв153</t>
  </si>
  <si>
    <t>кв154</t>
  </si>
  <si>
    <t>кв155</t>
  </si>
  <si>
    <t>кв156</t>
  </si>
  <si>
    <t>кв157</t>
  </si>
  <si>
    <t>кв158</t>
  </si>
  <si>
    <t>кв159</t>
  </si>
  <si>
    <t>кв160</t>
  </si>
  <si>
    <t>кв161</t>
  </si>
  <si>
    <t>кв162</t>
  </si>
  <si>
    <t>кв163</t>
  </si>
  <si>
    <t>кв164</t>
  </si>
  <si>
    <t>кв165</t>
  </si>
  <si>
    <t>кв166</t>
  </si>
  <si>
    <t>кв167</t>
  </si>
  <si>
    <t>кв168</t>
  </si>
  <si>
    <t>кв169</t>
  </si>
  <si>
    <t>кв170</t>
  </si>
  <si>
    <t>кв171</t>
  </si>
  <si>
    <t>кв172</t>
  </si>
  <si>
    <t>кв173</t>
  </si>
  <si>
    <t>кв174</t>
  </si>
  <si>
    <t>кв175</t>
  </si>
  <si>
    <t>кв176</t>
  </si>
  <si>
    <t>кв177</t>
  </si>
  <si>
    <t>кв178</t>
  </si>
  <si>
    <t>кв179</t>
  </si>
  <si>
    <t>кв180</t>
  </si>
  <si>
    <t>кв181</t>
  </si>
  <si>
    <t>кв182</t>
  </si>
  <si>
    <t>кв183</t>
  </si>
  <si>
    <t>кв184</t>
  </si>
  <si>
    <t>кв185</t>
  </si>
  <si>
    <t>кв186</t>
  </si>
  <si>
    <t>кв187</t>
  </si>
  <si>
    <t>кв188</t>
  </si>
  <si>
    <t>кв189</t>
  </si>
  <si>
    <t>кв190</t>
  </si>
  <si>
    <t>кв191</t>
  </si>
  <si>
    <t>кв192</t>
  </si>
  <si>
    <t>кв193</t>
  </si>
  <si>
    <t>кв194</t>
  </si>
  <si>
    <t>кв195</t>
  </si>
  <si>
    <t>кв196</t>
  </si>
  <si>
    <t>кв197</t>
  </si>
  <si>
    <t>кв198</t>
  </si>
  <si>
    <t>кв199</t>
  </si>
  <si>
    <t>кв200</t>
  </si>
  <si>
    <t>кв201</t>
  </si>
  <si>
    <t>кв202</t>
  </si>
  <si>
    <t>кв203</t>
  </si>
  <si>
    <t>кв204</t>
  </si>
  <si>
    <t>кв205</t>
  </si>
  <si>
    <t>кв206</t>
  </si>
  <si>
    <t>кв207</t>
  </si>
  <si>
    <t>Мякуш Іван</t>
  </si>
  <si>
    <t>Геник Зоряна</t>
  </si>
  <si>
    <t>Новицька Юлія</t>
  </si>
  <si>
    <t>квт</t>
  </si>
  <si>
    <t>знижка</t>
  </si>
  <si>
    <t>вартість</t>
  </si>
  <si>
    <t>переплата</t>
  </si>
  <si>
    <t xml:space="preserve">Пахолок Роман Петрович </t>
  </si>
  <si>
    <t>Мовчій Василь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</si>
</sst>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9"/>
      <color theme="1"/>
      <name val="Docs-Calibri"/>
    </font>
    <font>
      <b/>
      <sz val="10"/>
      <color theme="1"/>
      <name val="Arial"/>
      <family val="2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9"/>
      <name val="Calibri"/>
      <family val="2"/>
      <charset val="204"/>
    </font>
    <font>
      <b/>
      <sz val="10"/>
      <name val="Calibri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000000"/>
      <name val="Docs-Calibri"/>
    </font>
    <font>
      <sz val="10"/>
      <color theme="1"/>
      <name val="Calibri"/>
      <family val="2"/>
      <charset val="204"/>
      <scheme val="minor"/>
    </font>
    <font>
      <sz val="10"/>
      <color rgb="FF000000"/>
      <name val="Docs-Calibri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262626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/>
    <xf numFmtId="0" fontId="1" fillId="0" borderId="0" xfId="0" applyFont="1" applyBorder="1" applyAlignment="1">
      <alignment wrapText="1"/>
    </xf>
    <xf numFmtId="0" fontId="4" fillId="0" borderId="1" xfId="0" applyFont="1" applyFill="1" applyBorder="1" applyAlignment="1">
      <alignment vertical="top" wrapText="1"/>
    </xf>
    <xf numFmtId="0" fontId="0" fillId="0" borderId="0" xfId="0" applyFill="1"/>
    <xf numFmtId="0" fontId="3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0" fillId="0" borderId="0" xfId="0" applyBorder="1"/>
    <xf numFmtId="0" fontId="1" fillId="0" borderId="3" xfId="0" applyFont="1" applyFill="1" applyBorder="1" applyAlignment="1">
      <alignment wrapText="1"/>
    </xf>
    <xf numFmtId="0" fontId="4" fillId="0" borderId="0" xfId="0" applyFont="1" applyFill="1" applyBorder="1" applyAlignment="1">
      <alignment vertical="top" wrapText="1"/>
    </xf>
    <xf numFmtId="0" fontId="15" fillId="0" borderId="0" xfId="0" applyFont="1" applyFill="1"/>
    <xf numFmtId="0" fontId="4" fillId="0" borderId="5" xfId="0" applyFont="1" applyFill="1" applyBorder="1" applyAlignment="1">
      <alignment vertical="top" wrapText="1"/>
    </xf>
    <xf numFmtId="0" fontId="3" fillId="0" borderId="5" xfId="0" applyFont="1" applyFill="1" applyBorder="1" applyAlignment="1">
      <alignment horizontal="right" vertical="top" wrapText="1"/>
    </xf>
    <xf numFmtId="0" fontId="1" fillId="0" borderId="12" xfId="0" applyFont="1" applyFill="1" applyBorder="1" applyAlignment="1">
      <alignment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wrapText="1"/>
    </xf>
    <xf numFmtId="0" fontId="8" fillId="0" borderId="14" xfId="0" applyFont="1" applyFill="1" applyBorder="1" applyAlignment="1">
      <alignment horizontal="center" wrapText="1"/>
    </xf>
    <xf numFmtId="0" fontId="15" fillId="0" borderId="14" xfId="0" applyFont="1" applyFill="1" applyBorder="1"/>
    <xf numFmtId="0" fontId="0" fillId="0" borderId="14" xfId="0" applyFont="1" applyFill="1" applyBorder="1"/>
    <xf numFmtId="9" fontId="0" fillId="0" borderId="0" xfId="0" applyNumberFormat="1"/>
    <xf numFmtId="10" fontId="1" fillId="0" borderId="1" xfId="0" applyNumberFormat="1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wrapText="1"/>
    </xf>
    <xf numFmtId="0" fontId="5" fillId="0" borderId="0" xfId="0" applyFont="1" applyFill="1" applyBorder="1" applyAlignment="1">
      <alignment wrapText="1"/>
    </xf>
    <xf numFmtId="0" fontId="12" fillId="0" borderId="1" xfId="0" applyFont="1" applyFill="1" applyBorder="1" applyAlignment="1">
      <alignment vertical="top" wrapText="1"/>
    </xf>
    <xf numFmtId="0" fontId="1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4" fillId="0" borderId="1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horizontal="right" vertical="top" wrapText="1"/>
    </xf>
    <xf numFmtId="0" fontId="2" fillId="0" borderId="14" xfId="0" applyFont="1" applyFill="1" applyBorder="1" applyAlignment="1">
      <alignment wrapText="1"/>
    </xf>
    <xf numFmtId="0" fontId="1" fillId="0" borderId="14" xfId="0" applyFont="1" applyFill="1" applyBorder="1" applyAlignment="1">
      <alignment wrapText="1"/>
    </xf>
    <xf numFmtId="0" fontId="1" fillId="0" borderId="14" xfId="0" applyFont="1" applyFill="1" applyBorder="1" applyAlignment="1">
      <alignment horizontal="right" wrapText="1"/>
    </xf>
    <xf numFmtId="0" fontId="14" fillId="0" borderId="0" xfId="0" applyFont="1" applyFill="1" applyBorder="1" applyAlignment="1">
      <alignment wrapText="1"/>
    </xf>
    <xf numFmtId="0" fontId="9" fillId="0" borderId="14" xfId="0" applyFont="1" applyFill="1" applyBorder="1" applyAlignment="1">
      <alignment wrapText="1"/>
    </xf>
    <xf numFmtId="0" fontId="9" fillId="0" borderId="14" xfId="0" applyFont="1" applyFill="1" applyBorder="1" applyAlignment="1">
      <alignment horizontal="center" wrapText="1"/>
    </xf>
    <xf numFmtId="0" fontId="0" fillId="0" borderId="14" xfId="0" applyFill="1" applyBorder="1"/>
    <xf numFmtId="0" fontId="1" fillId="0" borderId="4" xfId="0" applyFont="1" applyFill="1" applyBorder="1" applyAlignment="1">
      <alignment wrapText="1"/>
    </xf>
    <xf numFmtId="0" fontId="10" fillId="0" borderId="4" xfId="0" applyFont="1" applyFill="1" applyBorder="1" applyAlignment="1">
      <alignment horizontal="right" wrapText="1"/>
    </xf>
    <xf numFmtId="0" fontId="11" fillId="0" borderId="4" xfId="0" applyFont="1" applyFill="1" applyBorder="1" applyAlignment="1">
      <alignment horizontal="right" wrapText="1"/>
    </xf>
    <xf numFmtId="0" fontId="7" fillId="0" borderId="2" xfId="0" applyFont="1" applyFill="1" applyBorder="1" applyAlignment="1">
      <alignment horizontal="center" wrapText="1"/>
    </xf>
    <xf numFmtId="0" fontId="1" fillId="0" borderId="14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5" fillId="0" borderId="15" xfId="0" applyFont="1" applyFill="1" applyBorder="1"/>
    <xf numFmtId="0" fontId="0" fillId="0" borderId="15" xfId="0" applyFont="1" applyFill="1" applyBorder="1"/>
    <xf numFmtId="0" fontId="4" fillId="0" borderId="10" xfId="0" applyFont="1" applyFill="1" applyBorder="1" applyAlignment="1">
      <alignment vertical="top" wrapText="1"/>
    </xf>
    <xf numFmtId="0" fontId="3" fillId="0" borderId="10" xfId="0" applyFont="1" applyFill="1" applyBorder="1" applyAlignment="1">
      <alignment horizontal="right" vertical="top" wrapText="1"/>
    </xf>
    <xf numFmtId="0" fontId="4" fillId="0" borderId="5" xfId="0" applyFont="1" applyFill="1" applyBorder="1" applyAlignment="1">
      <alignment wrapText="1"/>
    </xf>
    <xf numFmtId="0" fontId="1" fillId="0" borderId="10" xfId="0" applyFont="1" applyFill="1" applyBorder="1" applyAlignment="1">
      <alignment horizontal="right" wrapText="1"/>
    </xf>
    <xf numFmtId="0" fontId="1" fillId="0" borderId="5" xfId="0" applyFont="1" applyFill="1" applyBorder="1" applyAlignment="1">
      <alignment horizontal="right" wrapText="1"/>
    </xf>
    <xf numFmtId="0" fontId="1" fillId="0" borderId="11" xfId="0" applyFont="1" applyFill="1" applyBorder="1" applyAlignment="1">
      <alignment wrapText="1"/>
    </xf>
    <xf numFmtId="0" fontId="4" fillId="0" borderId="18" xfId="0" applyFont="1" applyFill="1" applyBorder="1" applyAlignment="1">
      <alignment vertical="top" wrapText="1"/>
    </xf>
    <xf numFmtId="0" fontId="3" fillId="0" borderId="20" xfId="0" applyFont="1" applyFill="1" applyBorder="1" applyAlignment="1">
      <alignment horizontal="right" vertical="top" wrapText="1"/>
    </xf>
    <xf numFmtId="0" fontId="3" fillId="0" borderId="21" xfId="0" applyFont="1" applyFill="1" applyBorder="1" applyAlignment="1">
      <alignment horizontal="right" vertical="top" wrapText="1"/>
    </xf>
    <xf numFmtId="10" fontId="0" fillId="0" borderId="0" xfId="0" applyNumberFormat="1" applyFill="1"/>
    <xf numFmtId="0" fontId="2" fillId="0" borderId="5" xfId="0" applyFont="1" applyFill="1" applyBorder="1" applyAlignment="1">
      <alignment vertical="top" wrapText="1"/>
    </xf>
    <xf numFmtId="0" fontId="1" fillId="0" borderId="23" xfId="0" applyFont="1" applyFill="1" applyBorder="1" applyAlignment="1">
      <alignment horizontal="right" wrapText="1"/>
    </xf>
    <xf numFmtId="0" fontId="0" fillId="0" borderId="14" xfId="0" applyBorder="1"/>
    <xf numFmtId="0" fontId="1" fillId="0" borderId="14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vertical="top" wrapText="1"/>
    </xf>
    <xf numFmtId="0" fontId="13" fillId="0" borderId="14" xfId="0" applyFont="1" applyFill="1" applyBorder="1" applyAlignment="1">
      <alignment horizontal="right" vertical="top" wrapText="1"/>
    </xf>
    <xf numFmtId="0" fontId="14" fillId="0" borderId="14" xfId="0" applyFont="1" applyFill="1" applyBorder="1" applyAlignment="1">
      <alignment wrapText="1"/>
    </xf>
    <xf numFmtId="0" fontId="14" fillId="0" borderId="14" xfId="0" applyFont="1" applyFill="1" applyBorder="1" applyAlignment="1">
      <alignment horizontal="right" wrapText="1"/>
    </xf>
    <xf numFmtId="0" fontId="3" fillId="0" borderId="19" xfId="0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wrapText="1"/>
    </xf>
    <xf numFmtId="0" fontId="1" fillId="0" borderId="22" xfId="0" applyFont="1" applyFill="1" applyBorder="1" applyAlignment="1">
      <alignment horizontal="right" wrapText="1"/>
    </xf>
    <xf numFmtId="0" fontId="0" fillId="0" borderId="14" xfId="0" applyFill="1" applyBorder="1" applyAlignment="1"/>
    <xf numFmtId="0" fontId="16" fillId="0" borderId="14" xfId="0" applyFont="1" applyBorder="1"/>
    <xf numFmtId="0" fontId="18" fillId="0" borderId="14" xfId="0" applyFont="1" applyFill="1" applyBorder="1"/>
    <xf numFmtId="0" fontId="19" fillId="0" borderId="14" xfId="0" applyFont="1" applyBorder="1"/>
    <xf numFmtId="0" fontId="0" fillId="0" borderId="14" xfId="0" applyNumberFormat="1" applyFill="1" applyBorder="1" applyAlignment="1"/>
    <xf numFmtId="0" fontId="16" fillId="2" borderId="14" xfId="0" applyFont="1" applyFill="1" applyBorder="1"/>
    <xf numFmtId="0" fontId="18" fillId="2" borderId="14" xfId="0" applyFont="1" applyFill="1" applyBorder="1"/>
    <xf numFmtId="0" fontId="17" fillId="2" borderId="14" xfId="0" applyFont="1" applyFill="1" applyBorder="1"/>
    <xf numFmtId="0" fontId="19" fillId="2" borderId="14" xfId="0" applyFont="1" applyFill="1" applyBorder="1"/>
    <xf numFmtId="0" fontId="18" fillId="0" borderId="14" xfId="0" applyFont="1" applyBorder="1"/>
    <xf numFmtId="0" fontId="18" fillId="2" borderId="14" xfId="0" applyFont="1" applyFill="1" applyBorder="1" applyAlignment="1">
      <alignment wrapText="1"/>
    </xf>
    <xf numFmtId="0" fontId="20" fillId="0" borderId="14" xfId="0" applyFont="1" applyFill="1" applyBorder="1" applyAlignment="1">
      <alignment wrapText="1"/>
    </xf>
    <xf numFmtId="0" fontId="20" fillId="0" borderId="14" xfId="0" applyFont="1" applyFill="1" applyBorder="1" applyAlignment="1">
      <alignment horizontal="center" wrapText="1"/>
    </xf>
    <xf numFmtId="0" fontId="20" fillId="0" borderId="14" xfId="0" applyFont="1" applyBorder="1" applyAlignment="1">
      <alignment wrapText="1"/>
    </xf>
    <xf numFmtId="0" fontId="20" fillId="0" borderId="14" xfId="0" applyFont="1" applyBorder="1"/>
    <xf numFmtId="3" fontId="20" fillId="0" borderId="14" xfId="0" applyNumberFormat="1" applyFont="1" applyFill="1" applyBorder="1"/>
    <xf numFmtId="2" fontId="21" fillId="0" borderId="14" xfId="0" applyNumberFormat="1" applyFont="1" applyFill="1" applyBorder="1" applyAlignment="1">
      <alignment vertical="top" wrapText="1"/>
    </xf>
    <xf numFmtId="0" fontId="20" fillId="0" borderId="14" xfId="0" applyFont="1" applyFill="1" applyBorder="1"/>
    <xf numFmtId="0" fontId="20" fillId="0" borderId="0" xfId="0" applyFont="1" applyBorder="1"/>
    <xf numFmtId="3" fontId="20" fillId="0" borderId="0" xfId="0" applyNumberFormat="1" applyFont="1" applyFill="1" applyBorder="1"/>
    <xf numFmtId="2" fontId="21" fillId="0" borderId="0" xfId="0" applyNumberFormat="1" applyFont="1" applyFill="1" applyBorder="1" applyAlignment="1">
      <alignment vertical="top" wrapText="1"/>
    </xf>
    <xf numFmtId="0" fontId="20" fillId="0" borderId="0" xfId="0" applyFont="1" applyFill="1" applyBorder="1"/>
    <xf numFmtId="0" fontId="20" fillId="0" borderId="0" xfId="0" applyFont="1" applyBorder="1" applyAlignment="1">
      <alignment wrapText="1"/>
    </xf>
    <xf numFmtId="0" fontId="20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/>
    </xf>
    <xf numFmtId="49" fontId="20" fillId="0" borderId="0" xfId="0" applyNumberFormat="1" applyFont="1" applyBorder="1"/>
    <xf numFmtId="0" fontId="22" fillId="0" borderId="0" xfId="0" applyFont="1" applyBorder="1"/>
    <xf numFmtId="0" fontId="23" fillId="0" borderId="0" xfId="0" applyFont="1" applyBorder="1"/>
    <xf numFmtId="0" fontId="20" fillId="0" borderId="25" xfId="0" applyFont="1" applyFill="1" applyBorder="1" applyAlignment="1">
      <alignment wrapText="1"/>
    </xf>
    <xf numFmtId="0" fontId="20" fillId="0" borderId="25" xfId="0" applyFont="1" applyBorder="1"/>
    <xf numFmtId="0" fontId="0" fillId="0" borderId="14" xfId="0" applyFont="1" applyFill="1" applyBorder="1" applyAlignment="1">
      <alignment wrapText="1"/>
    </xf>
    <xf numFmtId="0" fontId="0" fillId="0" borderId="25" xfId="0" applyFill="1" applyBorder="1" applyAlignment="1">
      <alignment wrapText="1"/>
    </xf>
    <xf numFmtId="2" fontId="20" fillId="0" borderId="25" xfId="0" applyNumberFormat="1" applyFont="1" applyBorder="1"/>
    <xf numFmtId="0" fontId="0" fillId="0" borderId="13" xfId="0" applyFill="1" applyBorder="1" applyAlignment="1">
      <alignment horizontal="center"/>
    </xf>
    <xf numFmtId="0" fontId="4" fillId="0" borderId="2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right" vertical="center" wrapText="1"/>
    </xf>
    <xf numFmtId="0" fontId="3" fillId="0" borderId="14" xfId="0" applyFont="1" applyFill="1" applyBorder="1" applyAlignment="1">
      <alignment horizontal="right" vertical="center" wrapText="1"/>
    </xf>
    <xf numFmtId="0" fontId="1" fillId="0" borderId="14" xfId="0" applyFont="1" applyFill="1" applyBorder="1" applyAlignment="1">
      <alignment horizontal="right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right" vertical="center" wrapText="1"/>
    </xf>
    <xf numFmtId="0" fontId="3" fillId="0" borderId="8" xfId="0" applyFont="1" applyFill="1" applyBorder="1" applyAlignment="1">
      <alignment horizontal="right" vertical="center" wrapText="1"/>
    </xf>
    <xf numFmtId="0" fontId="3" fillId="0" borderId="9" xfId="0" applyFont="1" applyFill="1" applyBorder="1" applyAlignment="1">
      <alignment horizontal="right" vertical="center" wrapText="1"/>
    </xf>
    <xf numFmtId="0" fontId="1" fillId="0" borderId="7" xfId="0" applyFont="1" applyFill="1" applyBorder="1" applyAlignment="1">
      <alignment horizontal="right" vertical="center" wrapText="1"/>
    </xf>
    <xf numFmtId="0" fontId="1" fillId="0" borderId="8" xfId="0" applyFont="1" applyFill="1" applyBorder="1" applyAlignment="1">
      <alignment horizontal="right" vertical="center" wrapText="1"/>
    </xf>
    <xf numFmtId="0" fontId="1" fillId="0" borderId="9" xfId="0" applyFont="1" applyFill="1" applyBorder="1" applyAlignment="1">
      <alignment horizontal="right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20" fillId="3" borderId="14" xfId="0" applyFont="1" applyFill="1" applyBorder="1"/>
    <xf numFmtId="3" fontId="20" fillId="3" borderId="14" xfId="0" applyNumberFormat="1" applyFont="1" applyFill="1" applyBorder="1"/>
    <xf numFmtId="2" fontId="21" fillId="3" borderId="14" xfId="0" applyNumberFormat="1" applyFont="1" applyFill="1" applyBorder="1" applyAlignment="1">
      <alignment vertical="top" wrapText="1"/>
    </xf>
    <xf numFmtId="0" fontId="21" fillId="3" borderId="25" xfId="0" applyFont="1" applyFill="1" applyBorder="1" applyAlignment="1">
      <alignment vertical="top" wrapText="1"/>
    </xf>
    <xf numFmtId="2" fontId="0" fillId="3" borderId="14" xfId="0" applyNumberFormat="1" applyFill="1" applyBorder="1"/>
    <xf numFmtId="0" fontId="0" fillId="3" borderId="14" xfId="0" applyFill="1" applyBorder="1"/>
    <xf numFmtId="0" fontId="15" fillId="3" borderId="25" xfId="0" applyFont="1" applyFill="1" applyBorder="1" applyAlignment="1"/>
    <xf numFmtId="0" fontId="21" fillId="3" borderId="25" xfId="0" applyFont="1" applyFill="1" applyBorder="1" applyAlignment="1">
      <alignment vertical="top"/>
    </xf>
    <xf numFmtId="0" fontId="15" fillId="3" borderId="25" xfId="0" applyFont="1" applyFill="1" applyBorder="1"/>
    <xf numFmtId="0" fontId="1" fillId="3" borderId="14" xfId="0" applyFont="1" applyFill="1" applyBorder="1" applyAlignment="1">
      <alignment wrapText="1"/>
    </xf>
    <xf numFmtId="0" fontId="21" fillId="3" borderId="25" xfId="0" applyFont="1" applyFill="1" applyBorder="1" applyAlignment="1">
      <alignment vertical="top" wrapText="1"/>
    </xf>
    <xf numFmtId="0" fontId="20" fillId="3" borderId="25" xfId="0" applyFont="1" applyFill="1" applyBorder="1" applyAlignment="1">
      <alignment wrapText="1"/>
    </xf>
    <xf numFmtId="0" fontId="20" fillId="4" borderId="14" xfId="0" applyFont="1" applyFill="1" applyBorder="1"/>
    <xf numFmtId="3" fontId="20" fillId="4" borderId="14" xfId="0" applyNumberFormat="1" applyFont="1" applyFill="1" applyBorder="1"/>
    <xf numFmtId="2" fontId="21" fillId="4" borderId="14" xfId="0" applyNumberFormat="1" applyFont="1" applyFill="1" applyBorder="1" applyAlignment="1">
      <alignment vertical="top" wrapText="1"/>
    </xf>
    <xf numFmtId="0" fontId="21" fillId="4" borderId="25" xfId="0" applyFont="1" applyFill="1" applyBorder="1" applyAlignment="1">
      <alignment vertical="top" wrapText="1"/>
    </xf>
    <xf numFmtId="2" fontId="0" fillId="4" borderId="14" xfId="0" applyNumberFormat="1" applyFill="1" applyBorder="1"/>
    <xf numFmtId="0" fontId="0" fillId="4" borderId="14" xfId="0" applyFill="1" applyBorder="1"/>
    <xf numFmtId="0" fontId="1" fillId="4" borderId="14" xfId="0" applyFont="1" applyFill="1" applyBorder="1" applyAlignment="1">
      <alignment wrapText="1"/>
    </xf>
    <xf numFmtId="0" fontId="20" fillId="5" borderId="14" xfId="0" applyFont="1" applyFill="1" applyBorder="1"/>
    <xf numFmtId="3" fontId="20" fillId="5" borderId="14" xfId="0" applyNumberFormat="1" applyFont="1" applyFill="1" applyBorder="1"/>
    <xf numFmtId="2" fontId="21" fillId="5" borderId="14" xfId="0" applyNumberFormat="1" applyFont="1" applyFill="1" applyBorder="1" applyAlignment="1">
      <alignment vertical="top" wrapText="1"/>
    </xf>
    <xf numFmtId="0" fontId="21" fillId="5" borderId="25" xfId="0" applyFont="1" applyFill="1" applyBorder="1" applyAlignment="1">
      <alignment vertical="top" wrapText="1"/>
    </xf>
    <xf numFmtId="2" fontId="0" fillId="5" borderId="14" xfId="0" applyNumberFormat="1" applyFill="1" applyBorder="1"/>
    <xf numFmtId="0" fontId="0" fillId="5" borderId="14" xfId="0" applyFill="1" applyBorder="1"/>
    <xf numFmtId="0" fontId="21" fillId="5" borderId="25" xfId="0" applyFont="1" applyFill="1" applyBorder="1" applyAlignment="1">
      <alignment vertical="top"/>
    </xf>
    <xf numFmtId="0" fontId="1" fillId="5" borderId="14" xfId="0" applyFont="1" applyFill="1" applyBorder="1" applyAlignment="1">
      <alignment wrapText="1"/>
    </xf>
    <xf numFmtId="0" fontId="20" fillId="6" borderId="14" xfId="0" applyFont="1" applyFill="1" applyBorder="1"/>
    <xf numFmtId="3" fontId="20" fillId="6" borderId="14" xfId="0" applyNumberFormat="1" applyFont="1" applyFill="1" applyBorder="1"/>
    <xf numFmtId="2" fontId="21" fillId="6" borderId="14" xfId="0" applyNumberFormat="1" applyFont="1" applyFill="1" applyBorder="1" applyAlignment="1">
      <alignment vertical="top" wrapText="1"/>
    </xf>
    <xf numFmtId="0" fontId="21" fillId="6" borderId="25" xfId="0" applyFont="1" applyFill="1" applyBorder="1" applyAlignment="1">
      <alignment vertical="top" wrapText="1"/>
    </xf>
    <xf numFmtId="2" fontId="0" fillId="6" borderId="14" xfId="0" applyNumberFormat="1" applyFill="1" applyBorder="1"/>
    <xf numFmtId="0" fontId="0" fillId="6" borderId="14" xfId="0" applyFill="1" applyBorder="1"/>
    <xf numFmtId="0" fontId="15" fillId="6" borderId="25" xfId="0" applyFont="1" applyFill="1" applyBorder="1"/>
    <xf numFmtId="0" fontId="1" fillId="6" borderId="14" xfId="0" applyFont="1" applyFill="1" applyBorder="1" applyAlignment="1">
      <alignment wrapText="1"/>
    </xf>
    <xf numFmtId="0" fontId="20" fillId="7" borderId="14" xfId="0" applyFont="1" applyFill="1" applyBorder="1"/>
    <xf numFmtId="3" fontId="20" fillId="7" borderId="14" xfId="0" applyNumberFormat="1" applyFont="1" applyFill="1" applyBorder="1"/>
    <xf numFmtId="2" fontId="21" fillId="7" borderId="14" xfId="0" applyNumberFormat="1" applyFont="1" applyFill="1" applyBorder="1" applyAlignment="1">
      <alignment vertical="top" wrapText="1"/>
    </xf>
    <xf numFmtId="0" fontId="21" fillId="7" borderId="25" xfId="0" applyFont="1" applyFill="1" applyBorder="1" applyAlignment="1">
      <alignment vertical="top" wrapText="1"/>
    </xf>
    <xf numFmtId="2" fontId="0" fillId="7" borderId="14" xfId="0" applyNumberFormat="1" applyFill="1" applyBorder="1"/>
    <xf numFmtId="0" fontId="0" fillId="7" borderId="14" xfId="0" applyFill="1" applyBorder="1"/>
    <xf numFmtId="0" fontId="21" fillId="7" borderId="25" xfId="0" applyFont="1" applyFill="1" applyBorder="1" applyAlignment="1">
      <alignment vertical="top"/>
    </xf>
    <xf numFmtId="0" fontId="1" fillId="7" borderId="14" xfId="0" applyFont="1" applyFill="1" applyBorder="1" applyAlignment="1">
      <alignment wrapText="1"/>
    </xf>
    <xf numFmtId="0" fontId="20" fillId="4" borderId="25" xfId="0" applyFont="1" applyFill="1" applyBorder="1"/>
    <xf numFmtId="0" fontId="20" fillId="5" borderId="25" xfId="0" applyFont="1" applyFill="1" applyBorder="1"/>
    <xf numFmtId="0" fontId="9" fillId="5" borderId="25" xfId="0" applyFont="1" applyFill="1" applyBorder="1" applyAlignment="1">
      <alignment wrapText="1"/>
    </xf>
    <xf numFmtId="2" fontId="21" fillId="7" borderId="25" xfId="0" applyNumberFormat="1" applyFont="1" applyFill="1" applyBorder="1" applyAlignment="1">
      <alignment vertical="top" wrapText="1"/>
    </xf>
    <xf numFmtId="0" fontId="20" fillId="7" borderId="25" xfId="0" applyFont="1" applyFill="1" applyBorder="1" applyAlignment="1">
      <alignment vertical="top"/>
    </xf>
    <xf numFmtId="0" fontId="15" fillId="7" borderId="25" xfId="0" applyNumberFormat="1" applyFont="1" applyFill="1" applyBorder="1" applyAlignment="1">
      <alignment wrapText="1"/>
    </xf>
    <xf numFmtId="2" fontId="15" fillId="7" borderId="25" xfId="0" applyNumberFormat="1" applyFont="1" applyFill="1" applyBorder="1" applyAlignment="1">
      <alignment wrapText="1"/>
    </xf>
    <xf numFmtId="0" fontId="20" fillId="7" borderId="25" xfId="0" applyFont="1" applyFill="1" applyBorder="1" applyAlignment="1">
      <alignment vertical="top" wrapText="1"/>
    </xf>
    <xf numFmtId="2" fontId="20" fillId="7" borderId="25" xfId="0" applyNumberFormat="1" applyFont="1" applyFill="1" applyBorder="1" applyAlignment="1">
      <alignment vertical="top" wrapText="1"/>
    </xf>
    <xf numFmtId="0" fontId="20" fillId="7" borderId="24" xfId="0" applyFont="1" applyFill="1" applyBorder="1"/>
    <xf numFmtId="3" fontId="20" fillId="7" borderId="24" xfId="0" applyNumberFormat="1" applyFont="1" applyFill="1" applyBorder="1"/>
    <xf numFmtId="2" fontId="21" fillId="7" borderId="24" xfId="0" applyNumberFormat="1" applyFont="1" applyFill="1" applyBorder="1" applyAlignment="1">
      <alignment vertical="top" wrapText="1"/>
    </xf>
    <xf numFmtId="0" fontId="21" fillId="7" borderId="26" xfId="0" applyFont="1" applyFill="1" applyBorder="1" applyAlignment="1">
      <alignment vertical="top" wrapText="1"/>
    </xf>
    <xf numFmtId="2" fontId="21" fillId="7" borderId="26" xfId="0" applyNumberFormat="1" applyFont="1" applyFill="1" applyBorder="1" applyAlignment="1">
      <alignment vertical="top" wrapText="1"/>
    </xf>
    <xf numFmtId="0" fontId="0" fillId="3" borderId="14" xfId="0" applyFill="1" applyBorder="1" applyAlignment="1"/>
    <xf numFmtId="2" fontId="15" fillId="6" borderId="14" xfId="0" applyNumberFormat="1" applyFont="1" applyFill="1" applyBorder="1"/>
    <xf numFmtId="2" fontId="20" fillId="7" borderId="14" xfId="0" applyNumberFormat="1" applyFont="1" applyFill="1" applyBorder="1" applyAlignment="1">
      <alignment vertical="top"/>
    </xf>
    <xf numFmtId="2" fontId="21" fillId="7" borderId="14" xfId="0" applyNumberFormat="1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76"/>
  <sheetViews>
    <sheetView topLeftCell="A34" workbookViewId="0">
      <selection activeCell="J43" sqref="J43:J47"/>
    </sheetView>
  </sheetViews>
  <sheetFormatPr defaultRowHeight="15"/>
  <cols>
    <col min="2" max="2" width="9.140625" customWidth="1"/>
    <col min="3" max="3" width="7" bestFit="1" customWidth="1"/>
    <col min="4" max="4" width="51.42578125" bestFit="1" customWidth="1"/>
    <col min="7" max="7" width="9.85546875" customWidth="1"/>
    <col min="8" max="8" width="10" bestFit="1" customWidth="1"/>
    <col min="10" max="10" width="17" customWidth="1"/>
    <col min="12" max="12" width="16" customWidth="1"/>
  </cols>
  <sheetData>
    <row r="1" spans="2:16" ht="15.75" thickBot="1">
      <c r="B1" s="108" t="s">
        <v>229</v>
      </c>
      <c r="C1" s="108"/>
      <c r="D1" s="108"/>
      <c r="E1" s="108"/>
      <c r="F1" s="108"/>
      <c r="G1" s="108"/>
      <c r="H1" s="108"/>
      <c r="I1" s="108"/>
      <c r="J1" s="108"/>
    </row>
    <row r="2" spans="2:16" ht="39.75" thickBot="1">
      <c r="B2" s="8" t="s">
        <v>0</v>
      </c>
      <c r="C2" s="8" t="s">
        <v>1</v>
      </c>
      <c r="D2" s="8" t="s">
        <v>2</v>
      </c>
      <c r="E2" s="8" t="s">
        <v>3</v>
      </c>
      <c r="F2" s="8" t="s">
        <v>228</v>
      </c>
      <c r="G2" s="8" t="s">
        <v>230</v>
      </c>
      <c r="H2" s="8" t="s">
        <v>232</v>
      </c>
      <c r="I2" s="8" t="s">
        <v>231</v>
      </c>
      <c r="J2" s="8" t="s">
        <v>233</v>
      </c>
      <c r="K2" s="6"/>
      <c r="L2" s="10"/>
      <c r="M2" s="10"/>
      <c r="N2" s="10"/>
      <c r="O2" s="10"/>
      <c r="P2" s="10"/>
    </row>
    <row r="3" spans="2:16" ht="15.75" thickBot="1">
      <c r="B3" s="111">
        <v>1</v>
      </c>
      <c r="C3" s="114">
        <v>2</v>
      </c>
      <c r="D3" s="5" t="s">
        <v>4</v>
      </c>
      <c r="E3" s="7">
        <v>58.27</v>
      </c>
      <c r="F3" s="8">
        <f>IF(E3&lt;40,1,IF(E3&gt;66,3,2))</f>
        <v>2</v>
      </c>
      <c r="G3" s="9">
        <v>0</v>
      </c>
      <c r="H3" s="9">
        <v>0</v>
      </c>
      <c r="I3" s="8">
        <v>5</v>
      </c>
      <c r="J3" s="8">
        <f t="shared" ref="J3:J47" si="0">G3+H3+I3</f>
        <v>5</v>
      </c>
      <c r="K3" s="6"/>
      <c r="L3" s="10"/>
      <c r="M3" s="10"/>
      <c r="N3" s="10"/>
      <c r="O3" s="10"/>
      <c r="P3" s="10"/>
    </row>
    <row r="4" spans="2:16" ht="15.75" thickBot="1">
      <c r="B4" s="112"/>
      <c r="C4" s="115"/>
      <c r="D4" s="5" t="s">
        <v>5</v>
      </c>
      <c r="E4" s="7">
        <v>37.36</v>
      </c>
      <c r="F4" s="8">
        <f t="shared" ref="F4:F47" si="1">IF(E4&lt;40,1,IF(E4&gt;66,3,2))</f>
        <v>1</v>
      </c>
      <c r="G4" s="9">
        <v>0</v>
      </c>
      <c r="H4" s="9">
        <v>0</v>
      </c>
      <c r="I4" s="8">
        <v>5</v>
      </c>
      <c r="J4" s="8">
        <f t="shared" si="0"/>
        <v>5</v>
      </c>
      <c r="K4" s="6"/>
      <c r="L4" s="10"/>
      <c r="M4" s="10"/>
      <c r="N4" s="10"/>
      <c r="O4" s="10"/>
      <c r="P4" s="10"/>
    </row>
    <row r="5" spans="2:16" ht="15.75" thickBot="1">
      <c r="B5" s="112"/>
      <c r="C5" s="115"/>
      <c r="D5" s="30" t="s">
        <v>6</v>
      </c>
      <c r="E5" s="31">
        <v>36.57</v>
      </c>
      <c r="F5" s="8">
        <f t="shared" si="1"/>
        <v>1</v>
      </c>
      <c r="G5" s="9">
        <v>0</v>
      </c>
      <c r="H5" s="9">
        <v>0</v>
      </c>
      <c r="I5" s="8">
        <v>5</v>
      </c>
      <c r="J5" s="8">
        <f t="shared" si="0"/>
        <v>5</v>
      </c>
      <c r="K5" s="6"/>
      <c r="L5" s="10"/>
      <c r="M5" s="10"/>
      <c r="N5" s="10"/>
      <c r="O5" s="10"/>
      <c r="P5" s="10"/>
    </row>
    <row r="6" spans="2:16" ht="15.75" thickBot="1">
      <c r="B6" s="112"/>
      <c r="C6" s="115"/>
      <c r="D6" s="5" t="s">
        <v>7</v>
      </c>
      <c r="E6" s="7">
        <v>65.040000000000006</v>
      </c>
      <c r="F6" s="8">
        <f t="shared" si="1"/>
        <v>2</v>
      </c>
      <c r="G6" s="9">
        <v>0</v>
      </c>
      <c r="H6" s="9">
        <v>0</v>
      </c>
      <c r="I6" s="8">
        <v>5</v>
      </c>
      <c r="J6" s="8">
        <f t="shared" si="0"/>
        <v>5</v>
      </c>
      <c r="K6" s="6"/>
      <c r="L6" s="10"/>
      <c r="M6" s="10"/>
      <c r="N6" s="10"/>
      <c r="O6" s="10"/>
      <c r="P6" s="10"/>
    </row>
    <row r="7" spans="2:16" ht="15.75" thickBot="1">
      <c r="B7" s="112"/>
      <c r="C7" s="116"/>
      <c r="D7" s="5" t="s">
        <v>8</v>
      </c>
      <c r="E7" s="7">
        <v>79.11</v>
      </c>
      <c r="F7" s="8">
        <f t="shared" si="1"/>
        <v>3</v>
      </c>
      <c r="G7" s="9">
        <v>0</v>
      </c>
      <c r="H7" s="9">
        <v>0</v>
      </c>
      <c r="I7" s="8">
        <v>5</v>
      </c>
      <c r="J7" s="8">
        <f t="shared" si="0"/>
        <v>5</v>
      </c>
      <c r="K7" s="6"/>
      <c r="L7" s="10"/>
      <c r="M7" s="10"/>
      <c r="N7" s="10"/>
      <c r="O7" s="10"/>
      <c r="P7" s="10"/>
    </row>
    <row r="8" spans="2:16" ht="15.75" thickBot="1">
      <c r="B8" s="112"/>
      <c r="C8" s="114">
        <v>3</v>
      </c>
      <c r="D8" s="5" t="s">
        <v>9</v>
      </c>
      <c r="E8" s="7">
        <v>58.27</v>
      </c>
      <c r="F8" s="8">
        <f t="shared" si="1"/>
        <v>2</v>
      </c>
      <c r="G8" s="9">
        <v>0</v>
      </c>
      <c r="H8" s="9">
        <v>0</v>
      </c>
      <c r="I8" s="8">
        <v>5</v>
      </c>
      <c r="J8" s="8">
        <f t="shared" si="0"/>
        <v>5</v>
      </c>
      <c r="K8" s="6"/>
      <c r="L8" s="10"/>
      <c r="M8" s="10"/>
      <c r="N8" s="10"/>
      <c r="O8" s="10"/>
      <c r="P8" s="10"/>
    </row>
    <row r="9" spans="2:16" ht="15.75" thickBot="1">
      <c r="B9" s="112"/>
      <c r="C9" s="115"/>
      <c r="D9" s="5" t="s">
        <v>226</v>
      </c>
      <c r="E9" s="7">
        <v>37.36</v>
      </c>
      <c r="F9" s="8">
        <f t="shared" si="1"/>
        <v>1</v>
      </c>
      <c r="G9" s="9">
        <v>0</v>
      </c>
      <c r="H9" s="9">
        <v>0</v>
      </c>
      <c r="I9" s="8">
        <v>5</v>
      </c>
      <c r="J9" s="8">
        <f t="shared" si="0"/>
        <v>5</v>
      </c>
      <c r="K9" s="6"/>
      <c r="L9" s="10"/>
      <c r="M9" s="10"/>
      <c r="N9" s="10"/>
      <c r="O9" s="10"/>
      <c r="P9" s="10"/>
    </row>
    <row r="10" spans="2:16" ht="15.75" thickBot="1">
      <c r="B10" s="112"/>
      <c r="C10" s="115"/>
      <c r="D10" s="5" t="s">
        <v>10</v>
      </c>
      <c r="E10" s="7">
        <v>36.57</v>
      </c>
      <c r="F10" s="8">
        <f t="shared" si="1"/>
        <v>1</v>
      </c>
      <c r="G10" s="9">
        <v>0</v>
      </c>
      <c r="H10" s="9">
        <v>0</v>
      </c>
      <c r="I10" s="8">
        <v>5</v>
      </c>
      <c r="J10" s="8">
        <f t="shared" si="0"/>
        <v>5</v>
      </c>
      <c r="K10" s="6"/>
      <c r="L10" s="10"/>
      <c r="M10" s="10"/>
      <c r="N10" s="10"/>
      <c r="O10" s="10"/>
      <c r="P10" s="10"/>
    </row>
    <row r="11" spans="2:16" ht="15.75" thickBot="1">
      <c r="B11" s="112"/>
      <c r="C11" s="115"/>
      <c r="D11" s="30" t="s">
        <v>11</v>
      </c>
      <c r="E11" s="31">
        <v>65.040000000000006</v>
      </c>
      <c r="F11" s="8">
        <f t="shared" si="1"/>
        <v>2</v>
      </c>
      <c r="G11" s="9">
        <v>0</v>
      </c>
      <c r="H11" s="9">
        <v>0</v>
      </c>
      <c r="I11" s="8">
        <v>5</v>
      </c>
      <c r="J11" s="8">
        <f t="shared" si="0"/>
        <v>5</v>
      </c>
      <c r="K11" s="6"/>
    </row>
    <row r="12" spans="2:16" ht="15.75" thickBot="1">
      <c r="B12" s="112"/>
      <c r="C12" s="116"/>
      <c r="D12" s="5" t="s">
        <v>12</v>
      </c>
      <c r="E12" s="7">
        <v>79.11</v>
      </c>
      <c r="F12" s="8">
        <f t="shared" si="1"/>
        <v>3</v>
      </c>
      <c r="G12" s="9">
        <v>0</v>
      </c>
      <c r="H12" s="9">
        <v>0</v>
      </c>
      <c r="I12" s="8">
        <v>5</v>
      </c>
      <c r="J12" s="8">
        <f t="shared" si="0"/>
        <v>5</v>
      </c>
      <c r="K12" s="6"/>
    </row>
    <row r="13" spans="2:16" ht="15.75" thickBot="1">
      <c r="B13" s="112"/>
      <c r="C13" s="117">
        <v>4</v>
      </c>
      <c r="D13" s="32" t="s">
        <v>13</v>
      </c>
      <c r="E13" s="7">
        <v>58.27</v>
      </c>
      <c r="F13" s="8">
        <f t="shared" si="1"/>
        <v>2</v>
      </c>
      <c r="G13" s="9">
        <v>0</v>
      </c>
      <c r="H13" s="9">
        <v>0</v>
      </c>
      <c r="I13" s="8">
        <v>5</v>
      </c>
      <c r="J13" s="8">
        <f t="shared" si="0"/>
        <v>5</v>
      </c>
      <c r="K13" s="6"/>
    </row>
    <row r="14" spans="2:16" ht="15.75" thickBot="1">
      <c r="B14" s="112"/>
      <c r="C14" s="118"/>
      <c r="D14" s="32" t="s">
        <v>14</v>
      </c>
      <c r="E14" s="7">
        <v>37.36</v>
      </c>
      <c r="F14" s="8">
        <f t="shared" si="1"/>
        <v>1</v>
      </c>
      <c r="G14" s="9">
        <v>0</v>
      </c>
      <c r="H14" s="9">
        <v>0</v>
      </c>
      <c r="I14" s="8">
        <v>5</v>
      </c>
      <c r="J14" s="8">
        <f t="shared" si="0"/>
        <v>5</v>
      </c>
      <c r="K14" s="6"/>
    </row>
    <row r="15" spans="2:16" ht="15.75" thickBot="1">
      <c r="B15" s="112"/>
      <c r="C15" s="118"/>
      <c r="D15" s="30" t="s">
        <v>15</v>
      </c>
      <c r="E15" s="7">
        <v>36.57</v>
      </c>
      <c r="F15" s="8">
        <f t="shared" si="1"/>
        <v>1</v>
      </c>
      <c r="G15" s="9">
        <v>0</v>
      </c>
      <c r="H15" s="9">
        <v>0</v>
      </c>
      <c r="I15" s="8">
        <v>5</v>
      </c>
      <c r="J15" s="8">
        <f t="shared" si="0"/>
        <v>5</v>
      </c>
      <c r="K15" s="6"/>
    </row>
    <row r="16" spans="2:16" ht="15.75" thickBot="1">
      <c r="B16" s="112"/>
      <c r="C16" s="118"/>
      <c r="D16" s="5" t="s">
        <v>16</v>
      </c>
      <c r="E16" s="7">
        <v>65.040000000000006</v>
      </c>
      <c r="F16" s="8">
        <f t="shared" si="1"/>
        <v>2</v>
      </c>
      <c r="G16" s="9">
        <v>0</v>
      </c>
      <c r="H16" s="9">
        <v>0</v>
      </c>
      <c r="I16" s="8">
        <v>5</v>
      </c>
      <c r="J16" s="8">
        <f t="shared" si="0"/>
        <v>5</v>
      </c>
      <c r="K16" s="6"/>
      <c r="L16" s="8"/>
    </row>
    <row r="17" spans="2:11" ht="15.75" thickBot="1">
      <c r="B17" s="112"/>
      <c r="C17" s="119"/>
      <c r="D17" s="5" t="s">
        <v>17</v>
      </c>
      <c r="E17" s="7">
        <v>79.11</v>
      </c>
      <c r="F17" s="8">
        <f t="shared" si="1"/>
        <v>3</v>
      </c>
      <c r="G17" s="9">
        <v>0</v>
      </c>
      <c r="H17" s="9">
        <v>0</v>
      </c>
      <c r="I17" s="8">
        <v>5</v>
      </c>
      <c r="J17" s="8">
        <f t="shared" si="0"/>
        <v>5</v>
      </c>
      <c r="K17" s="26"/>
    </row>
    <row r="18" spans="2:11" ht="15.75" thickBot="1">
      <c r="B18" s="112"/>
      <c r="C18" s="117">
        <v>5</v>
      </c>
      <c r="D18" s="5" t="s">
        <v>18</v>
      </c>
      <c r="E18" s="7">
        <v>58.27</v>
      </c>
      <c r="F18" s="8">
        <f t="shared" si="1"/>
        <v>2</v>
      </c>
      <c r="G18" s="9">
        <v>0</v>
      </c>
      <c r="H18" s="9">
        <v>0</v>
      </c>
      <c r="I18" s="8">
        <v>5</v>
      </c>
      <c r="J18" s="8">
        <f t="shared" si="0"/>
        <v>5</v>
      </c>
      <c r="K18" s="6"/>
    </row>
    <row r="19" spans="2:11" ht="15.75" thickBot="1">
      <c r="B19" s="112"/>
      <c r="C19" s="118"/>
      <c r="D19" s="5" t="s">
        <v>10</v>
      </c>
      <c r="E19" s="7">
        <v>37.36</v>
      </c>
      <c r="F19" s="8">
        <f t="shared" si="1"/>
        <v>1</v>
      </c>
      <c r="G19" s="9">
        <v>0</v>
      </c>
      <c r="H19" s="9">
        <v>0</v>
      </c>
      <c r="I19" s="8">
        <v>5</v>
      </c>
      <c r="J19" s="8">
        <f t="shared" si="0"/>
        <v>5</v>
      </c>
      <c r="K19" s="6"/>
    </row>
    <row r="20" spans="2:11" ht="15.75" thickBot="1">
      <c r="B20" s="112"/>
      <c r="C20" s="118"/>
      <c r="D20" s="5" t="s">
        <v>19</v>
      </c>
      <c r="E20" s="7">
        <v>36.57</v>
      </c>
      <c r="F20" s="8">
        <f t="shared" si="1"/>
        <v>1</v>
      </c>
      <c r="G20" s="9">
        <v>0</v>
      </c>
      <c r="H20" s="9">
        <v>0</v>
      </c>
      <c r="I20" s="8">
        <v>5</v>
      </c>
      <c r="J20" s="8">
        <f t="shared" si="0"/>
        <v>5</v>
      </c>
      <c r="K20" s="6"/>
    </row>
    <row r="21" spans="2:11" ht="15.75" thickBot="1">
      <c r="B21" s="112"/>
      <c r="C21" s="118"/>
      <c r="D21" s="5" t="s">
        <v>20</v>
      </c>
      <c r="E21" s="7">
        <v>65.040000000000006</v>
      </c>
      <c r="F21" s="8">
        <f t="shared" si="1"/>
        <v>2</v>
      </c>
      <c r="G21" s="9">
        <v>0</v>
      </c>
      <c r="H21" s="9">
        <v>0</v>
      </c>
      <c r="I21" s="8">
        <v>5</v>
      </c>
      <c r="J21" s="8">
        <f t="shared" si="0"/>
        <v>5</v>
      </c>
      <c r="K21" s="6"/>
    </row>
    <row r="22" spans="2:11" ht="15.75" thickBot="1">
      <c r="B22" s="112"/>
      <c r="C22" s="119"/>
      <c r="D22" s="5" t="s">
        <v>21</v>
      </c>
      <c r="E22" s="7">
        <v>79.11</v>
      </c>
      <c r="F22" s="8">
        <f t="shared" si="1"/>
        <v>3</v>
      </c>
      <c r="G22" s="9">
        <v>0</v>
      </c>
      <c r="H22" s="9">
        <v>0</v>
      </c>
      <c r="I22" s="8">
        <v>5</v>
      </c>
      <c r="J22" s="8">
        <f t="shared" si="0"/>
        <v>5</v>
      </c>
      <c r="K22" s="6"/>
    </row>
    <row r="23" spans="2:11" ht="15.75" thickBot="1">
      <c r="B23" s="112"/>
      <c r="C23" s="117">
        <v>6</v>
      </c>
      <c r="D23" s="5" t="s">
        <v>22</v>
      </c>
      <c r="E23" s="7">
        <v>64.510000000000005</v>
      </c>
      <c r="F23" s="8">
        <f t="shared" si="1"/>
        <v>2</v>
      </c>
      <c r="G23" s="9">
        <v>0</v>
      </c>
      <c r="H23" s="9">
        <v>0</v>
      </c>
      <c r="I23" s="8">
        <v>5</v>
      </c>
      <c r="J23" s="8">
        <f t="shared" si="0"/>
        <v>5</v>
      </c>
      <c r="K23" s="6"/>
    </row>
    <row r="24" spans="2:11" ht="15.75" thickBot="1">
      <c r="B24" s="112"/>
      <c r="C24" s="118"/>
      <c r="D24" s="5" t="s">
        <v>23</v>
      </c>
      <c r="E24" s="7">
        <v>37.36</v>
      </c>
      <c r="F24" s="8">
        <f t="shared" si="1"/>
        <v>1</v>
      </c>
      <c r="G24" s="9">
        <v>0</v>
      </c>
      <c r="H24" s="9">
        <v>0</v>
      </c>
      <c r="I24" s="8">
        <v>5</v>
      </c>
      <c r="J24" s="8">
        <f t="shared" si="0"/>
        <v>5</v>
      </c>
      <c r="K24" s="6"/>
    </row>
    <row r="25" spans="2:11" ht="15.75" thickBot="1">
      <c r="B25" s="112"/>
      <c r="C25" s="118"/>
      <c r="D25" s="5" t="s">
        <v>24</v>
      </c>
      <c r="E25" s="7">
        <v>36.57</v>
      </c>
      <c r="F25" s="8">
        <f t="shared" si="1"/>
        <v>1</v>
      </c>
      <c r="G25" s="9">
        <v>0</v>
      </c>
      <c r="H25" s="9">
        <v>0</v>
      </c>
      <c r="I25" s="8">
        <v>5</v>
      </c>
      <c r="J25" s="8">
        <f t="shared" si="0"/>
        <v>5</v>
      </c>
      <c r="K25" s="6"/>
    </row>
    <row r="26" spans="2:11" ht="15.75" thickBot="1">
      <c r="B26" s="112"/>
      <c r="C26" s="118"/>
      <c r="D26" s="5" t="s">
        <v>25</v>
      </c>
      <c r="E26" s="7">
        <v>65.040000000000006</v>
      </c>
      <c r="F26" s="8">
        <f t="shared" si="1"/>
        <v>2</v>
      </c>
      <c r="G26" s="9">
        <v>0</v>
      </c>
      <c r="H26" s="9">
        <v>0</v>
      </c>
      <c r="I26" s="8">
        <v>5</v>
      </c>
      <c r="J26" s="8">
        <f t="shared" si="0"/>
        <v>5</v>
      </c>
      <c r="K26" s="6"/>
    </row>
    <row r="27" spans="2:11" ht="15.75" thickBot="1">
      <c r="B27" s="112"/>
      <c r="C27" s="119"/>
      <c r="D27" s="5" t="s">
        <v>26</v>
      </c>
      <c r="E27" s="7">
        <v>79.11</v>
      </c>
      <c r="F27" s="8">
        <f t="shared" si="1"/>
        <v>3</v>
      </c>
      <c r="G27" s="9">
        <v>0</v>
      </c>
      <c r="H27" s="9">
        <v>0</v>
      </c>
      <c r="I27" s="8">
        <v>5</v>
      </c>
      <c r="J27" s="8">
        <f t="shared" si="0"/>
        <v>5</v>
      </c>
      <c r="K27" s="6"/>
    </row>
    <row r="28" spans="2:11" ht="15.75" thickBot="1">
      <c r="B28" s="112"/>
      <c r="C28" s="117">
        <v>7</v>
      </c>
      <c r="D28" s="5" t="s">
        <v>27</v>
      </c>
      <c r="E28" s="7">
        <v>64.510000000000005</v>
      </c>
      <c r="F28" s="8">
        <f t="shared" si="1"/>
        <v>2</v>
      </c>
      <c r="G28" s="9">
        <v>0</v>
      </c>
      <c r="H28" s="9">
        <v>0</v>
      </c>
      <c r="I28" s="8">
        <v>5</v>
      </c>
      <c r="J28" s="8">
        <f t="shared" si="0"/>
        <v>5</v>
      </c>
      <c r="K28" s="6"/>
    </row>
    <row r="29" spans="2:11" ht="15.75" thickBot="1">
      <c r="B29" s="112"/>
      <c r="C29" s="118"/>
      <c r="D29" s="5" t="s">
        <v>251</v>
      </c>
      <c r="E29" s="7">
        <v>37.36</v>
      </c>
      <c r="F29" s="8">
        <f t="shared" si="1"/>
        <v>1</v>
      </c>
      <c r="G29" s="9">
        <v>0</v>
      </c>
      <c r="H29" s="9">
        <v>0</v>
      </c>
      <c r="I29" s="8">
        <v>5</v>
      </c>
      <c r="J29" s="8">
        <f t="shared" si="0"/>
        <v>5</v>
      </c>
      <c r="K29" s="6"/>
    </row>
    <row r="30" spans="2:11" ht="15.75" thickBot="1">
      <c r="B30" s="112"/>
      <c r="C30" s="118"/>
      <c r="D30" s="5" t="s">
        <v>28</v>
      </c>
      <c r="E30" s="7">
        <v>36.57</v>
      </c>
      <c r="F30" s="8">
        <f t="shared" si="1"/>
        <v>1</v>
      </c>
      <c r="G30" s="9">
        <v>0</v>
      </c>
      <c r="H30" s="9">
        <v>0</v>
      </c>
      <c r="I30" s="8">
        <v>5</v>
      </c>
      <c r="J30" s="8">
        <f t="shared" si="0"/>
        <v>5</v>
      </c>
      <c r="K30" s="6"/>
    </row>
    <row r="31" spans="2:11" ht="15.75" thickBot="1">
      <c r="B31" s="112"/>
      <c r="C31" s="118"/>
      <c r="D31" s="5" t="s">
        <v>29</v>
      </c>
      <c r="E31" s="7">
        <v>65.040000000000006</v>
      </c>
      <c r="F31" s="8">
        <f t="shared" si="1"/>
        <v>2</v>
      </c>
      <c r="G31" s="9">
        <v>0</v>
      </c>
      <c r="H31" s="9">
        <v>0</v>
      </c>
      <c r="I31" s="8">
        <v>5</v>
      </c>
      <c r="J31" s="8">
        <f t="shared" si="0"/>
        <v>5</v>
      </c>
      <c r="K31" s="6"/>
    </row>
    <row r="32" spans="2:11" ht="24.75" thickBot="1">
      <c r="B32" s="112"/>
      <c r="C32" s="119"/>
      <c r="D32" s="5" t="s">
        <v>30</v>
      </c>
      <c r="E32" s="7">
        <v>79.11</v>
      </c>
      <c r="F32" s="8">
        <f t="shared" si="1"/>
        <v>3</v>
      </c>
      <c r="G32" s="9">
        <v>0</v>
      </c>
      <c r="H32" s="9">
        <v>0</v>
      </c>
      <c r="I32" s="8">
        <v>5</v>
      </c>
      <c r="J32" s="8">
        <f t="shared" si="0"/>
        <v>5</v>
      </c>
      <c r="K32" s="6"/>
    </row>
    <row r="33" spans="2:11" ht="15.75" thickBot="1">
      <c r="B33" s="112"/>
      <c r="C33" s="117">
        <v>8</v>
      </c>
      <c r="D33" s="5" t="s">
        <v>31</v>
      </c>
      <c r="E33" s="7">
        <v>64.510000000000005</v>
      </c>
      <c r="F33" s="8">
        <f t="shared" si="1"/>
        <v>2</v>
      </c>
      <c r="G33" s="9">
        <v>0</v>
      </c>
      <c r="H33" s="9">
        <v>0</v>
      </c>
      <c r="I33" s="8">
        <v>5</v>
      </c>
      <c r="J33" s="8">
        <f t="shared" si="0"/>
        <v>5</v>
      </c>
      <c r="K33" s="6"/>
    </row>
    <row r="34" spans="2:11" ht="15.75" thickBot="1">
      <c r="B34" s="112"/>
      <c r="C34" s="118"/>
      <c r="D34" s="5" t="s">
        <v>32</v>
      </c>
      <c r="E34" s="7">
        <v>37.36</v>
      </c>
      <c r="F34" s="8">
        <f t="shared" si="1"/>
        <v>1</v>
      </c>
      <c r="G34" s="9">
        <v>0</v>
      </c>
      <c r="H34" s="9">
        <v>0</v>
      </c>
      <c r="I34" s="8">
        <v>5</v>
      </c>
      <c r="J34" s="8">
        <f t="shared" si="0"/>
        <v>5</v>
      </c>
      <c r="K34" s="6"/>
    </row>
    <row r="35" spans="2:11" ht="15.75" thickBot="1">
      <c r="B35" s="112"/>
      <c r="C35" s="118"/>
      <c r="D35" s="5" t="s">
        <v>15</v>
      </c>
      <c r="E35" s="7">
        <v>36.57</v>
      </c>
      <c r="F35" s="8">
        <f t="shared" si="1"/>
        <v>1</v>
      </c>
      <c r="G35" s="9">
        <v>0</v>
      </c>
      <c r="H35" s="9">
        <v>0</v>
      </c>
      <c r="I35" s="8">
        <v>5</v>
      </c>
      <c r="J35" s="8">
        <f t="shared" si="0"/>
        <v>5</v>
      </c>
      <c r="K35" s="6"/>
    </row>
    <row r="36" spans="2:11" ht="15.75" thickBot="1">
      <c r="B36" s="112"/>
      <c r="C36" s="118"/>
      <c r="D36" s="5" t="s">
        <v>33</v>
      </c>
      <c r="E36" s="7">
        <v>65.040000000000006</v>
      </c>
      <c r="F36" s="8">
        <f t="shared" si="1"/>
        <v>2</v>
      </c>
      <c r="G36" s="9">
        <v>0</v>
      </c>
      <c r="H36" s="9">
        <v>0</v>
      </c>
      <c r="I36" s="8">
        <v>5</v>
      </c>
      <c r="J36" s="8">
        <f t="shared" si="0"/>
        <v>5</v>
      </c>
      <c r="K36" s="6"/>
    </row>
    <row r="37" spans="2:11" ht="15.75" thickBot="1">
      <c r="B37" s="112"/>
      <c r="C37" s="119"/>
      <c r="D37" s="5" t="s">
        <v>34</v>
      </c>
      <c r="E37" s="7">
        <v>79.11</v>
      </c>
      <c r="F37" s="8">
        <f t="shared" si="1"/>
        <v>3</v>
      </c>
      <c r="G37" s="9">
        <v>0</v>
      </c>
      <c r="H37" s="9">
        <v>0</v>
      </c>
      <c r="I37" s="8">
        <v>5</v>
      </c>
      <c r="J37" s="8">
        <f t="shared" si="0"/>
        <v>5</v>
      </c>
      <c r="K37" s="6"/>
    </row>
    <row r="38" spans="2:11" ht="15.75" thickBot="1">
      <c r="B38" s="112"/>
      <c r="C38" s="117">
        <v>9</v>
      </c>
      <c r="D38" s="5" t="s">
        <v>35</v>
      </c>
      <c r="E38" s="7">
        <v>64.510000000000005</v>
      </c>
      <c r="F38" s="8">
        <f t="shared" si="1"/>
        <v>2</v>
      </c>
      <c r="G38" s="9">
        <v>0</v>
      </c>
      <c r="H38" s="9">
        <v>0</v>
      </c>
      <c r="I38" s="8">
        <v>5</v>
      </c>
      <c r="J38" s="8">
        <f t="shared" si="0"/>
        <v>5</v>
      </c>
      <c r="K38" s="6"/>
    </row>
    <row r="39" spans="2:11" ht="15.75" thickBot="1">
      <c r="B39" s="112"/>
      <c r="C39" s="118"/>
      <c r="D39" s="5" t="s">
        <v>36</v>
      </c>
      <c r="E39" s="7">
        <v>37.36</v>
      </c>
      <c r="F39" s="8">
        <f t="shared" si="1"/>
        <v>1</v>
      </c>
      <c r="G39" s="9">
        <v>0</v>
      </c>
      <c r="H39" s="9">
        <v>0</v>
      </c>
      <c r="I39" s="8">
        <v>5</v>
      </c>
      <c r="J39" s="8">
        <f t="shared" si="0"/>
        <v>5</v>
      </c>
      <c r="K39" s="6"/>
    </row>
    <row r="40" spans="2:11" ht="15.75" thickBot="1">
      <c r="B40" s="112"/>
      <c r="C40" s="118"/>
      <c r="D40" s="5" t="s">
        <v>37</v>
      </c>
      <c r="E40" s="7">
        <v>36.57</v>
      </c>
      <c r="F40" s="8">
        <f t="shared" si="1"/>
        <v>1</v>
      </c>
      <c r="G40" s="9">
        <v>0</v>
      </c>
      <c r="H40" s="9">
        <v>0</v>
      </c>
      <c r="I40" s="8">
        <v>5</v>
      </c>
      <c r="J40" s="8">
        <f t="shared" si="0"/>
        <v>5</v>
      </c>
      <c r="K40" s="6"/>
    </row>
    <row r="41" spans="2:11" ht="15.75" thickBot="1">
      <c r="B41" s="112"/>
      <c r="C41" s="118"/>
      <c r="D41" s="33" t="s">
        <v>38</v>
      </c>
      <c r="E41" s="7">
        <v>65.040000000000006</v>
      </c>
      <c r="F41" s="8">
        <f t="shared" si="1"/>
        <v>2</v>
      </c>
      <c r="G41" s="9">
        <v>0</v>
      </c>
      <c r="H41" s="9">
        <v>0</v>
      </c>
      <c r="I41" s="8">
        <v>5</v>
      </c>
      <c r="J41" s="8">
        <f t="shared" si="0"/>
        <v>5</v>
      </c>
      <c r="K41" s="6"/>
    </row>
    <row r="42" spans="2:11" ht="15.75" thickBot="1">
      <c r="B42" s="112"/>
      <c r="C42" s="119"/>
      <c r="D42" s="5" t="s">
        <v>39</v>
      </c>
      <c r="E42" s="7">
        <v>79.11</v>
      </c>
      <c r="F42" s="8">
        <f t="shared" si="1"/>
        <v>3</v>
      </c>
      <c r="G42" s="9">
        <v>0</v>
      </c>
      <c r="H42" s="9">
        <v>0</v>
      </c>
      <c r="I42" s="8">
        <v>5</v>
      </c>
      <c r="J42" s="8">
        <f t="shared" si="0"/>
        <v>5</v>
      </c>
      <c r="K42" s="6"/>
    </row>
    <row r="43" spans="2:11" ht="15.75" thickBot="1">
      <c r="B43" s="112"/>
      <c r="C43" s="117">
        <v>10</v>
      </c>
      <c r="D43" s="5" t="s">
        <v>40</v>
      </c>
      <c r="E43" s="7">
        <v>64.510000000000005</v>
      </c>
      <c r="F43" s="8">
        <f t="shared" si="1"/>
        <v>2</v>
      </c>
      <c r="G43" s="9">
        <f>ROUND(E43/10,0)</f>
        <v>6</v>
      </c>
      <c r="H43" s="9">
        <v>6</v>
      </c>
      <c r="I43" s="8">
        <v>3</v>
      </c>
      <c r="J43" s="8">
        <f t="shared" si="0"/>
        <v>15</v>
      </c>
      <c r="K43" s="6"/>
    </row>
    <row r="44" spans="2:11" ht="15.75" thickBot="1">
      <c r="B44" s="112"/>
      <c r="C44" s="118"/>
      <c r="D44" s="5" t="s">
        <v>236</v>
      </c>
      <c r="E44" s="7">
        <v>37.36</v>
      </c>
      <c r="F44" s="8">
        <f t="shared" si="1"/>
        <v>1</v>
      </c>
      <c r="G44" s="9">
        <f t="shared" ref="G44:G47" si="2">ROUND(E44/10,0)</f>
        <v>4</v>
      </c>
      <c r="H44" s="9">
        <v>6</v>
      </c>
      <c r="I44" s="8">
        <v>3</v>
      </c>
      <c r="J44" s="8">
        <f t="shared" si="0"/>
        <v>13</v>
      </c>
      <c r="K44" s="6"/>
    </row>
    <row r="45" spans="2:11" ht="15.75" thickBot="1">
      <c r="B45" s="112"/>
      <c r="C45" s="118"/>
      <c r="D45" s="109" t="s">
        <v>41</v>
      </c>
      <c r="E45" s="7">
        <v>36.57</v>
      </c>
      <c r="F45" s="8">
        <f t="shared" si="1"/>
        <v>1</v>
      </c>
      <c r="G45" s="9">
        <f t="shared" si="2"/>
        <v>4</v>
      </c>
      <c r="H45" s="9">
        <v>6</v>
      </c>
      <c r="I45" s="8">
        <v>3</v>
      </c>
      <c r="J45" s="8">
        <f t="shared" si="0"/>
        <v>13</v>
      </c>
      <c r="K45" s="6"/>
    </row>
    <row r="46" spans="2:11" ht="20.25" customHeight="1" thickBot="1">
      <c r="B46" s="112"/>
      <c r="C46" s="118"/>
      <c r="D46" s="110"/>
      <c r="E46" s="7">
        <v>65.040000000000006</v>
      </c>
      <c r="F46" s="8">
        <f t="shared" si="1"/>
        <v>2</v>
      </c>
      <c r="G46" s="9">
        <f t="shared" si="2"/>
        <v>7</v>
      </c>
      <c r="H46" s="9">
        <v>6</v>
      </c>
      <c r="I46" s="8">
        <v>3</v>
      </c>
      <c r="J46" s="8">
        <f t="shared" si="0"/>
        <v>16</v>
      </c>
      <c r="K46" s="6"/>
    </row>
    <row r="47" spans="2:11" ht="18.75" customHeight="1" thickBot="1">
      <c r="B47" s="113"/>
      <c r="C47" s="119"/>
      <c r="D47" s="5" t="s">
        <v>42</v>
      </c>
      <c r="E47" s="7">
        <v>79.11</v>
      </c>
      <c r="F47" s="8">
        <f t="shared" si="1"/>
        <v>3</v>
      </c>
      <c r="G47" s="9">
        <f t="shared" si="2"/>
        <v>8</v>
      </c>
      <c r="H47" s="9">
        <v>6</v>
      </c>
      <c r="I47" s="8">
        <v>3</v>
      </c>
      <c r="J47" s="8">
        <f t="shared" si="0"/>
        <v>17</v>
      </c>
      <c r="K47" s="6"/>
    </row>
    <row r="48" spans="2:11" ht="24.75" customHeight="1" thickBot="1">
      <c r="D48" s="6"/>
      <c r="E48" s="6"/>
      <c r="F48" s="6"/>
      <c r="G48" s="6"/>
      <c r="H48" s="6"/>
      <c r="I48" s="11"/>
      <c r="J48" s="6"/>
      <c r="K48" s="6"/>
    </row>
    <row r="49" spans="2:15" ht="31.5" customHeight="1" thickBot="1">
      <c r="C49" s="8"/>
      <c r="D49" s="8"/>
      <c r="E49" s="8" t="s">
        <v>45</v>
      </c>
      <c r="F49" s="8"/>
      <c r="G49" s="8"/>
      <c r="H49" s="8"/>
      <c r="I49" s="8"/>
      <c r="J49" s="8"/>
      <c r="K49" s="6"/>
    </row>
    <row r="50" spans="2:15" ht="15.75" thickBot="1">
      <c r="C50" s="8"/>
      <c r="D50" s="34" t="s">
        <v>43</v>
      </c>
      <c r="E50" s="9">
        <v>39.99</v>
      </c>
      <c r="F50" s="8">
        <v>1</v>
      </c>
      <c r="G50" s="9">
        <v>0</v>
      </c>
      <c r="H50" s="9">
        <v>0</v>
      </c>
      <c r="I50" s="8">
        <v>3</v>
      </c>
      <c r="J50" s="8">
        <f>G50+H50+I50</f>
        <v>3</v>
      </c>
      <c r="K50" s="6"/>
    </row>
    <row r="51" spans="2:15" ht="15.75" thickBot="1">
      <c r="C51" s="8"/>
      <c r="D51" s="8" t="s">
        <v>44</v>
      </c>
      <c r="E51" s="9">
        <v>41.02</v>
      </c>
      <c r="F51" s="8">
        <v>1</v>
      </c>
      <c r="G51" s="9">
        <v>0</v>
      </c>
      <c r="H51" s="9">
        <v>0</v>
      </c>
      <c r="I51" s="8">
        <v>3</v>
      </c>
      <c r="J51" s="8">
        <f>G51+H51+I51</f>
        <v>3</v>
      </c>
      <c r="K51" s="6"/>
      <c r="M51" s="22"/>
      <c r="N51" s="22"/>
      <c r="O51" s="22"/>
    </row>
    <row r="52" spans="2:15" ht="15.75" thickBot="1">
      <c r="C52" s="8"/>
      <c r="D52" s="8"/>
      <c r="E52" s="9"/>
      <c r="F52" s="8"/>
      <c r="G52" s="8"/>
      <c r="H52" s="9"/>
      <c r="I52" s="9"/>
      <c r="J52" s="8">
        <f>SUM(J3:J51)</f>
        <v>280</v>
      </c>
      <c r="K52" s="6"/>
    </row>
    <row r="53" spans="2:15" ht="15.75" thickBot="1">
      <c r="C53" s="1"/>
      <c r="D53" s="35"/>
      <c r="E53" s="35"/>
      <c r="F53" s="35"/>
      <c r="G53" s="35"/>
      <c r="H53" s="35"/>
      <c r="I53" s="36"/>
      <c r="J53" s="9"/>
      <c r="K53" s="6"/>
    </row>
    <row r="54" spans="2:15">
      <c r="C54" s="6"/>
      <c r="D54" s="26"/>
      <c r="E54" s="26"/>
      <c r="F54" s="26"/>
      <c r="G54" s="26"/>
      <c r="H54" s="26"/>
      <c r="I54" s="26"/>
      <c r="J54" s="6"/>
      <c r="K54" s="6"/>
    </row>
    <row r="55" spans="2:15">
      <c r="C55" s="6"/>
      <c r="D55" s="26"/>
      <c r="E55" s="26"/>
      <c r="F55" s="26"/>
      <c r="G55" s="26"/>
      <c r="H55" s="26"/>
      <c r="I55" s="26"/>
      <c r="J55" s="6"/>
      <c r="K55" s="6"/>
    </row>
    <row r="56" spans="2:15">
      <c r="B56" s="6"/>
      <c r="C56" s="6"/>
      <c r="D56" s="12"/>
      <c r="E56" s="27"/>
      <c r="F56" s="25"/>
      <c r="G56" s="28"/>
      <c r="H56" s="28"/>
      <c r="I56" s="25"/>
      <c r="J56" s="6"/>
      <c r="K56" s="6"/>
    </row>
    <row r="57" spans="2:15">
      <c r="C57" s="6"/>
      <c r="D57" s="12"/>
      <c r="E57" s="27"/>
      <c r="F57" s="28"/>
      <c r="G57" s="24"/>
      <c r="H57" s="24"/>
      <c r="I57" s="4"/>
    </row>
    <row r="58" spans="2:15">
      <c r="C58" s="6"/>
      <c r="D58" s="12"/>
      <c r="E58" s="27"/>
      <c r="F58" s="25"/>
      <c r="G58" s="24"/>
      <c r="H58" s="24"/>
      <c r="I58" s="4"/>
    </row>
    <row r="59" spans="2:15">
      <c r="C59" s="6"/>
      <c r="D59" s="12"/>
      <c r="E59" s="27"/>
      <c r="F59" s="25"/>
      <c r="G59" s="24"/>
      <c r="H59" s="24"/>
      <c r="I59" s="4"/>
    </row>
    <row r="60" spans="2:15">
      <c r="C60" s="6"/>
      <c r="D60" s="12"/>
      <c r="E60" s="27"/>
      <c r="F60" s="25"/>
      <c r="G60" s="24"/>
      <c r="H60" s="24"/>
      <c r="I60" s="4"/>
    </row>
    <row r="61" spans="2:15">
      <c r="C61" s="6"/>
      <c r="D61" s="26"/>
      <c r="E61" s="26"/>
      <c r="F61" s="26"/>
      <c r="G61" s="10"/>
      <c r="H61" s="10"/>
      <c r="I61" s="25"/>
    </row>
    <row r="62" spans="2:15">
      <c r="C62" s="6"/>
      <c r="D62" s="12"/>
      <c r="E62" s="27"/>
      <c r="F62" s="25"/>
      <c r="G62" s="24"/>
      <c r="H62" s="24"/>
      <c r="I62" s="4"/>
    </row>
    <row r="63" spans="2:15">
      <c r="C63" s="6"/>
      <c r="D63" s="12"/>
      <c r="E63" s="27"/>
      <c r="F63" s="25"/>
      <c r="G63" s="24"/>
      <c r="H63" s="24"/>
      <c r="I63" s="4"/>
    </row>
    <row r="64" spans="2:15">
      <c r="C64" s="6"/>
      <c r="D64" s="29"/>
      <c r="E64" s="27"/>
      <c r="F64" s="28"/>
      <c r="G64" s="24"/>
      <c r="H64" s="24"/>
      <c r="I64" s="4"/>
    </row>
    <row r="65" spans="3:11">
      <c r="C65" s="6"/>
      <c r="D65" s="6"/>
      <c r="E65" s="6"/>
      <c r="F65" s="6"/>
    </row>
    <row r="66" spans="3:11" ht="15.75" thickBot="1">
      <c r="C66" s="6"/>
      <c r="D66" s="6"/>
      <c r="E66" s="6"/>
      <c r="F66" s="6"/>
    </row>
    <row r="67" spans="3:11" ht="15.75" thickBot="1">
      <c r="C67" s="6"/>
      <c r="D67" s="5"/>
      <c r="E67" s="7"/>
      <c r="F67" s="8"/>
      <c r="G67" s="2"/>
      <c r="H67" s="2"/>
      <c r="I67" s="1"/>
    </row>
    <row r="68" spans="3:11" ht="15.75" thickBot="1">
      <c r="C68" s="6"/>
      <c r="I68" s="11"/>
    </row>
    <row r="69" spans="3:11" ht="15.75" thickBot="1">
      <c r="C69" s="6"/>
      <c r="D69" s="5"/>
      <c r="E69" s="7"/>
      <c r="F69" s="8"/>
      <c r="G69" s="9"/>
      <c r="H69" s="9"/>
      <c r="I69" s="11"/>
    </row>
    <row r="71" spans="3:11">
      <c r="I71" s="10"/>
      <c r="J71" s="10"/>
      <c r="K71" s="10"/>
    </row>
    <row r="72" spans="3:11">
      <c r="I72" s="10"/>
      <c r="J72" s="4"/>
      <c r="K72" s="10"/>
    </row>
    <row r="73" spans="3:11">
      <c r="I73" s="10"/>
      <c r="J73" s="4"/>
      <c r="K73" s="10"/>
    </row>
    <row r="74" spans="3:11">
      <c r="I74" s="10"/>
      <c r="J74" s="4"/>
      <c r="K74" s="10"/>
    </row>
    <row r="75" spans="3:11">
      <c r="I75" s="4"/>
      <c r="J75" s="4"/>
      <c r="K75" s="10"/>
    </row>
    <row r="76" spans="3:11">
      <c r="I76" s="10"/>
      <c r="J76" s="10"/>
      <c r="K76" s="10"/>
    </row>
  </sheetData>
  <mergeCells count="12">
    <mergeCell ref="B1:J1"/>
    <mergeCell ref="D45:D46"/>
    <mergeCell ref="B3:B47"/>
    <mergeCell ref="C3:C7"/>
    <mergeCell ref="C8:C12"/>
    <mergeCell ref="C13:C17"/>
    <mergeCell ref="C18:C22"/>
    <mergeCell ref="C23:C27"/>
    <mergeCell ref="C28:C32"/>
    <mergeCell ref="C33:C37"/>
    <mergeCell ref="C38:C42"/>
    <mergeCell ref="C43:C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47"/>
  <sheetViews>
    <sheetView topLeftCell="A22" workbookViewId="0">
      <selection activeCell="O5" sqref="O5"/>
    </sheetView>
  </sheetViews>
  <sheetFormatPr defaultRowHeight="15"/>
  <cols>
    <col min="1" max="2" width="9.140625" style="6"/>
    <col min="3" max="3" width="9.140625" style="6" customWidth="1"/>
    <col min="4" max="4" width="29.42578125" style="6" customWidth="1"/>
    <col min="5" max="5" width="13.42578125" style="6" customWidth="1"/>
    <col min="6" max="6" width="9.140625" style="6"/>
    <col min="7" max="7" width="10.42578125" style="6" customWidth="1"/>
    <col min="8" max="8" width="10" style="6" customWidth="1"/>
    <col min="9" max="16384" width="9.140625" style="6"/>
  </cols>
  <sheetData>
    <row r="1" spans="2:10" ht="39">
      <c r="B1" s="40" t="s">
        <v>0</v>
      </c>
      <c r="C1" s="40" t="s">
        <v>1</v>
      </c>
      <c r="D1" s="40" t="s">
        <v>2</v>
      </c>
      <c r="E1" s="40" t="s">
        <v>3</v>
      </c>
      <c r="F1" s="40" t="s">
        <v>228</v>
      </c>
      <c r="G1" s="40" t="s">
        <v>230</v>
      </c>
      <c r="H1" s="40" t="s">
        <v>232</v>
      </c>
      <c r="I1" s="40" t="s">
        <v>231</v>
      </c>
      <c r="J1" s="40" t="s">
        <v>233</v>
      </c>
    </row>
    <row r="2" spans="2:10">
      <c r="B2" s="122">
        <v>2</v>
      </c>
      <c r="C2" s="120">
        <v>2</v>
      </c>
      <c r="D2" s="37" t="s">
        <v>62</v>
      </c>
      <c r="E2" s="38">
        <v>73.83</v>
      </c>
      <c r="F2" s="40">
        <f>IF(E2&lt;40,1,IF(E2&gt;66,3,2))</f>
        <v>3</v>
      </c>
      <c r="G2" s="41">
        <v>0</v>
      </c>
      <c r="H2" s="41">
        <v>0</v>
      </c>
      <c r="I2" s="40">
        <v>5</v>
      </c>
      <c r="J2" s="40">
        <f>G2+H2+I2</f>
        <v>5</v>
      </c>
    </row>
    <row r="3" spans="2:10">
      <c r="B3" s="122"/>
      <c r="C3" s="120"/>
      <c r="D3" s="37" t="s">
        <v>46</v>
      </c>
      <c r="E3" s="38">
        <v>58.4</v>
      </c>
      <c r="F3" s="40">
        <f t="shared" ref="F3:F37" si="0">IF(E3&lt;40,1,IF(E3&gt;66,3,2))</f>
        <v>2</v>
      </c>
      <c r="G3" s="41">
        <v>0</v>
      </c>
      <c r="H3" s="41">
        <v>0</v>
      </c>
      <c r="I3" s="40">
        <v>5</v>
      </c>
      <c r="J3" s="40">
        <f t="shared" ref="J3:J34" si="1">G3+H3+I3</f>
        <v>5</v>
      </c>
    </row>
    <row r="4" spans="2:10">
      <c r="B4" s="122"/>
      <c r="C4" s="120"/>
      <c r="D4" s="37" t="s">
        <v>63</v>
      </c>
      <c r="E4" s="38">
        <v>58.4</v>
      </c>
      <c r="F4" s="40">
        <f t="shared" si="0"/>
        <v>2</v>
      </c>
      <c r="G4" s="41">
        <v>0</v>
      </c>
      <c r="H4" s="41">
        <v>0</v>
      </c>
      <c r="I4" s="40">
        <v>5</v>
      </c>
      <c r="J4" s="40">
        <f t="shared" si="1"/>
        <v>5</v>
      </c>
    </row>
    <row r="5" spans="2:10">
      <c r="B5" s="122"/>
      <c r="C5" s="120"/>
      <c r="D5" s="37" t="s">
        <v>64</v>
      </c>
      <c r="E5" s="38">
        <v>73.83</v>
      </c>
      <c r="F5" s="40">
        <f t="shared" si="0"/>
        <v>3</v>
      </c>
      <c r="G5" s="41">
        <v>0</v>
      </c>
      <c r="H5" s="41">
        <v>0</v>
      </c>
      <c r="I5" s="40">
        <v>5</v>
      </c>
      <c r="J5" s="40">
        <f t="shared" si="1"/>
        <v>5</v>
      </c>
    </row>
    <row r="6" spans="2:10">
      <c r="B6" s="122"/>
      <c r="C6" s="120">
        <v>3</v>
      </c>
      <c r="D6" s="37" t="s">
        <v>47</v>
      </c>
      <c r="E6" s="38">
        <v>73.83</v>
      </c>
      <c r="F6" s="40">
        <f t="shared" si="0"/>
        <v>3</v>
      </c>
      <c r="G6" s="41">
        <v>0</v>
      </c>
      <c r="H6" s="41">
        <v>0</v>
      </c>
      <c r="I6" s="40">
        <v>5</v>
      </c>
      <c r="J6" s="40">
        <f t="shared" si="1"/>
        <v>5</v>
      </c>
    </row>
    <row r="7" spans="2:10">
      <c r="B7" s="122"/>
      <c r="C7" s="120"/>
      <c r="D7" s="68" t="s">
        <v>49</v>
      </c>
      <c r="E7" s="69">
        <v>58.4</v>
      </c>
      <c r="F7" s="70">
        <f t="shared" si="0"/>
        <v>2</v>
      </c>
      <c r="G7" s="71">
        <v>0</v>
      </c>
      <c r="H7" s="71">
        <v>0</v>
      </c>
      <c r="I7" s="40">
        <v>5</v>
      </c>
      <c r="J7" s="70">
        <f t="shared" si="1"/>
        <v>5</v>
      </c>
    </row>
    <row r="8" spans="2:10">
      <c r="B8" s="122"/>
      <c r="C8" s="120"/>
      <c r="D8" s="37" t="s">
        <v>65</v>
      </c>
      <c r="E8" s="38">
        <v>58.4</v>
      </c>
      <c r="F8" s="40">
        <f t="shared" si="0"/>
        <v>2</v>
      </c>
      <c r="G8" s="41">
        <v>0</v>
      </c>
      <c r="H8" s="41">
        <v>0</v>
      </c>
      <c r="I8" s="40">
        <v>5</v>
      </c>
      <c r="J8" s="40">
        <f t="shared" si="1"/>
        <v>5</v>
      </c>
    </row>
    <row r="9" spans="2:10">
      <c r="B9" s="122"/>
      <c r="C9" s="120"/>
      <c r="D9" s="37" t="s">
        <v>66</v>
      </c>
      <c r="E9" s="38">
        <v>73.83</v>
      </c>
      <c r="F9" s="40">
        <f t="shared" si="0"/>
        <v>3</v>
      </c>
      <c r="G9" s="41">
        <v>0</v>
      </c>
      <c r="H9" s="41">
        <v>0</v>
      </c>
      <c r="I9" s="40">
        <v>5</v>
      </c>
      <c r="J9" s="40">
        <f t="shared" si="1"/>
        <v>5</v>
      </c>
    </row>
    <row r="10" spans="2:10">
      <c r="B10" s="122"/>
      <c r="C10" s="120">
        <v>4</v>
      </c>
      <c r="D10" s="37" t="s">
        <v>67</v>
      </c>
      <c r="E10" s="38">
        <v>73.83</v>
      </c>
      <c r="F10" s="40">
        <f t="shared" si="0"/>
        <v>3</v>
      </c>
      <c r="G10" s="41">
        <v>0</v>
      </c>
      <c r="H10" s="41">
        <v>0</v>
      </c>
      <c r="I10" s="40">
        <v>5</v>
      </c>
      <c r="J10" s="40">
        <f t="shared" si="1"/>
        <v>5</v>
      </c>
    </row>
    <row r="11" spans="2:10">
      <c r="B11" s="122"/>
      <c r="C11" s="120"/>
      <c r="D11" s="37" t="s">
        <v>68</v>
      </c>
      <c r="E11" s="38">
        <v>58.4</v>
      </c>
      <c r="F11" s="40">
        <f t="shared" si="0"/>
        <v>2</v>
      </c>
      <c r="G11" s="41">
        <v>0</v>
      </c>
      <c r="H11" s="41">
        <v>0</v>
      </c>
      <c r="I11" s="40">
        <v>5</v>
      </c>
      <c r="J11" s="40">
        <f t="shared" si="1"/>
        <v>5</v>
      </c>
    </row>
    <row r="12" spans="2:10">
      <c r="B12" s="122"/>
      <c r="C12" s="120"/>
      <c r="D12" s="37" t="s">
        <v>69</v>
      </c>
      <c r="E12" s="38">
        <v>58.27</v>
      </c>
      <c r="F12" s="40">
        <f t="shared" si="0"/>
        <v>2</v>
      </c>
      <c r="G12" s="41">
        <v>0</v>
      </c>
      <c r="H12" s="41">
        <v>0</v>
      </c>
      <c r="I12" s="40">
        <v>5</v>
      </c>
      <c r="J12" s="40">
        <f t="shared" si="1"/>
        <v>5</v>
      </c>
    </row>
    <row r="13" spans="2:10">
      <c r="B13" s="122"/>
      <c r="C13" s="120"/>
      <c r="D13" s="39" t="s">
        <v>70</v>
      </c>
      <c r="E13" s="38">
        <v>73.83</v>
      </c>
      <c r="F13" s="40">
        <f t="shared" si="0"/>
        <v>3</v>
      </c>
      <c r="G13" s="41">
        <v>0</v>
      </c>
      <c r="H13" s="41">
        <v>0</v>
      </c>
      <c r="I13" s="40">
        <v>5</v>
      </c>
      <c r="J13" s="40">
        <f t="shared" si="1"/>
        <v>5</v>
      </c>
    </row>
    <row r="14" spans="2:10">
      <c r="B14" s="122"/>
      <c r="C14" s="120">
        <v>5</v>
      </c>
      <c r="D14" s="37" t="s">
        <v>71</v>
      </c>
      <c r="E14" s="38">
        <v>73.83</v>
      </c>
      <c r="F14" s="40">
        <f t="shared" si="0"/>
        <v>3</v>
      </c>
      <c r="G14" s="41">
        <v>0</v>
      </c>
      <c r="H14" s="41">
        <v>0</v>
      </c>
      <c r="I14" s="40">
        <v>5</v>
      </c>
      <c r="J14" s="40">
        <f t="shared" si="1"/>
        <v>5</v>
      </c>
    </row>
    <row r="15" spans="2:10">
      <c r="B15" s="122"/>
      <c r="C15" s="120"/>
      <c r="D15" s="37" t="s">
        <v>72</v>
      </c>
      <c r="E15" s="38">
        <v>60.29</v>
      </c>
      <c r="F15" s="40">
        <f t="shared" si="0"/>
        <v>2</v>
      </c>
      <c r="G15" s="41">
        <v>0</v>
      </c>
      <c r="H15" s="41">
        <v>0</v>
      </c>
      <c r="I15" s="40">
        <v>5</v>
      </c>
      <c r="J15" s="40">
        <f t="shared" si="1"/>
        <v>5</v>
      </c>
    </row>
    <row r="16" spans="2:10">
      <c r="B16" s="122"/>
      <c r="C16" s="120"/>
      <c r="D16" s="37" t="s">
        <v>73</v>
      </c>
      <c r="E16" s="38">
        <v>60.62</v>
      </c>
      <c r="F16" s="40">
        <f t="shared" si="0"/>
        <v>2</v>
      </c>
      <c r="G16" s="41">
        <v>0</v>
      </c>
      <c r="H16" s="41">
        <v>0</v>
      </c>
      <c r="I16" s="40">
        <v>5</v>
      </c>
      <c r="J16" s="40">
        <f t="shared" si="1"/>
        <v>5</v>
      </c>
    </row>
    <row r="17" spans="2:10">
      <c r="B17" s="122"/>
      <c r="C17" s="120"/>
      <c r="D17" s="37" t="s">
        <v>74</v>
      </c>
      <c r="E17" s="38">
        <v>76.430000000000007</v>
      </c>
      <c r="F17" s="40">
        <f t="shared" si="0"/>
        <v>3</v>
      </c>
      <c r="G17" s="41">
        <v>0</v>
      </c>
      <c r="H17" s="41">
        <v>0</v>
      </c>
      <c r="I17" s="40">
        <v>5</v>
      </c>
      <c r="J17" s="40">
        <f t="shared" si="1"/>
        <v>5</v>
      </c>
    </row>
    <row r="18" spans="2:10">
      <c r="B18" s="122"/>
      <c r="C18" s="120">
        <v>6</v>
      </c>
      <c r="D18" s="37" t="s">
        <v>75</v>
      </c>
      <c r="E18" s="38">
        <v>73.83</v>
      </c>
      <c r="F18" s="40">
        <f t="shared" si="0"/>
        <v>3</v>
      </c>
      <c r="G18" s="41">
        <v>0</v>
      </c>
      <c r="H18" s="41">
        <v>0</v>
      </c>
      <c r="I18" s="40">
        <v>5</v>
      </c>
      <c r="J18" s="40">
        <f t="shared" si="1"/>
        <v>5</v>
      </c>
    </row>
    <row r="19" spans="2:10">
      <c r="B19" s="122"/>
      <c r="C19" s="120"/>
      <c r="D19" s="37" t="s">
        <v>50</v>
      </c>
      <c r="E19" s="38">
        <v>58.4</v>
      </c>
      <c r="F19" s="40">
        <f t="shared" si="0"/>
        <v>2</v>
      </c>
      <c r="G19" s="41">
        <v>0</v>
      </c>
      <c r="H19" s="41">
        <v>0</v>
      </c>
      <c r="I19" s="40">
        <v>5</v>
      </c>
      <c r="J19" s="40">
        <f t="shared" si="1"/>
        <v>5</v>
      </c>
    </row>
    <row r="20" spans="2:10">
      <c r="B20" s="122"/>
      <c r="C20" s="120"/>
      <c r="D20" s="37" t="s">
        <v>51</v>
      </c>
      <c r="E20" s="38">
        <v>58.4</v>
      </c>
      <c r="F20" s="40">
        <f t="shared" si="0"/>
        <v>2</v>
      </c>
      <c r="G20" s="41">
        <v>0</v>
      </c>
      <c r="H20" s="41">
        <v>0</v>
      </c>
      <c r="I20" s="40">
        <v>5</v>
      </c>
      <c r="J20" s="40">
        <f t="shared" si="1"/>
        <v>5</v>
      </c>
    </row>
    <row r="21" spans="2:10">
      <c r="B21" s="122"/>
      <c r="C21" s="120"/>
      <c r="D21" s="37" t="s">
        <v>52</v>
      </c>
      <c r="E21" s="38">
        <v>73.83</v>
      </c>
      <c r="F21" s="40">
        <f t="shared" si="0"/>
        <v>3</v>
      </c>
      <c r="G21" s="41">
        <v>0</v>
      </c>
      <c r="H21" s="41">
        <v>0</v>
      </c>
      <c r="I21" s="40">
        <v>5</v>
      </c>
      <c r="J21" s="40">
        <f t="shared" si="1"/>
        <v>5</v>
      </c>
    </row>
    <row r="22" spans="2:10">
      <c r="B22" s="122"/>
      <c r="C22" s="120">
        <v>7</v>
      </c>
      <c r="D22" s="37" t="s">
        <v>53</v>
      </c>
      <c r="E22" s="38">
        <v>73.83</v>
      </c>
      <c r="F22" s="40">
        <f t="shared" si="0"/>
        <v>3</v>
      </c>
      <c r="G22" s="41">
        <v>0</v>
      </c>
      <c r="H22" s="41">
        <v>0</v>
      </c>
      <c r="I22" s="40">
        <v>5</v>
      </c>
      <c r="J22" s="40">
        <f t="shared" si="1"/>
        <v>5</v>
      </c>
    </row>
    <row r="23" spans="2:10">
      <c r="B23" s="122"/>
      <c r="C23" s="120"/>
      <c r="D23" s="37" t="s">
        <v>76</v>
      </c>
      <c r="E23" s="38">
        <v>58.4</v>
      </c>
      <c r="F23" s="40">
        <f t="shared" si="0"/>
        <v>2</v>
      </c>
      <c r="G23" s="41">
        <v>0</v>
      </c>
      <c r="H23" s="41">
        <v>0</v>
      </c>
      <c r="I23" s="40">
        <v>5</v>
      </c>
      <c r="J23" s="40">
        <f t="shared" si="1"/>
        <v>5</v>
      </c>
    </row>
    <row r="24" spans="2:10">
      <c r="B24" s="122"/>
      <c r="C24" s="120"/>
      <c r="D24" s="37" t="s">
        <v>77</v>
      </c>
      <c r="E24" s="38">
        <v>58.4</v>
      </c>
      <c r="F24" s="40">
        <f t="shared" si="0"/>
        <v>2</v>
      </c>
      <c r="G24" s="41">
        <v>0</v>
      </c>
      <c r="H24" s="41">
        <v>0</v>
      </c>
      <c r="I24" s="40">
        <v>5</v>
      </c>
      <c r="J24" s="40">
        <f t="shared" si="1"/>
        <v>5</v>
      </c>
    </row>
    <row r="25" spans="2:10">
      <c r="B25" s="122"/>
      <c r="C25" s="120"/>
      <c r="D25" s="37" t="s">
        <v>78</v>
      </c>
      <c r="E25" s="38">
        <v>73.83</v>
      </c>
      <c r="F25" s="40">
        <f t="shared" si="0"/>
        <v>3</v>
      </c>
      <c r="G25" s="41">
        <v>0</v>
      </c>
      <c r="H25" s="41">
        <v>0</v>
      </c>
      <c r="I25" s="40">
        <v>5</v>
      </c>
      <c r="J25" s="40">
        <f t="shared" si="1"/>
        <v>5</v>
      </c>
    </row>
    <row r="26" spans="2:10">
      <c r="B26" s="122"/>
      <c r="C26" s="120">
        <v>8</v>
      </c>
      <c r="D26" s="37" t="s">
        <v>79</v>
      </c>
      <c r="E26" s="38">
        <v>73.83</v>
      </c>
      <c r="F26" s="40">
        <f t="shared" si="0"/>
        <v>3</v>
      </c>
      <c r="G26" s="41">
        <v>0</v>
      </c>
      <c r="H26" s="41">
        <v>0</v>
      </c>
      <c r="I26" s="40">
        <v>5</v>
      </c>
      <c r="J26" s="40">
        <f t="shared" si="1"/>
        <v>5</v>
      </c>
    </row>
    <row r="27" spans="2:10">
      <c r="B27" s="122"/>
      <c r="C27" s="120"/>
      <c r="D27" s="37" t="s">
        <v>80</v>
      </c>
      <c r="E27" s="38">
        <v>58.4</v>
      </c>
      <c r="F27" s="40">
        <f t="shared" si="0"/>
        <v>2</v>
      </c>
      <c r="G27" s="41">
        <v>0</v>
      </c>
      <c r="H27" s="41">
        <v>0</v>
      </c>
      <c r="I27" s="40">
        <v>5</v>
      </c>
      <c r="J27" s="40">
        <f t="shared" si="1"/>
        <v>5</v>
      </c>
    </row>
    <row r="28" spans="2:10">
      <c r="B28" s="122"/>
      <c r="C28" s="120"/>
      <c r="D28" s="37" t="s">
        <v>81</v>
      </c>
      <c r="E28" s="38">
        <v>58.4</v>
      </c>
      <c r="F28" s="40">
        <f t="shared" si="0"/>
        <v>2</v>
      </c>
      <c r="G28" s="41">
        <v>0</v>
      </c>
      <c r="H28" s="41">
        <v>0</v>
      </c>
      <c r="I28" s="40">
        <v>5</v>
      </c>
      <c r="J28" s="40">
        <f t="shared" si="1"/>
        <v>5</v>
      </c>
    </row>
    <row r="29" spans="2:10">
      <c r="B29" s="122"/>
      <c r="C29" s="120"/>
      <c r="D29" s="37" t="s">
        <v>82</v>
      </c>
      <c r="E29" s="38">
        <v>73.83</v>
      </c>
      <c r="F29" s="40">
        <f t="shared" si="0"/>
        <v>3</v>
      </c>
      <c r="G29" s="41">
        <v>0</v>
      </c>
      <c r="H29" s="41">
        <v>0</v>
      </c>
      <c r="I29" s="40">
        <v>5</v>
      </c>
      <c r="J29" s="40">
        <f t="shared" si="1"/>
        <v>5</v>
      </c>
    </row>
    <row r="30" spans="2:10">
      <c r="B30" s="122"/>
      <c r="C30" s="120">
        <v>9</v>
      </c>
      <c r="D30" s="37" t="s">
        <v>54</v>
      </c>
      <c r="E30" s="38">
        <v>73.83</v>
      </c>
      <c r="F30" s="40">
        <f t="shared" si="0"/>
        <v>3</v>
      </c>
      <c r="G30" s="41">
        <v>0</v>
      </c>
      <c r="H30" s="41">
        <v>0</v>
      </c>
      <c r="I30" s="40">
        <v>5</v>
      </c>
      <c r="J30" s="40">
        <f t="shared" si="1"/>
        <v>5</v>
      </c>
    </row>
    <row r="31" spans="2:10">
      <c r="B31" s="122"/>
      <c r="C31" s="120"/>
      <c r="D31" s="37" t="s">
        <v>83</v>
      </c>
      <c r="E31" s="38">
        <v>58.4</v>
      </c>
      <c r="F31" s="40">
        <f t="shared" si="0"/>
        <v>2</v>
      </c>
      <c r="G31" s="41">
        <v>0</v>
      </c>
      <c r="H31" s="41">
        <v>0</v>
      </c>
      <c r="I31" s="40">
        <v>5</v>
      </c>
      <c r="J31" s="40">
        <f t="shared" si="1"/>
        <v>5</v>
      </c>
    </row>
    <row r="32" spans="2:10">
      <c r="B32" s="122"/>
      <c r="C32" s="120"/>
      <c r="D32" s="37" t="s">
        <v>84</v>
      </c>
      <c r="E32" s="38">
        <v>58.4</v>
      </c>
      <c r="F32" s="40">
        <f t="shared" si="0"/>
        <v>2</v>
      </c>
      <c r="G32" s="41">
        <v>0</v>
      </c>
      <c r="H32" s="41">
        <v>0</v>
      </c>
      <c r="I32" s="40">
        <v>5</v>
      </c>
      <c r="J32" s="40">
        <f t="shared" si="1"/>
        <v>5</v>
      </c>
    </row>
    <row r="33" spans="2:10">
      <c r="B33" s="122"/>
      <c r="C33" s="120"/>
      <c r="D33" s="37" t="s">
        <v>85</v>
      </c>
      <c r="E33" s="38">
        <v>73.83</v>
      </c>
      <c r="F33" s="40">
        <f t="shared" si="0"/>
        <v>3</v>
      </c>
      <c r="G33" s="41">
        <v>0</v>
      </c>
      <c r="H33" s="41">
        <v>0</v>
      </c>
      <c r="I33" s="40">
        <v>5</v>
      </c>
      <c r="J33" s="40">
        <f t="shared" si="1"/>
        <v>5</v>
      </c>
    </row>
    <row r="34" spans="2:10">
      <c r="B34" s="122"/>
      <c r="C34" s="120">
        <v>10</v>
      </c>
      <c r="D34" s="37" t="s">
        <v>55</v>
      </c>
      <c r="E34" s="38">
        <v>73.83</v>
      </c>
      <c r="F34" s="40">
        <f t="shared" si="0"/>
        <v>3</v>
      </c>
      <c r="G34" s="41">
        <f>ROUND(E34/10,0)</f>
        <v>7</v>
      </c>
      <c r="H34" s="41">
        <v>6</v>
      </c>
      <c r="I34" s="40">
        <v>3</v>
      </c>
      <c r="J34" s="40">
        <f t="shared" si="1"/>
        <v>16</v>
      </c>
    </row>
    <row r="35" spans="2:10">
      <c r="B35" s="122"/>
      <c r="C35" s="120"/>
      <c r="D35" s="37" t="s">
        <v>86</v>
      </c>
      <c r="E35" s="38">
        <v>58.4</v>
      </c>
      <c r="F35" s="40">
        <f t="shared" si="0"/>
        <v>2</v>
      </c>
      <c r="G35" s="41">
        <f>ROUND(E35/10,0)</f>
        <v>6</v>
      </c>
      <c r="H35" s="41">
        <v>6</v>
      </c>
      <c r="I35" s="40">
        <v>3</v>
      </c>
      <c r="J35" s="40">
        <f t="shared" ref="J35:J36" si="2">G35+H35+I35</f>
        <v>15</v>
      </c>
    </row>
    <row r="36" spans="2:10">
      <c r="B36" s="122"/>
      <c r="C36" s="120"/>
      <c r="D36" s="37" t="s">
        <v>87</v>
      </c>
      <c r="E36" s="38">
        <v>58.4</v>
      </c>
      <c r="F36" s="40">
        <f t="shared" si="0"/>
        <v>2</v>
      </c>
      <c r="G36" s="41">
        <f>ROUND(E36/10,0)</f>
        <v>6</v>
      </c>
      <c r="H36" s="41">
        <v>6</v>
      </c>
      <c r="I36" s="40">
        <v>3</v>
      </c>
      <c r="J36" s="40">
        <f t="shared" si="2"/>
        <v>15</v>
      </c>
    </row>
    <row r="37" spans="2:10">
      <c r="B37" s="122"/>
      <c r="C37" s="120"/>
      <c r="D37" s="37" t="s">
        <v>88</v>
      </c>
      <c r="E37" s="38">
        <v>73.83</v>
      </c>
      <c r="F37" s="40">
        <f t="shared" si="0"/>
        <v>3</v>
      </c>
      <c r="G37" s="41">
        <f t="shared" ref="G37" si="3">ROUND(E37/10,0)</f>
        <v>7</v>
      </c>
      <c r="H37" s="41">
        <v>6</v>
      </c>
      <c r="I37" s="40">
        <v>3</v>
      </c>
      <c r="J37" s="40">
        <f t="shared" ref="J37" si="4">G37+H37+I37</f>
        <v>16</v>
      </c>
    </row>
    <row r="38" spans="2:10">
      <c r="B38" s="26"/>
      <c r="C38" s="26"/>
      <c r="D38" s="26"/>
      <c r="E38" s="26"/>
      <c r="F38" s="25"/>
      <c r="G38" s="28"/>
      <c r="H38" s="28"/>
      <c r="I38" s="25"/>
      <c r="J38" s="25"/>
    </row>
    <row r="39" spans="2:10">
      <c r="B39" s="26"/>
      <c r="C39" s="26"/>
      <c r="D39" s="12" t="s">
        <v>225</v>
      </c>
      <c r="E39" s="26"/>
      <c r="F39" s="42"/>
      <c r="G39" s="28"/>
      <c r="H39" s="28"/>
      <c r="I39" s="25"/>
      <c r="J39" s="25"/>
    </row>
    <row r="40" spans="2:10">
      <c r="B40" s="121">
        <v>2</v>
      </c>
      <c r="C40" s="41">
        <v>1</v>
      </c>
      <c r="D40" s="40" t="s">
        <v>56</v>
      </c>
      <c r="E40" s="41">
        <v>39.99</v>
      </c>
      <c r="F40" s="40">
        <v>1</v>
      </c>
      <c r="G40" s="41">
        <v>0</v>
      </c>
      <c r="H40" s="41">
        <v>0</v>
      </c>
      <c r="I40" s="40">
        <v>3</v>
      </c>
      <c r="J40" s="40">
        <f>I40+H40+G40</f>
        <v>3</v>
      </c>
    </row>
    <row r="41" spans="2:10">
      <c r="B41" s="121"/>
      <c r="C41" s="41">
        <v>2</v>
      </c>
      <c r="D41" s="40" t="s">
        <v>57</v>
      </c>
      <c r="E41" s="41">
        <v>39.99</v>
      </c>
      <c r="F41" s="40">
        <v>1</v>
      </c>
      <c r="G41" s="41">
        <v>0</v>
      </c>
      <c r="H41" s="41">
        <v>0</v>
      </c>
      <c r="I41" s="40">
        <v>3</v>
      </c>
      <c r="J41" s="40">
        <f t="shared" ref="J41:J45" si="5">I41+H41+G41</f>
        <v>3</v>
      </c>
    </row>
    <row r="42" spans="2:10">
      <c r="B42" s="121"/>
      <c r="C42" s="41">
        <v>3</v>
      </c>
      <c r="D42" s="40" t="s">
        <v>58</v>
      </c>
      <c r="E42" s="41">
        <v>52.52</v>
      </c>
      <c r="F42" s="40">
        <v>1</v>
      </c>
      <c r="G42" s="41">
        <v>0</v>
      </c>
      <c r="H42" s="41">
        <v>0</v>
      </c>
      <c r="I42" s="40">
        <v>3</v>
      </c>
      <c r="J42" s="40">
        <f t="shared" si="5"/>
        <v>3</v>
      </c>
    </row>
    <row r="43" spans="2:10" ht="64.5">
      <c r="B43" s="121"/>
      <c r="C43" s="41">
        <v>4</v>
      </c>
      <c r="D43" s="40" t="s">
        <v>59</v>
      </c>
      <c r="E43" s="41">
        <v>52.52</v>
      </c>
      <c r="F43" s="40">
        <v>1</v>
      </c>
      <c r="G43" s="41">
        <v>0</v>
      </c>
      <c r="H43" s="41">
        <v>0</v>
      </c>
      <c r="I43" s="40">
        <v>3</v>
      </c>
      <c r="J43" s="40">
        <f t="shared" si="5"/>
        <v>3</v>
      </c>
    </row>
    <row r="44" spans="2:10" ht="26.25">
      <c r="B44" s="121"/>
      <c r="C44" s="41">
        <v>5</v>
      </c>
      <c r="D44" s="40" t="s">
        <v>60</v>
      </c>
      <c r="E44" s="41">
        <v>40.11</v>
      </c>
      <c r="F44" s="70">
        <v>1</v>
      </c>
      <c r="G44" s="41">
        <v>0</v>
      </c>
      <c r="H44" s="41">
        <v>0</v>
      </c>
      <c r="I44" s="40">
        <v>3</v>
      </c>
      <c r="J44" s="40">
        <f t="shared" si="5"/>
        <v>3</v>
      </c>
    </row>
    <row r="45" spans="2:10" ht="26.25">
      <c r="B45" s="121"/>
      <c r="C45" s="41">
        <v>6</v>
      </c>
      <c r="D45" s="40" t="s">
        <v>61</v>
      </c>
      <c r="E45" s="41">
        <v>40.11</v>
      </c>
      <c r="F45" s="40">
        <v>1</v>
      </c>
      <c r="G45" s="41">
        <v>0</v>
      </c>
      <c r="H45" s="41">
        <v>0</v>
      </c>
      <c r="I45" s="40">
        <v>3</v>
      </c>
      <c r="J45" s="40">
        <f t="shared" si="5"/>
        <v>3</v>
      </c>
    </row>
    <row r="46" spans="2:10">
      <c r="B46" s="26"/>
      <c r="C46" s="26"/>
      <c r="D46" s="26"/>
      <c r="E46" s="26"/>
      <c r="F46" s="25"/>
      <c r="G46" s="28"/>
      <c r="H46" s="28"/>
      <c r="I46" s="25"/>
      <c r="J46" s="25">
        <f>SUM(J2:J45)</f>
        <v>240</v>
      </c>
    </row>
    <row r="47" spans="2:10">
      <c r="B47" s="26"/>
      <c r="C47" s="26"/>
      <c r="D47" s="26"/>
      <c r="E47" s="26"/>
      <c r="F47" s="26"/>
      <c r="G47" s="26"/>
      <c r="H47" s="26"/>
      <c r="I47" s="26"/>
      <c r="J47" s="26"/>
    </row>
  </sheetData>
  <mergeCells count="11">
    <mergeCell ref="C26:C29"/>
    <mergeCell ref="C30:C33"/>
    <mergeCell ref="C34:C37"/>
    <mergeCell ref="B40:B45"/>
    <mergeCell ref="B2:B37"/>
    <mergeCell ref="C2:C5"/>
    <mergeCell ref="C6:C9"/>
    <mergeCell ref="C10:C13"/>
    <mergeCell ref="C14:C17"/>
    <mergeCell ref="C18:C21"/>
    <mergeCell ref="C22:C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3"/>
  <sheetViews>
    <sheetView workbookViewId="0">
      <selection activeCell="C48" sqref="C48"/>
    </sheetView>
  </sheetViews>
  <sheetFormatPr defaultRowHeight="15"/>
  <cols>
    <col min="3" max="3" width="40.42578125" customWidth="1"/>
    <col min="6" max="6" width="10.140625" customWidth="1"/>
    <col min="9" max="9" width="12" customWidth="1"/>
    <col min="11" max="11" width="9.140625" customWidth="1"/>
  </cols>
  <sheetData>
    <row r="1" spans="1:14">
      <c r="A1" s="6"/>
      <c r="B1" s="6"/>
      <c r="C1" s="6"/>
      <c r="D1" s="6"/>
      <c r="E1" s="6"/>
      <c r="F1" s="6"/>
      <c r="G1" s="6"/>
      <c r="H1" s="6"/>
      <c r="I1" s="6"/>
      <c r="J1" s="6"/>
    </row>
    <row r="2" spans="1:14" ht="39">
      <c r="A2" s="19" t="s">
        <v>89</v>
      </c>
      <c r="B2" s="19" t="s">
        <v>90</v>
      </c>
      <c r="C2" s="19" t="s">
        <v>91</v>
      </c>
      <c r="D2" s="19" t="s">
        <v>92</v>
      </c>
      <c r="E2" s="40" t="s">
        <v>228</v>
      </c>
      <c r="F2" s="40" t="s">
        <v>230</v>
      </c>
      <c r="G2" s="40" t="s">
        <v>232</v>
      </c>
      <c r="H2" s="40" t="s">
        <v>231</v>
      </c>
      <c r="I2" s="40" t="s">
        <v>233</v>
      </c>
      <c r="J2" s="6"/>
    </row>
    <row r="3" spans="1:14" ht="15.75">
      <c r="A3" s="124">
        <v>3</v>
      </c>
      <c r="B3" s="125">
        <v>2</v>
      </c>
      <c r="C3" s="43" t="s">
        <v>93</v>
      </c>
      <c r="D3" s="44">
        <v>36.57</v>
      </c>
      <c r="E3" s="40">
        <f>IF(D3&lt;40,1,IF(D3&gt;66,3,2))</f>
        <v>1</v>
      </c>
      <c r="F3" s="41">
        <v>0</v>
      </c>
      <c r="G3" s="41">
        <v>0</v>
      </c>
      <c r="H3" s="40">
        <v>5</v>
      </c>
      <c r="I3" s="40">
        <f>F3+G3+H3</f>
        <v>5</v>
      </c>
      <c r="J3" s="6"/>
    </row>
    <row r="4" spans="1:14" ht="16.5" thickBot="1">
      <c r="A4" s="124"/>
      <c r="B4" s="125"/>
      <c r="C4" s="43" t="s">
        <v>94</v>
      </c>
      <c r="D4" s="44">
        <v>37.36</v>
      </c>
      <c r="E4" s="40">
        <f t="shared" ref="E4:E6" si="0">IF(D4&lt;40,1,IF(D4&gt;66,3,2))</f>
        <v>1</v>
      </c>
      <c r="F4" s="41">
        <v>0</v>
      </c>
      <c r="G4" s="41">
        <v>0</v>
      </c>
      <c r="H4" s="40">
        <v>5</v>
      </c>
      <c r="I4" s="40">
        <f t="shared" ref="I4:I46" si="1">F4+G4+H4</f>
        <v>5</v>
      </c>
      <c r="J4" s="6"/>
    </row>
    <row r="5" spans="1:14" ht="16.5" thickBot="1">
      <c r="A5" s="124"/>
      <c r="B5" s="125"/>
      <c r="C5" s="43" t="s">
        <v>95</v>
      </c>
      <c r="D5" s="44">
        <v>58.27</v>
      </c>
      <c r="E5" s="40">
        <f t="shared" si="0"/>
        <v>2</v>
      </c>
      <c r="F5" s="41">
        <v>0</v>
      </c>
      <c r="G5" s="41">
        <v>0</v>
      </c>
      <c r="H5" s="40">
        <v>5</v>
      </c>
      <c r="I5" s="40">
        <f t="shared" si="1"/>
        <v>5</v>
      </c>
      <c r="J5" s="16"/>
      <c r="K5" s="23"/>
      <c r="L5" s="23"/>
      <c r="M5" s="23"/>
    </row>
    <row r="6" spans="1:14" ht="16.5" thickBot="1">
      <c r="A6" s="124"/>
      <c r="B6" s="125"/>
      <c r="C6" s="43" t="s">
        <v>96</v>
      </c>
      <c r="D6" s="44">
        <v>65.040000000000006</v>
      </c>
      <c r="E6" s="40">
        <f t="shared" si="0"/>
        <v>2</v>
      </c>
      <c r="F6" s="41">
        <v>0</v>
      </c>
      <c r="G6" s="41">
        <v>0</v>
      </c>
      <c r="H6" s="40">
        <v>5</v>
      </c>
      <c r="I6" s="40">
        <f t="shared" si="1"/>
        <v>5</v>
      </c>
      <c r="J6" s="16"/>
      <c r="K6" s="17"/>
      <c r="L6" s="8"/>
      <c r="M6" s="8"/>
      <c r="N6" s="6"/>
    </row>
    <row r="7" spans="1:14" ht="16.5" thickBot="1">
      <c r="A7" s="124"/>
      <c r="B7" s="125"/>
      <c r="C7" s="43" t="s">
        <v>97</v>
      </c>
      <c r="D7" s="44">
        <v>79.11</v>
      </c>
      <c r="E7" s="40">
        <f t="shared" ref="E7:E47" si="2">IF(D7&lt;40,1,IF(D7&gt;66,3,2))</f>
        <v>3</v>
      </c>
      <c r="F7" s="41">
        <v>0</v>
      </c>
      <c r="G7" s="41">
        <v>0</v>
      </c>
      <c r="H7" s="40">
        <v>5</v>
      </c>
      <c r="I7" s="40">
        <f t="shared" si="1"/>
        <v>5</v>
      </c>
      <c r="J7" s="16"/>
      <c r="K7" s="8"/>
      <c r="L7" s="8"/>
      <c r="M7" s="8"/>
      <c r="N7" s="6"/>
    </row>
    <row r="8" spans="1:14" ht="16.5" thickBot="1">
      <c r="A8" s="124"/>
      <c r="B8" s="125">
        <v>3</v>
      </c>
      <c r="C8" s="43" t="s">
        <v>98</v>
      </c>
      <c r="D8" s="44">
        <v>36.57</v>
      </c>
      <c r="E8" s="40">
        <f t="shared" si="2"/>
        <v>1</v>
      </c>
      <c r="F8" s="41">
        <v>0</v>
      </c>
      <c r="G8" s="41">
        <v>0</v>
      </c>
      <c r="H8" s="40">
        <v>5</v>
      </c>
      <c r="I8" s="40">
        <f t="shared" si="1"/>
        <v>5</v>
      </c>
      <c r="J8" s="16"/>
      <c r="K8" s="17"/>
      <c r="L8" s="8"/>
      <c r="M8" s="8"/>
      <c r="N8" s="6"/>
    </row>
    <row r="9" spans="1:14" ht="16.5" thickBot="1">
      <c r="A9" s="124"/>
      <c r="B9" s="125"/>
      <c r="C9" s="43" t="s">
        <v>99</v>
      </c>
      <c r="D9" s="44">
        <v>37.36</v>
      </c>
      <c r="E9" s="40">
        <f t="shared" si="2"/>
        <v>1</v>
      </c>
      <c r="F9" s="41">
        <v>0</v>
      </c>
      <c r="G9" s="41">
        <v>0</v>
      </c>
      <c r="H9" s="40">
        <v>5</v>
      </c>
      <c r="I9" s="40">
        <f t="shared" si="1"/>
        <v>5</v>
      </c>
      <c r="J9" s="16"/>
      <c r="K9" s="8"/>
      <c r="L9" s="8"/>
      <c r="M9" s="8"/>
      <c r="N9" s="6"/>
    </row>
    <row r="10" spans="1:14" ht="16.5" thickBot="1">
      <c r="A10" s="124"/>
      <c r="B10" s="125"/>
      <c r="C10" s="43" t="s">
        <v>100</v>
      </c>
      <c r="D10" s="44">
        <v>58.27</v>
      </c>
      <c r="E10" s="40">
        <f t="shared" si="2"/>
        <v>2</v>
      </c>
      <c r="F10" s="41">
        <v>0</v>
      </c>
      <c r="G10" s="41">
        <v>0</v>
      </c>
      <c r="H10" s="40">
        <v>5</v>
      </c>
      <c r="I10" s="40">
        <f t="shared" si="1"/>
        <v>5</v>
      </c>
      <c r="J10" s="16"/>
      <c r="K10" s="18"/>
      <c r="L10" s="8"/>
      <c r="M10" s="8"/>
      <c r="N10" s="6"/>
    </row>
    <row r="11" spans="1:14" ht="16.5" thickBot="1">
      <c r="A11" s="124"/>
      <c r="B11" s="125"/>
      <c r="C11" s="43" t="s">
        <v>48</v>
      </c>
      <c r="D11" s="44">
        <v>65.040000000000006</v>
      </c>
      <c r="E11" s="40">
        <f t="shared" si="2"/>
        <v>2</v>
      </c>
      <c r="F11" s="41">
        <v>0</v>
      </c>
      <c r="G11" s="41">
        <v>0</v>
      </c>
      <c r="H11" s="40">
        <v>5</v>
      </c>
      <c r="I11" s="40">
        <f t="shared" si="1"/>
        <v>5</v>
      </c>
      <c r="J11" s="16"/>
      <c r="K11" s="8"/>
      <c r="L11" s="8"/>
      <c r="M11" s="8"/>
      <c r="N11" s="6"/>
    </row>
    <row r="12" spans="1:14" ht="16.5" thickBot="1">
      <c r="A12" s="124"/>
      <c r="B12" s="125"/>
      <c r="C12" s="43" t="s">
        <v>101</v>
      </c>
      <c r="D12" s="44">
        <v>79.11</v>
      </c>
      <c r="E12" s="40">
        <f t="shared" si="2"/>
        <v>3</v>
      </c>
      <c r="F12" s="41">
        <v>0</v>
      </c>
      <c r="G12" s="41">
        <v>0</v>
      </c>
      <c r="H12" s="40">
        <v>5</v>
      </c>
      <c r="I12" s="40">
        <f t="shared" si="1"/>
        <v>5</v>
      </c>
      <c r="J12" s="16"/>
      <c r="K12" s="8"/>
      <c r="L12" s="8"/>
      <c r="M12" s="8"/>
      <c r="N12" s="6"/>
    </row>
    <row r="13" spans="1:14" ht="15.75">
      <c r="A13" s="124"/>
      <c r="B13" s="125">
        <v>4</v>
      </c>
      <c r="C13" s="43" t="s">
        <v>102</v>
      </c>
      <c r="D13" s="44">
        <v>36.57</v>
      </c>
      <c r="E13" s="40">
        <f t="shared" si="2"/>
        <v>1</v>
      </c>
      <c r="F13" s="41">
        <v>0</v>
      </c>
      <c r="G13" s="41">
        <v>0</v>
      </c>
      <c r="H13" s="40">
        <v>5</v>
      </c>
      <c r="I13" s="40">
        <f t="shared" si="1"/>
        <v>5</v>
      </c>
      <c r="J13" s="6"/>
      <c r="K13" s="6"/>
      <c r="L13" s="6"/>
      <c r="M13" s="6"/>
      <c r="N13" s="6"/>
    </row>
    <row r="14" spans="1:14" ht="15.75">
      <c r="A14" s="124"/>
      <c r="B14" s="125"/>
      <c r="C14" s="43" t="s">
        <v>103</v>
      </c>
      <c r="D14" s="44">
        <v>37.36</v>
      </c>
      <c r="E14" s="40">
        <f t="shared" si="2"/>
        <v>1</v>
      </c>
      <c r="F14" s="41">
        <v>0</v>
      </c>
      <c r="G14" s="41">
        <v>0</v>
      </c>
      <c r="H14" s="40">
        <v>5</v>
      </c>
      <c r="I14" s="40">
        <f t="shared" si="1"/>
        <v>5</v>
      </c>
      <c r="J14" s="6"/>
    </row>
    <row r="15" spans="1:14" ht="15.75">
      <c r="A15" s="124"/>
      <c r="B15" s="125"/>
      <c r="C15" s="43" t="s">
        <v>104</v>
      </c>
      <c r="D15" s="44">
        <v>58.27</v>
      </c>
      <c r="E15" s="40">
        <f t="shared" si="2"/>
        <v>2</v>
      </c>
      <c r="F15" s="41">
        <v>0</v>
      </c>
      <c r="G15" s="41">
        <v>0</v>
      </c>
      <c r="H15" s="40">
        <v>5</v>
      </c>
      <c r="I15" s="40">
        <f t="shared" si="1"/>
        <v>5</v>
      </c>
      <c r="J15" s="6"/>
    </row>
    <row r="16" spans="1:14" ht="15.75">
      <c r="A16" s="124"/>
      <c r="B16" s="125"/>
      <c r="C16" s="43" t="s">
        <v>105</v>
      </c>
      <c r="D16" s="44">
        <v>65.040000000000006</v>
      </c>
      <c r="E16" s="40">
        <f t="shared" si="2"/>
        <v>2</v>
      </c>
      <c r="F16" s="41">
        <v>0</v>
      </c>
      <c r="G16" s="41">
        <v>0</v>
      </c>
      <c r="H16" s="40">
        <v>5</v>
      </c>
      <c r="I16" s="40">
        <f t="shared" si="1"/>
        <v>5</v>
      </c>
      <c r="J16" s="6"/>
    </row>
    <row r="17" spans="1:10" ht="15.75">
      <c r="A17" s="124"/>
      <c r="B17" s="125"/>
      <c r="C17" s="43" t="s">
        <v>106</v>
      </c>
      <c r="D17" s="44">
        <v>79.11</v>
      </c>
      <c r="E17" s="40">
        <f t="shared" si="2"/>
        <v>3</v>
      </c>
      <c r="F17" s="41">
        <v>0</v>
      </c>
      <c r="G17" s="41">
        <v>0</v>
      </c>
      <c r="H17" s="40">
        <v>5</v>
      </c>
      <c r="I17" s="40">
        <f t="shared" si="1"/>
        <v>5</v>
      </c>
      <c r="J17" s="6"/>
    </row>
    <row r="18" spans="1:10" ht="15.75">
      <c r="A18" s="124"/>
      <c r="B18" s="125">
        <v>5</v>
      </c>
      <c r="C18" s="43" t="s">
        <v>107</v>
      </c>
      <c r="D18" s="44">
        <v>36.57</v>
      </c>
      <c r="E18" s="40">
        <f t="shared" si="2"/>
        <v>1</v>
      </c>
      <c r="F18" s="41">
        <v>0</v>
      </c>
      <c r="G18" s="41">
        <v>0</v>
      </c>
      <c r="H18" s="40">
        <v>5</v>
      </c>
      <c r="I18" s="40">
        <f t="shared" si="1"/>
        <v>5</v>
      </c>
      <c r="J18" s="6"/>
    </row>
    <row r="19" spans="1:10" ht="15.75">
      <c r="A19" s="124"/>
      <c r="B19" s="125"/>
      <c r="C19" s="43" t="s">
        <v>107</v>
      </c>
      <c r="D19" s="44">
        <v>37.36</v>
      </c>
      <c r="E19" s="40">
        <f t="shared" si="2"/>
        <v>1</v>
      </c>
      <c r="F19" s="41">
        <v>0</v>
      </c>
      <c r="G19" s="41">
        <v>0</v>
      </c>
      <c r="H19" s="40">
        <v>5</v>
      </c>
      <c r="I19" s="40">
        <f t="shared" si="1"/>
        <v>5</v>
      </c>
      <c r="J19" s="6"/>
    </row>
    <row r="20" spans="1:10" ht="15.75">
      <c r="A20" s="124"/>
      <c r="B20" s="125"/>
      <c r="C20" s="43" t="s">
        <v>108</v>
      </c>
      <c r="D20" s="44">
        <v>58.27</v>
      </c>
      <c r="E20" s="40">
        <f t="shared" si="2"/>
        <v>2</v>
      </c>
      <c r="F20" s="41">
        <v>0</v>
      </c>
      <c r="G20" s="41">
        <v>0</v>
      </c>
      <c r="H20" s="40">
        <v>5</v>
      </c>
      <c r="I20" s="40">
        <f t="shared" si="1"/>
        <v>5</v>
      </c>
      <c r="J20" s="6"/>
    </row>
    <row r="21" spans="1:10" ht="15.75">
      <c r="A21" s="124"/>
      <c r="B21" s="125"/>
      <c r="C21" s="43" t="s">
        <v>109</v>
      </c>
      <c r="D21" s="44">
        <v>65.040000000000006</v>
      </c>
      <c r="E21" s="40">
        <f t="shared" si="2"/>
        <v>2</v>
      </c>
      <c r="F21" s="41">
        <v>0</v>
      </c>
      <c r="G21" s="41">
        <v>0</v>
      </c>
      <c r="H21" s="40">
        <v>5</v>
      </c>
      <c r="I21" s="40">
        <f t="shared" si="1"/>
        <v>5</v>
      </c>
      <c r="J21" s="6"/>
    </row>
    <row r="22" spans="1:10" ht="15.75">
      <c r="A22" s="124"/>
      <c r="B22" s="125"/>
      <c r="C22" s="43" t="s">
        <v>110</v>
      </c>
      <c r="D22" s="44">
        <v>79.11</v>
      </c>
      <c r="E22" s="40">
        <f t="shared" si="2"/>
        <v>3</v>
      </c>
      <c r="F22" s="41">
        <v>0</v>
      </c>
      <c r="G22" s="41">
        <v>0</v>
      </c>
      <c r="H22" s="40">
        <v>5</v>
      </c>
      <c r="I22" s="40">
        <f t="shared" si="1"/>
        <v>5</v>
      </c>
      <c r="J22" s="6"/>
    </row>
    <row r="23" spans="1:10" ht="15.75">
      <c r="A23" s="124"/>
      <c r="B23" s="125">
        <v>6</v>
      </c>
      <c r="C23" s="43" t="s">
        <v>111</v>
      </c>
      <c r="D23" s="44">
        <v>36.57</v>
      </c>
      <c r="E23" s="40">
        <f t="shared" si="2"/>
        <v>1</v>
      </c>
      <c r="F23" s="41">
        <v>0</v>
      </c>
      <c r="G23" s="41">
        <v>0</v>
      </c>
      <c r="H23" s="40">
        <v>5</v>
      </c>
      <c r="I23" s="40">
        <f t="shared" si="1"/>
        <v>5</v>
      </c>
      <c r="J23" s="6"/>
    </row>
    <row r="24" spans="1:10" ht="15.75">
      <c r="A24" s="124"/>
      <c r="B24" s="125"/>
      <c r="C24" s="43" t="s">
        <v>252</v>
      </c>
      <c r="D24" s="44">
        <v>37.36</v>
      </c>
      <c r="E24" s="40">
        <f t="shared" si="2"/>
        <v>1</v>
      </c>
      <c r="F24" s="41">
        <v>0</v>
      </c>
      <c r="G24" s="41">
        <v>0</v>
      </c>
      <c r="H24" s="40">
        <v>5</v>
      </c>
      <c r="I24" s="40">
        <f t="shared" si="1"/>
        <v>5</v>
      </c>
      <c r="J24" s="6"/>
    </row>
    <row r="25" spans="1:10" ht="15.75">
      <c r="A25" s="124"/>
      <c r="B25" s="125"/>
      <c r="C25" s="43" t="s">
        <v>112</v>
      </c>
      <c r="D25" s="44">
        <v>58.27</v>
      </c>
      <c r="E25" s="40">
        <f t="shared" si="2"/>
        <v>2</v>
      </c>
      <c r="F25" s="41">
        <v>0</v>
      </c>
      <c r="G25" s="41">
        <v>0</v>
      </c>
      <c r="H25" s="40">
        <v>5</v>
      </c>
      <c r="I25" s="40">
        <f t="shared" si="1"/>
        <v>5</v>
      </c>
      <c r="J25" s="6"/>
    </row>
    <row r="26" spans="1:10" ht="15.75">
      <c r="A26" s="124"/>
      <c r="B26" s="125"/>
      <c r="C26" s="43" t="s">
        <v>113</v>
      </c>
      <c r="D26" s="44">
        <v>65.040000000000006</v>
      </c>
      <c r="E26" s="40">
        <f t="shared" si="2"/>
        <v>2</v>
      </c>
      <c r="F26" s="41">
        <v>0</v>
      </c>
      <c r="G26" s="41">
        <v>0</v>
      </c>
      <c r="H26" s="40">
        <v>0</v>
      </c>
      <c r="I26" s="40">
        <v>5</v>
      </c>
      <c r="J26" s="6"/>
    </row>
    <row r="27" spans="1:10" ht="15.75">
      <c r="A27" s="124"/>
      <c r="B27" s="125"/>
      <c r="C27" s="43" t="s">
        <v>114</v>
      </c>
      <c r="D27" s="44">
        <v>79.11</v>
      </c>
      <c r="E27" s="40">
        <f t="shared" si="2"/>
        <v>3</v>
      </c>
      <c r="F27" s="41">
        <v>0</v>
      </c>
      <c r="G27" s="41">
        <v>0</v>
      </c>
      <c r="H27" s="40">
        <v>5</v>
      </c>
      <c r="I27" s="40">
        <f t="shared" si="1"/>
        <v>5</v>
      </c>
      <c r="J27" s="6"/>
    </row>
    <row r="28" spans="1:10" ht="15.75">
      <c r="A28" s="124"/>
      <c r="B28" s="125">
        <v>7</v>
      </c>
      <c r="C28" s="43" t="s">
        <v>115</v>
      </c>
      <c r="D28" s="44">
        <v>36.57</v>
      </c>
      <c r="E28" s="40">
        <f t="shared" si="2"/>
        <v>1</v>
      </c>
      <c r="F28" s="41">
        <v>0</v>
      </c>
      <c r="G28" s="41">
        <v>0</v>
      </c>
      <c r="H28" s="40">
        <v>5</v>
      </c>
      <c r="I28" s="40">
        <f t="shared" si="1"/>
        <v>5</v>
      </c>
      <c r="J28" s="6"/>
    </row>
    <row r="29" spans="1:10" ht="15.75">
      <c r="A29" s="124"/>
      <c r="B29" s="125"/>
      <c r="C29" s="43" t="s">
        <v>116</v>
      </c>
      <c r="D29" s="44">
        <v>37.36</v>
      </c>
      <c r="E29" s="40">
        <f t="shared" si="2"/>
        <v>1</v>
      </c>
      <c r="F29" s="41">
        <v>0</v>
      </c>
      <c r="G29" s="41">
        <v>0</v>
      </c>
      <c r="H29" s="40">
        <v>0</v>
      </c>
      <c r="I29" s="40">
        <v>5</v>
      </c>
      <c r="J29" s="6"/>
    </row>
    <row r="30" spans="1:10" ht="15.75">
      <c r="A30" s="124"/>
      <c r="B30" s="125"/>
      <c r="C30" s="43" t="s">
        <v>117</v>
      </c>
      <c r="D30" s="44">
        <v>58.27</v>
      </c>
      <c r="E30" s="40">
        <f t="shared" si="2"/>
        <v>2</v>
      </c>
      <c r="F30" s="41">
        <v>0</v>
      </c>
      <c r="G30" s="41">
        <v>0</v>
      </c>
      <c r="H30" s="40">
        <v>5</v>
      </c>
      <c r="I30" s="40">
        <f t="shared" si="1"/>
        <v>5</v>
      </c>
      <c r="J30" s="6"/>
    </row>
    <row r="31" spans="1:10" ht="15.75">
      <c r="A31" s="124"/>
      <c r="B31" s="125"/>
      <c r="C31" s="43" t="s">
        <v>118</v>
      </c>
      <c r="D31" s="44">
        <v>65.040000000000006</v>
      </c>
      <c r="E31" s="40">
        <f t="shared" si="2"/>
        <v>2</v>
      </c>
      <c r="F31" s="41">
        <v>0</v>
      </c>
      <c r="G31" s="41">
        <v>0</v>
      </c>
      <c r="H31" s="40">
        <v>5</v>
      </c>
      <c r="I31" s="40">
        <f t="shared" si="1"/>
        <v>5</v>
      </c>
      <c r="J31" s="6"/>
    </row>
    <row r="32" spans="1:10" ht="15.75">
      <c r="A32" s="124"/>
      <c r="B32" s="125"/>
      <c r="C32" s="43" t="s">
        <v>119</v>
      </c>
      <c r="D32" s="44">
        <v>79.11</v>
      </c>
      <c r="E32" s="40">
        <f t="shared" si="2"/>
        <v>3</v>
      </c>
      <c r="F32" s="41">
        <v>0</v>
      </c>
      <c r="G32" s="41">
        <v>0</v>
      </c>
      <c r="H32" s="40">
        <v>5</v>
      </c>
      <c r="I32" s="40">
        <f t="shared" si="1"/>
        <v>5</v>
      </c>
      <c r="J32" s="6"/>
    </row>
    <row r="33" spans="1:10" ht="15.75">
      <c r="A33" s="124"/>
      <c r="B33" s="125">
        <v>8</v>
      </c>
      <c r="C33" s="43" t="s">
        <v>120</v>
      </c>
      <c r="D33" s="44">
        <v>36.57</v>
      </c>
      <c r="E33" s="40">
        <f t="shared" si="2"/>
        <v>1</v>
      </c>
      <c r="F33" s="41">
        <v>0</v>
      </c>
      <c r="G33" s="41">
        <v>0</v>
      </c>
      <c r="H33" s="40">
        <v>5</v>
      </c>
      <c r="I33" s="40">
        <f t="shared" si="1"/>
        <v>5</v>
      </c>
      <c r="J33" s="6"/>
    </row>
    <row r="34" spans="1:10" ht="15.75">
      <c r="A34" s="124"/>
      <c r="B34" s="125"/>
      <c r="C34" s="43" t="s">
        <v>43</v>
      </c>
      <c r="D34" s="44">
        <v>37.36</v>
      </c>
      <c r="E34" s="40">
        <f t="shared" si="2"/>
        <v>1</v>
      </c>
      <c r="F34" s="41">
        <v>0</v>
      </c>
      <c r="G34" s="41">
        <v>0</v>
      </c>
      <c r="H34" s="40">
        <v>5</v>
      </c>
      <c r="I34" s="40">
        <f t="shared" si="1"/>
        <v>5</v>
      </c>
      <c r="J34" s="6"/>
    </row>
    <row r="35" spans="1:10" ht="15.75">
      <c r="A35" s="124"/>
      <c r="B35" s="125"/>
      <c r="C35" s="43" t="s">
        <v>121</v>
      </c>
      <c r="D35" s="44">
        <v>58.27</v>
      </c>
      <c r="E35" s="40">
        <f t="shared" si="2"/>
        <v>2</v>
      </c>
      <c r="F35" s="41">
        <v>0</v>
      </c>
      <c r="G35" s="41">
        <v>0</v>
      </c>
      <c r="H35" s="40">
        <v>5</v>
      </c>
      <c r="I35" s="40">
        <f t="shared" si="1"/>
        <v>5</v>
      </c>
      <c r="J35" s="6"/>
    </row>
    <row r="36" spans="1:10" ht="15.75">
      <c r="A36" s="124"/>
      <c r="B36" s="125"/>
      <c r="C36" s="43" t="s">
        <v>122</v>
      </c>
      <c r="D36" s="44">
        <v>65.040000000000006</v>
      </c>
      <c r="E36" s="40">
        <f t="shared" si="2"/>
        <v>2</v>
      </c>
      <c r="F36" s="41">
        <v>0</v>
      </c>
      <c r="G36" s="41">
        <v>0</v>
      </c>
      <c r="H36" s="40">
        <v>5</v>
      </c>
      <c r="I36" s="40">
        <f t="shared" si="1"/>
        <v>5</v>
      </c>
      <c r="J36" s="6"/>
    </row>
    <row r="37" spans="1:10" ht="15.75">
      <c r="A37" s="124"/>
      <c r="B37" s="125"/>
      <c r="C37" s="43" t="s">
        <v>123</v>
      </c>
      <c r="D37" s="44">
        <v>79.11</v>
      </c>
      <c r="E37" s="40">
        <f t="shared" si="2"/>
        <v>3</v>
      </c>
      <c r="F37" s="41">
        <v>0</v>
      </c>
      <c r="G37" s="41">
        <v>0</v>
      </c>
      <c r="H37" s="40">
        <v>5</v>
      </c>
      <c r="I37" s="40">
        <f t="shared" si="1"/>
        <v>5</v>
      </c>
      <c r="J37" s="6"/>
    </row>
    <row r="38" spans="1:10" ht="15.75">
      <c r="A38" s="124"/>
      <c r="B38" s="125">
        <v>9</v>
      </c>
      <c r="C38" s="43" t="s">
        <v>124</v>
      </c>
      <c r="D38" s="44">
        <v>36.57</v>
      </c>
      <c r="E38" s="40">
        <f t="shared" si="2"/>
        <v>1</v>
      </c>
      <c r="F38" s="41">
        <v>0</v>
      </c>
      <c r="G38" s="41">
        <v>0</v>
      </c>
      <c r="H38" s="40">
        <v>5</v>
      </c>
      <c r="I38" s="40">
        <f t="shared" si="1"/>
        <v>5</v>
      </c>
      <c r="J38" s="6"/>
    </row>
    <row r="39" spans="1:10" ht="15.75">
      <c r="A39" s="124"/>
      <c r="B39" s="125"/>
      <c r="C39" s="43" t="s">
        <v>125</v>
      </c>
      <c r="D39" s="44">
        <v>37.36</v>
      </c>
      <c r="E39" s="40">
        <f t="shared" si="2"/>
        <v>1</v>
      </c>
      <c r="F39" s="41">
        <v>0</v>
      </c>
      <c r="G39" s="41">
        <v>0</v>
      </c>
      <c r="H39" s="40">
        <v>5</v>
      </c>
      <c r="I39" s="40">
        <v>5</v>
      </c>
      <c r="J39" s="6"/>
    </row>
    <row r="40" spans="1:10" ht="15.75">
      <c r="A40" s="124"/>
      <c r="B40" s="125"/>
      <c r="C40" s="43" t="s">
        <v>125</v>
      </c>
      <c r="D40" s="44">
        <v>58.27</v>
      </c>
      <c r="E40" s="40">
        <f t="shared" si="2"/>
        <v>2</v>
      </c>
      <c r="F40" s="41">
        <v>0</v>
      </c>
      <c r="G40" s="41">
        <v>0</v>
      </c>
      <c r="H40" s="40">
        <v>5</v>
      </c>
      <c r="I40" s="40">
        <v>5</v>
      </c>
      <c r="J40" s="6"/>
    </row>
    <row r="41" spans="1:10" ht="15.75">
      <c r="A41" s="124"/>
      <c r="B41" s="125"/>
      <c r="C41" s="43" t="s">
        <v>126</v>
      </c>
      <c r="D41" s="44">
        <v>65.040000000000006</v>
      </c>
      <c r="E41" s="40">
        <f t="shared" si="2"/>
        <v>2</v>
      </c>
      <c r="F41" s="41">
        <v>0</v>
      </c>
      <c r="G41" s="41">
        <v>0</v>
      </c>
      <c r="H41" s="40">
        <v>5</v>
      </c>
      <c r="I41" s="40">
        <f t="shared" si="1"/>
        <v>5</v>
      </c>
      <c r="J41" s="6"/>
    </row>
    <row r="42" spans="1:10" ht="15.75">
      <c r="A42" s="124"/>
      <c r="B42" s="125"/>
      <c r="C42" s="43" t="s">
        <v>127</v>
      </c>
      <c r="D42" s="44">
        <v>79.11</v>
      </c>
      <c r="E42" s="40">
        <f t="shared" si="2"/>
        <v>3</v>
      </c>
      <c r="F42" s="41">
        <v>0</v>
      </c>
      <c r="G42" s="41">
        <v>0</v>
      </c>
      <c r="H42" s="40">
        <v>5</v>
      </c>
      <c r="I42" s="40">
        <f t="shared" si="1"/>
        <v>5</v>
      </c>
      <c r="J42" s="6"/>
    </row>
    <row r="43" spans="1:10" ht="16.5" customHeight="1">
      <c r="A43" s="124"/>
      <c r="B43" s="125" t="s">
        <v>128</v>
      </c>
      <c r="C43" s="43" t="s">
        <v>480</v>
      </c>
      <c r="D43" s="44">
        <v>36.57</v>
      </c>
      <c r="E43" s="40">
        <f t="shared" si="2"/>
        <v>1</v>
      </c>
      <c r="F43" s="41">
        <f t="shared" ref="F43:F46" si="3">ROUND(D43/10,0)</f>
        <v>4</v>
      </c>
      <c r="G43" s="41">
        <v>6</v>
      </c>
      <c r="H43" s="40">
        <v>3</v>
      </c>
      <c r="I43" s="40">
        <f t="shared" si="1"/>
        <v>13</v>
      </c>
      <c r="J43" s="6"/>
    </row>
    <row r="44" spans="1:10" ht="15.75">
      <c r="A44" s="124"/>
      <c r="B44" s="125"/>
      <c r="C44" s="43" t="s">
        <v>129</v>
      </c>
      <c r="D44" s="44">
        <v>37.36</v>
      </c>
      <c r="E44" s="40">
        <f t="shared" si="2"/>
        <v>1</v>
      </c>
      <c r="F44" s="41">
        <f t="shared" si="3"/>
        <v>4</v>
      </c>
      <c r="G44" s="41">
        <v>6</v>
      </c>
      <c r="H44" s="40">
        <v>3</v>
      </c>
      <c r="I44" s="40">
        <f t="shared" si="1"/>
        <v>13</v>
      </c>
      <c r="J44" s="6"/>
    </row>
    <row r="45" spans="1:10" ht="15.75">
      <c r="A45" s="124"/>
      <c r="B45" s="125"/>
      <c r="C45" s="43" t="s">
        <v>129</v>
      </c>
      <c r="D45" s="44">
        <v>58.27</v>
      </c>
      <c r="E45" s="40">
        <f t="shared" si="2"/>
        <v>2</v>
      </c>
      <c r="F45" s="41">
        <f t="shared" si="3"/>
        <v>6</v>
      </c>
      <c r="G45" s="41">
        <v>6</v>
      </c>
      <c r="H45" s="40">
        <v>3</v>
      </c>
      <c r="I45" s="40">
        <f t="shared" si="1"/>
        <v>15</v>
      </c>
      <c r="J45" s="6"/>
    </row>
    <row r="46" spans="1:10" ht="15.75">
      <c r="A46" s="124"/>
      <c r="B46" s="125"/>
      <c r="C46" s="43" t="s">
        <v>126</v>
      </c>
      <c r="D46" s="44">
        <v>65.040000000000006</v>
      </c>
      <c r="E46" s="40">
        <f t="shared" si="2"/>
        <v>2</v>
      </c>
      <c r="F46" s="41">
        <f t="shared" si="3"/>
        <v>7</v>
      </c>
      <c r="G46" s="41">
        <v>6</v>
      </c>
      <c r="H46" s="40">
        <v>3</v>
      </c>
      <c r="I46" s="40">
        <f t="shared" si="1"/>
        <v>16</v>
      </c>
      <c r="J46" s="6"/>
    </row>
    <row r="47" spans="1:10" ht="15.75">
      <c r="A47" s="124"/>
      <c r="B47" s="125"/>
      <c r="C47" s="43" t="s">
        <v>130</v>
      </c>
      <c r="D47" s="44">
        <v>79.11</v>
      </c>
      <c r="E47" s="40">
        <f t="shared" si="2"/>
        <v>3</v>
      </c>
      <c r="F47" s="41">
        <f t="shared" ref="F47" si="4">ROUND(D47/10,0)</f>
        <v>8</v>
      </c>
      <c r="G47" s="41">
        <v>6</v>
      </c>
      <c r="H47" s="40">
        <v>3</v>
      </c>
      <c r="I47" s="40">
        <f t="shared" ref="I47" si="5">F47+G47+H47</f>
        <v>17</v>
      </c>
      <c r="J47" s="6"/>
    </row>
    <row r="48" spans="1:10" ht="21" thickBot="1">
      <c r="A48" s="46"/>
      <c r="B48" s="46"/>
      <c r="C48" s="46"/>
      <c r="D48" s="47"/>
      <c r="E48" s="46"/>
      <c r="F48" s="46"/>
      <c r="G48" s="48"/>
      <c r="H48" s="13"/>
      <c r="I48" s="6"/>
      <c r="J48" s="6"/>
    </row>
    <row r="49" spans="1:10" ht="15.75" thickBot="1">
      <c r="A49" s="8"/>
      <c r="B49" s="8"/>
      <c r="C49" s="8"/>
      <c r="D49" s="8"/>
      <c r="E49" s="8"/>
      <c r="F49" s="8"/>
      <c r="G49" s="8"/>
      <c r="H49" s="13"/>
      <c r="I49" s="6"/>
      <c r="J49" s="6"/>
    </row>
    <row r="50" spans="1:10">
      <c r="A50" s="35"/>
      <c r="B50" s="35"/>
      <c r="C50" s="49" t="s">
        <v>131</v>
      </c>
      <c r="D50" s="35"/>
      <c r="E50" s="35"/>
      <c r="F50" s="35"/>
      <c r="G50" s="35"/>
      <c r="H50" s="13"/>
      <c r="I50" s="6"/>
      <c r="J50" s="6"/>
    </row>
    <row r="51" spans="1:10" ht="51">
      <c r="A51" s="123">
        <v>3</v>
      </c>
      <c r="B51" s="67">
        <v>1</v>
      </c>
      <c r="C51" s="50" t="s">
        <v>132</v>
      </c>
      <c r="D51" s="67">
        <v>38.5</v>
      </c>
      <c r="E51" s="50">
        <v>1</v>
      </c>
      <c r="F51" s="67">
        <v>0</v>
      </c>
      <c r="G51" s="67">
        <v>0</v>
      </c>
      <c r="H51" s="20">
        <v>3</v>
      </c>
      <c r="I51" s="21">
        <f>F51+G51+H51</f>
        <v>3</v>
      </c>
      <c r="J51" s="6"/>
    </row>
    <row r="52" spans="1:10">
      <c r="A52" s="123"/>
      <c r="B52" s="67">
        <v>2</v>
      </c>
      <c r="C52" s="50" t="s">
        <v>133</v>
      </c>
      <c r="D52" s="67">
        <v>43.49</v>
      </c>
      <c r="E52" s="50">
        <v>1</v>
      </c>
      <c r="F52" s="67">
        <v>0</v>
      </c>
      <c r="G52" s="67">
        <v>0</v>
      </c>
      <c r="H52" s="20">
        <v>3</v>
      </c>
      <c r="I52" s="21">
        <f t="shared" ref="I52:I60" si="6">F52+G52+H52</f>
        <v>3</v>
      </c>
      <c r="J52" s="6"/>
    </row>
    <row r="53" spans="1:10">
      <c r="A53" s="123"/>
      <c r="B53" s="67">
        <v>3</v>
      </c>
      <c r="C53" s="50" t="s">
        <v>134</v>
      </c>
      <c r="D53" s="67">
        <v>18.670000000000002</v>
      </c>
      <c r="E53" s="50">
        <v>1</v>
      </c>
      <c r="F53" s="67">
        <v>0</v>
      </c>
      <c r="G53" s="67">
        <v>0</v>
      </c>
      <c r="H53" s="20">
        <v>3</v>
      </c>
      <c r="I53" s="21">
        <f t="shared" si="6"/>
        <v>3</v>
      </c>
      <c r="J53" s="6"/>
    </row>
    <row r="54" spans="1:10">
      <c r="A54" s="123"/>
      <c r="B54" s="67">
        <v>4</v>
      </c>
      <c r="C54" s="50" t="s">
        <v>21</v>
      </c>
      <c r="D54" s="67">
        <v>18.45</v>
      </c>
      <c r="E54" s="50">
        <v>1</v>
      </c>
      <c r="F54" s="67">
        <v>0</v>
      </c>
      <c r="G54" s="67">
        <v>0</v>
      </c>
      <c r="H54" s="20">
        <v>3</v>
      </c>
      <c r="I54" s="21">
        <f t="shared" si="6"/>
        <v>3</v>
      </c>
      <c r="J54" s="6"/>
    </row>
    <row r="55" spans="1:10">
      <c r="A55" s="123"/>
      <c r="B55" s="67">
        <v>5</v>
      </c>
      <c r="C55" s="50" t="s">
        <v>135</v>
      </c>
      <c r="D55" s="67">
        <v>40.32</v>
      </c>
      <c r="E55" s="50">
        <v>1</v>
      </c>
      <c r="F55" s="67">
        <v>0</v>
      </c>
      <c r="G55" s="67">
        <v>0</v>
      </c>
      <c r="H55" s="20">
        <v>3</v>
      </c>
      <c r="I55" s="21">
        <f t="shared" si="6"/>
        <v>3</v>
      </c>
      <c r="J55" s="6"/>
    </row>
    <row r="56" spans="1:10" ht="51">
      <c r="A56" s="123"/>
      <c r="B56" s="67">
        <v>6</v>
      </c>
      <c r="C56" s="50" t="s">
        <v>132</v>
      </c>
      <c r="D56" s="67">
        <v>29.25</v>
      </c>
      <c r="E56" s="50">
        <v>1</v>
      </c>
      <c r="F56" s="67">
        <v>0</v>
      </c>
      <c r="G56" s="67">
        <v>0</v>
      </c>
      <c r="H56" s="20">
        <v>3</v>
      </c>
      <c r="I56" s="21">
        <f t="shared" si="6"/>
        <v>3</v>
      </c>
      <c r="J56" s="6"/>
    </row>
    <row r="57" spans="1:10">
      <c r="A57" s="123"/>
      <c r="B57" s="67">
        <v>7</v>
      </c>
      <c r="C57" s="50" t="s">
        <v>86</v>
      </c>
      <c r="D57" s="67">
        <v>18.43</v>
      </c>
      <c r="E57" s="50">
        <v>1</v>
      </c>
      <c r="F57" s="67">
        <v>0</v>
      </c>
      <c r="G57" s="67">
        <v>0</v>
      </c>
      <c r="H57" s="20">
        <v>3</v>
      </c>
      <c r="I57" s="21">
        <f t="shared" si="6"/>
        <v>3</v>
      </c>
      <c r="J57" s="6"/>
    </row>
    <row r="58" spans="1:10">
      <c r="A58" s="123"/>
      <c r="B58" s="67">
        <v>8</v>
      </c>
      <c r="C58" s="50" t="s">
        <v>136</v>
      </c>
      <c r="D58" s="67">
        <v>18.399999999999999</v>
      </c>
      <c r="E58" s="50">
        <v>1</v>
      </c>
      <c r="F58" s="67">
        <v>0</v>
      </c>
      <c r="G58" s="67">
        <v>0</v>
      </c>
      <c r="H58" s="20">
        <v>3</v>
      </c>
      <c r="I58" s="21">
        <f t="shared" si="6"/>
        <v>3</v>
      </c>
      <c r="J58" s="6"/>
    </row>
    <row r="59" spans="1:10">
      <c r="A59" s="123"/>
      <c r="B59" s="67">
        <v>9</v>
      </c>
      <c r="C59" s="50" t="s">
        <v>137</v>
      </c>
      <c r="D59" s="67">
        <v>40.299999999999997</v>
      </c>
      <c r="E59" s="50">
        <v>1</v>
      </c>
      <c r="F59" s="67">
        <v>0</v>
      </c>
      <c r="G59" s="67">
        <v>0</v>
      </c>
      <c r="H59" s="20">
        <v>3</v>
      </c>
      <c r="I59" s="21">
        <f t="shared" si="6"/>
        <v>3</v>
      </c>
      <c r="J59" s="6"/>
    </row>
    <row r="60" spans="1:10">
      <c r="A60" s="123"/>
      <c r="B60" s="67">
        <v>10</v>
      </c>
      <c r="C60" s="50" t="s">
        <v>138</v>
      </c>
      <c r="D60" s="67">
        <v>40.18</v>
      </c>
      <c r="E60" s="50">
        <v>1</v>
      </c>
      <c r="F60" s="67">
        <v>0</v>
      </c>
      <c r="G60" s="67">
        <v>0</v>
      </c>
      <c r="H60" s="20">
        <v>3</v>
      </c>
      <c r="I60" s="21">
        <f t="shared" si="6"/>
        <v>3</v>
      </c>
      <c r="J60" s="6"/>
    </row>
    <row r="61" spans="1:10" ht="15.75" thickBot="1">
      <c r="A61" s="46"/>
      <c r="B61" s="46"/>
      <c r="C61" s="46"/>
      <c r="D61" s="51"/>
      <c r="E61" s="46"/>
      <c r="F61" s="46"/>
      <c r="G61" s="51"/>
      <c r="H61" s="52"/>
      <c r="I61" s="53">
        <f>SUM(I3:I60)</f>
        <v>304</v>
      </c>
      <c r="J61" s="6"/>
    </row>
    <row r="62" spans="1:10" ht="15.75" thickBot="1">
      <c r="A62" s="8"/>
      <c r="B62" s="8"/>
      <c r="C62" s="8"/>
      <c r="D62" s="8"/>
      <c r="E62" s="8"/>
      <c r="F62" s="8"/>
      <c r="G62" s="8"/>
      <c r="H62" s="6"/>
      <c r="I62" s="6"/>
      <c r="J62" s="6"/>
    </row>
    <row r="63" spans="1:10">
      <c r="A63" s="6"/>
      <c r="B63" s="6"/>
      <c r="C63" s="6"/>
      <c r="D63" s="6"/>
      <c r="E63" s="6"/>
      <c r="F63" s="6"/>
      <c r="G63" s="6"/>
      <c r="H63" s="6"/>
      <c r="I63" s="6"/>
      <c r="J63" s="6"/>
    </row>
  </sheetData>
  <mergeCells count="11">
    <mergeCell ref="A51:A60"/>
    <mergeCell ref="A3:A47"/>
    <mergeCell ref="B3:B7"/>
    <mergeCell ref="B8:B12"/>
    <mergeCell ref="B13:B17"/>
    <mergeCell ref="B18:B22"/>
    <mergeCell ref="B23:B27"/>
    <mergeCell ref="B28:B32"/>
    <mergeCell ref="B33:B37"/>
    <mergeCell ref="B38:B42"/>
    <mergeCell ref="B43:B4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6"/>
  <sheetViews>
    <sheetView topLeftCell="A22" workbookViewId="0">
      <selection activeCell="H10" sqref="H10"/>
    </sheetView>
  </sheetViews>
  <sheetFormatPr defaultRowHeight="15"/>
  <cols>
    <col min="1" max="2" width="9.140625" style="6"/>
    <col min="3" max="3" width="27.140625" style="6" customWidth="1"/>
    <col min="4" max="5" width="9.140625" style="6"/>
    <col min="6" max="6" width="10.5703125" style="6" customWidth="1"/>
    <col min="7" max="16384" width="9.140625" style="6"/>
  </cols>
  <sheetData>
    <row r="1" spans="1:9" ht="39.75" thickBot="1">
      <c r="A1" s="8" t="s">
        <v>0</v>
      </c>
      <c r="B1" s="8" t="s">
        <v>1</v>
      </c>
      <c r="C1" s="8" t="s">
        <v>2</v>
      </c>
      <c r="D1" s="8" t="s">
        <v>3</v>
      </c>
      <c r="E1" s="40" t="s">
        <v>228</v>
      </c>
      <c r="F1" s="40" t="s">
        <v>230</v>
      </c>
      <c r="G1" s="40" t="s">
        <v>232</v>
      </c>
      <c r="H1" s="40" t="s">
        <v>231</v>
      </c>
      <c r="I1" s="40" t="s">
        <v>233</v>
      </c>
    </row>
    <row r="2" spans="1:9" ht="15.75" thickBot="1">
      <c r="A2" s="126">
        <v>4</v>
      </c>
      <c r="B2" s="130">
        <v>2</v>
      </c>
      <c r="C2" s="54" t="s">
        <v>139</v>
      </c>
      <c r="D2" s="72">
        <v>60.75</v>
      </c>
      <c r="E2" s="45">
        <f>IF(D2&lt;40,1,IF(D2&gt;66,3,2))</f>
        <v>2</v>
      </c>
      <c r="F2" s="41">
        <v>0</v>
      </c>
      <c r="G2" s="41">
        <v>0</v>
      </c>
      <c r="H2" s="40">
        <v>5</v>
      </c>
      <c r="I2" s="40">
        <f>F2+G2+H2</f>
        <v>5</v>
      </c>
    </row>
    <row r="3" spans="1:9" ht="15.75" thickBot="1">
      <c r="A3" s="127"/>
      <c r="B3" s="131"/>
      <c r="C3" s="14" t="s">
        <v>227</v>
      </c>
      <c r="D3" s="61">
        <v>54.16</v>
      </c>
      <c r="E3" s="45">
        <f t="shared" ref="E3:E28" si="0">IF(D3&lt;40,1,IF(D3&gt;66,3,2))</f>
        <v>2</v>
      </c>
      <c r="F3" s="41">
        <v>0</v>
      </c>
      <c r="G3" s="41">
        <v>0</v>
      </c>
      <c r="H3" s="40">
        <v>5</v>
      </c>
      <c r="I3" s="40">
        <f t="shared" ref="I3:I27" si="1">F3+G3+H3</f>
        <v>5</v>
      </c>
    </row>
    <row r="4" spans="1:9" ht="15.75" thickBot="1">
      <c r="A4" s="127"/>
      <c r="B4" s="132"/>
      <c r="C4" s="14" t="s">
        <v>140</v>
      </c>
      <c r="D4" s="61">
        <v>75.510000000000005</v>
      </c>
      <c r="E4" s="45">
        <f t="shared" si="0"/>
        <v>3</v>
      </c>
      <c r="F4" s="41">
        <v>0</v>
      </c>
      <c r="G4" s="41">
        <v>0</v>
      </c>
      <c r="H4" s="40">
        <v>5</v>
      </c>
      <c r="I4" s="40">
        <f t="shared" si="1"/>
        <v>5</v>
      </c>
    </row>
    <row r="5" spans="1:9" ht="15.75" thickBot="1">
      <c r="A5" s="127"/>
      <c r="B5" s="130">
        <v>3</v>
      </c>
      <c r="C5" s="14" t="s">
        <v>141</v>
      </c>
      <c r="D5" s="61">
        <v>60</v>
      </c>
      <c r="E5" s="45">
        <f t="shared" si="0"/>
        <v>2</v>
      </c>
      <c r="F5" s="41">
        <v>0</v>
      </c>
      <c r="G5" s="41">
        <v>0</v>
      </c>
      <c r="H5" s="40">
        <v>5</v>
      </c>
      <c r="I5" s="40">
        <f t="shared" si="1"/>
        <v>5</v>
      </c>
    </row>
    <row r="6" spans="1:9" ht="15.75" thickBot="1">
      <c r="A6" s="127"/>
      <c r="B6" s="131"/>
      <c r="C6" s="56" t="s">
        <v>142</v>
      </c>
      <c r="D6" s="61">
        <v>54</v>
      </c>
      <c r="E6" s="45">
        <f t="shared" si="0"/>
        <v>2</v>
      </c>
      <c r="F6" s="41">
        <v>0</v>
      </c>
      <c r="G6" s="41">
        <v>0</v>
      </c>
      <c r="H6" s="40">
        <v>5</v>
      </c>
      <c r="I6" s="40">
        <f t="shared" si="1"/>
        <v>5</v>
      </c>
    </row>
    <row r="7" spans="1:9" ht="15.75" thickBot="1">
      <c r="A7" s="127"/>
      <c r="B7" s="132"/>
      <c r="C7" s="14" t="s">
        <v>143</v>
      </c>
      <c r="D7" s="61">
        <v>75.510000000000005</v>
      </c>
      <c r="E7" s="45">
        <f t="shared" si="0"/>
        <v>3</v>
      </c>
      <c r="F7" s="41">
        <v>0</v>
      </c>
      <c r="G7" s="41">
        <v>0</v>
      </c>
      <c r="H7" s="40">
        <v>5</v>
      </c>
      <c r="I7" s="40">
        <f t="shared" si="1"/>
        <v>5</v>
      </c>
    </row>
    <row r="8" spans="1:9" ht="15.75" thickBot="1">
      <c r="A8" s="127"/>
      <c r="B8" s="130">
        <v>4</v>
      </c>
      <c r="C8" s="14" t="s">
        <v>144</v>
      </c>
      <c r="D8" s="61">
        <v>60</v>
      </c>
      <c r="E8" s="45">
        <f t="shared" si="0"/>
        <v>2</v>
      </c>
      <c r="F8" s="41">
        <v>0</v>
      </c>
      <c r="G8" s="41">
        <v>0</v>
      </c>
      <c r="H8" s="40">
        <v>5</v>
      </c>
      <c r="I8" s="40">
        <f t="shared" si="1"/>
        <v>5</v>
      </c>
    </row>
    <row r="9" spans="1:9" ht="15.75" thickBot="1">
      <c r="A9" s="127"/>
      <c r="B9" s="131"/>
      <c r="C9" s="14" t="s">
        <v>145</v>
      </c>
      <c r="D9" s="61">
        <v>54.16</v>
      </c>
      <c r="E9" s="45">
        <f t="shared" si="0"/>
        <v>2</v>
      </c>
      <c r="F9" s="41">
        <v>0</v>
      </c>
      <c r="G9" s="41">
        <v>0</v>
      </c>
      <c r="H9" s="40">
        <v>5</v>
      </c>
      <c r="I9" s="40">
        <f t="shared" si="1"/>
        <v>5</v>
      </c>
    </row>
    <row r="10" spans="1:9" ht="15.75" thickBot="1">
      <c r="A10" s="127"/>
      <c r="B10" s="132"/>
      <c r="C10" s="14" t="s">
        <v>146</v>
      </c>
      <c r="D10" s="61">
        <v>75.510000000000005</v>
      </c>
      <c r="E10" s="45">
        <f t="shared" si="0"/>
        <v>3</v>
      </c>
      <c r="F10" s="41">
        <v>0</v>
      </c>
      <c r="G10" s="41">
        <v>0</v>
      </c>
      <c r="H10" s="40">
        <v>5</v>
      </c>
      <c r="I10" s="40">
        <f t="shared" si="1"/>
        <v>5</v>
      </c>
    </row>
    <row r="11" spans="1:9" ht="15.75" thickBot="1">
      <c r="A11" s="127"/>
      <c r="B11" s="130">
        <v>5</v>
      </c>
      <c r="C11" s="14" t="s">
        <v>147</v>
      </c>
      <c r="D11" s="61">
        <v>60.75</v>
      </c>
      <c r="E11" s="45">
        <f t="shared" si="0"/>
        <v>2</v>
      </c>
      <c r="F11" s="41">
        <v>0</v>
      </c>
      <c r="G11" s="41">
        <v>0</v>
      </c>
      <c r="H11" s="40">
        <v>5</v>
      </c>
      <c r="I11" s="40">
        <f t="shared" si="1"/>
        <v>5</v>
      </c>
    </row>
    <row r="12" spans="1:9" ht="15.75" thickBot="1">
      <c r="A12" s="127"/>
      <c r="B12" s="131"/>
      <c r="C12" s="14" t="s">
        <v>148</v>
      </c>
      <c r="D12" s="61">
        <v>54.16</v>
      </c>
      <c r="E12" s="45">
        <f t="shared" si="0"/>
        <v>2</v>
      </c>
      <c r="F12" s="41">
        <v>0</v>
      </c>
      <c r="G12" s="41">
        <v>0</v>
      </c>
      <c r="H12" s="40">
        <v>5</v>
      </c>
      <c r="I12" s="40">
        <f t="shared" si="1"/>
        <v>5</v>
      </c>
    </row>
    <row r="13" spans="1:9" ht="15.75" thickBot="1">
      <c r="A13" s="127"/>
      <c r="B13" s="132"/>
      <c r="C13" s="14" t="s">
        <v>149</v>
      </c>
      <c r="D13" s="61">
        <v>75.510000000000005</v>
      </c>
      <c r="E13" s="45">
        <f t="shared" si="0"/>
        <v>3</v>
      </c>
      <c r="F13" s="41">
        <v>0</v>
      </c>
      <c r="G13" s="41">
        <v>0</v>
      </c>
      <c r="H13" s="40">
        <v>5</v>
      </c>
      <c r="I13" s="40">
        <f t="shared" si="1"/>
        <v>5</v>
      </c>
    </row>
    <row r="14" spans="1:9" ht="15.75" thickBot="1">
      <c r="A14" s="127"/>
      <c r="B14" s="130">
        <v>6</v>
      </c>
      <c r="C14" s="14" t="s">
        <v>150</v>
      </c>
      <c r="D14" s="61">
        <v>60.75</v>
      </c>
      <c r="E14" s="45">
        <f t="shared" si="0"/>
        <v>2</v>
      </c>
      <c r="F14" s="41">
        <v>0</v>
      </c>
      <c r="G14" s="41">
        <v>0</v>
      </c>
      <c r="H14" s="40">
        <v>5</v>
      </c>
      <c r="I14" s="40">
        <f t="shared" si="1"/>
        <v>5</v>
      </c>
    </row>
    <row r="15" spans="1:9" ht="15.75" thickBot="1">
      <c r="A15" s="127"/>
      <c r="B15" s="131"/>
      <c r="C15" s="14" t="s">
        <v>164</v>
      </c>
      <c r="D15" s="61">
        <v>54.16</v>
      </c>
      <c r="E15" s="45">
        <f t="shared" si="0"/>
        <v>2</v>
      </c>
      <c r="F15" s="41">
        <v>0</v>
      </c>
      <c r="G15" s="41">
        <v>0</v>
      </c>
      <c r="H15" s="40">
        <v>5</v>
      </c>
      <c r="I15" s="40">
        <f t="shared" si="1"/>
        <v>5</v>
      </c>
    </row>
    <row r="16" spans="1:9" ht="15.75" thickBot="1">
      <c r="A16" s="127"/>
      <c r="B16" s="132"/>
      <c r="C16" s="14" t="s">
        <v>151</v>
      </c>
      <c r="D16" s="61">
        <v>75.510000000000005</v>
      </c>
      <c r="E16" s="45">
        <f t="shared" si="0"/>
        <v>3</v>
      </c>
      <c r="F16" s="41">
        <v>0</v>
      </c>
      <c r="G16" s="41">
        <v>0</v>
      </c>
      <c r="H16" s="40">
        <v>5</v>
      </c>
      <c r="I16" s="40">
        <f t="shared" si="1"/>
        <v>5</v>
      </c>
    </row>
    <row r="17" spans="1:10" ht="15.75" thickBot="1">
      <c r="A17" s="127"/>
      <c r="B17" s="130">
        <v>7</v>
      </c>
      <c r="C17" s="14" t="s">
        <v>152</v>
      </c>
      <c r="D17" s="61">
        <v>60.73</v>
      </c>
      <c r="E17" s="45">
        <f t="shared" si="0"/>
        <v>2</v>
      </c>
      <c r="F17" s="41">
        <v>0</v>
      </c>
      <c r="G17" s="41">
        <v>0</v>
      </c>
      <c r="H17" s="40">
        <v>5</v>
      </c>
      <c r="I17" s="40">
        <f t="shared" si="1"/>
        <v>5</v>
      </c>
    </row>
    <row r="18" spans="1:10" ht="15.75" thickBot="1">
      <c r="A18" s="127"/>
      <c r="B18" s="131"/>
      <c r="C18" s="56" t="s">
        <v>153</v>
      </c>
      <c r="D18" s="61">
        <v>54.16</v>
      </c>
      <c r="E18" s="45">
        <f t="shared" si="0"/>
        <v>2</v>
      </c>
      <c r="F18" s="41">
        <v>0</v>
      </c>
      <c r="G18" s="41">
        <v>0</v>
      </c>
      <c r="H18" s="40">
        <v>5</v>
      </c>
      <c r="I18" s="40">
        <f t="shared" si="1"/>
        <v>5</v>
      </c>
    </row>
    <row r="19" spans="1:10" ht="15.75" thickBot="1">
      <c r="A19" s="127"/>
      <c r="B19" s="132"/>
      <c r="C19" s="14" t="s">
        <v>154</v>
      </c>
      <c r="D19" s="61">
        <v>75.510000000000005</v>
      </c>
      <c r="E19" s="45">
        <f t="shared" si="0"/>
        <v>3</v>
      </c>
      <c r="F19" s="41">
        <v>0</v>
      </c>
      <c r="G19" s="41">
        <v>0</v>
      </c>
      <c r="H19" s="40">
        <v>5</v>
      </c>
      <c r="I19" s="40">
        <f t="shared" si="1"/>
        <v>5</v>
      </c>
    </row>
    <row r="20" spans="1:10" ht="15.75" thickBot="1">
      <c r="A20" s="127"/>
      <c r="B20" s="130">
        <v>8</v>
      </c>
      <c r="C20" s="14" t="s">
        <v>155</v>
      </c>
      <c r="D20" s="61">
        <v>60.75</v>
      </c>
      <c r="E20" s="45">
        <f t="shared" si="0"/>
        <v>2</v>
      </c>
      <c r="F20" s="41">
        <v>0</v>
      </c>
      <c r="G20" s="41">
        <v>0</v>
      </c>
      <c r="H20" s="40">
        <v>5</v>
      </c>
      <c r="I20" s="40">
        <f t="shared" si="1"/>
        <v>5</v>
      </c>
    </row>
    <row r="21" spans="1:10" ht="15.75" thickBot="1">
      <c r="A21" s="127"/>
      <c r="B21" s="131"/>
      <c r="C21" s="14" t="s">
        <v>156</v>
      </c>
      <c r="D21" s="61">
        <v>54.16</v>
      </c>
      <c r="E21" s="45">
        <f t="shared" si="0"/>
        <v>2</v>
      </c>
      <c r="F21" s="41">
        <v>0</v>
      </c>
      <c r="G21" s="41">
        <v>0</v>
      </c>
      <c r="H21" s="40">
        <v>5</v>
      </c>
      <c r="I21" s="40">
        <f t="shared" si="1"/>
        <v>5</v>
      </c>
    </row>
    <row r="22" spans="1:10" ht="15.75" thickBot="1">
      <c r="A22" s="127"/>
      <c r="B22" s="132"/>
      <c r="C22" s="14" t="s">
        <v>157</v>
      </c>
      <c r="D22" s="61">
        <v>75.510000000000005</v>
      </c>
      <c r="E22" s="45">
        <f t="shared" si="0"/>
        <v>3</v>
      </c>
      <c r="F22" s="41">
        <v>0</v>
      </c>
      <c r="G22" s="41">
        <v>0</v>
      </c>
      <c r="H22" s="40">
        <v>5</v>
      </c>
      <c r="I22" s="40">
        <f t="shared" si="1"/>
        <v>5</v>
      </c>
    </row>
    <row r="23" spans="1:10" ht="15.75" thickBot="1">
      <c r="A23" s="127"/>
      <c r="B23" s="130">
        <v>9</v>
      </c>
      <c r="C23" s="14" t="s">
        <v>158</v>
      </c>
      <c r="D23" s="61">
        <v>60.75</v>
      </c>
      <c r="E23" s="45">
        <f t="shared" si="0"/>
        <v>2</v>
      </c>
      <c r="F23" s="41">
        <v>0</v>
      </c>
      <c r="G23" s="41">
        <v>0</v>
      </c>
      <c r="H23" s="40">
        <v>5</v>
      </c>
      <c r="I23" s="40">
        <f t="shared" si="1"/>
        <v>5</v>
      </c>
    </row>
    <row r="24" spans="1:10" ht="15.75" thickBot="1">
      <c r="A24" s="127"/>
      <c r="B24" s="131"/>
      <c r="C24" s="14" t="s">
        <v>159</v>
      </c>
      <c r="D24" s="61">
        <v>54.16</v>
      </c>
      <c r="E24" s="45">
        <f t="shared" si="0"/>
        <v>2</v>
      </c>
      <c r="F24" s="41">
        <v>0</v>
      </c>
      <c r="G24" s="41">
        <v>0</v>
      </c>
      <c r="H24" s="40">
        <v>5</v>
      </c>
      <c r="I24" s="40">
        <f t="shared" si="1"/>
        <v>5</v>
      </c>
    </row>
    <row r="25" spans="1:10">
      <c r="A25" s="127"/>
      <c r="B25" s="131"/>
      <c r="C25" s="60" t="s">
        <v>160</v>
      </c>
      <c r="D25" s="62">
        <v>75.510000000000005</v>
      </c>
      <c r="E25" s="45">
        <f t="shared" si="0"/>
        <v>3</v>
      </c>
      <c r="F25" s="41">
        <v>0</v>
      </c>
      <c r="G25" s="41">
        <v>0</v>
      </c>
      <c r="H25" s="40">
        <v>5</v>
      </c>
      <c r="I25" s="40">
        <f t="shared" si="1"/>
        <v>5</v>
      </c>
    </row>
    <row r="26" spans="1:10">
      <c r="A26" s="128"/>
      <c r="B26" s="120">
        <v>10</v>
      </c>
      <c r="C26" s="37" t="s">
        <v>161</v>
      </c>
      <c r="D26" s="38">
        <v>60.75</v>
      </c>
      <c r="E26" s="45">
        <f t="shared" si="0"/>
        <v>2</v>
      </c>
      <c r="F26" s="41">
        <f t="shared" ref="F26:F27" si="2">ROUND(D26/10,0)</f>
        <v>6</v>
      </c>
      <c r="G26" s="41">
        <v>6</v>
      </c>
      <c r="H26" s="40">
        <v>3</v>
      </c>
      <c r="I26" s="40">
        <f t="shared" si="1"/>
        <v>15</v>
      </c>
    </row>
    <row r="27" spans="1:10">
      <c r="A27" s="128"/>
      <c r="B27" s="120"/>
      <c r="C27" s="37" t="s">
        <v>162</v>
      </c>
      <c r="D27" s="38">
        <v>54.16</v>
      </c>
      <c r="E27" s="45">
        <f t="shared" si="0"/>
        <v>2</v>
      </c>
      <c r="F27" s="41">
        <f t="shared" si="2"/>
        <v>5</v>
      </c>
      <c r="G27" s="41">
        <v>6</v>
      </c>
      <c r="H27" s="40">
        <v>3</v>
      </c>
      <c r="I27" s="40">
        <f t="shared" si="1"/>
        <v>14</v>
      </c>
    </row>
    <row r="28" spans="1:10" ht="15.75" thickBot="1">
      <c r="A28" s="129"/>
      <c r="B28" s="120"/>
      <c r="C28" s="37" t="s">
        <v>163</v>
      </c>
      <c r="D28" s="38">
        <v>75.510000000000005</v>
      </c>
      <c r="E28" s="45">
        <f t="shared" si="0"/>
        <v>3</v>
      </c>
      <c r="F28" s="41">
        <f t="shared" ref="F28" si="3">ROUND(D28/10,0)</f>
        <v>8</v>
      </c>
      <c r="G28" s="41">
        <v>6</v>
      </c>
      <c r="H28" s="40">
        <v>3</v>
      </c>
      <c r="I28" s="40">
        <f t="shared" ref="I28" si="4">F28+G28+H28</f>
        <v>17</v>
      </c>
    </row>
    <row r="29" spans="1:10">
      <c r="F29" s="28"/>
      <c r="G29" s="28"/>
      <c r="H29" s="25"/>
      <c r="I29" s="25"/>
      <c r="J29" s="26"/>
    </row>
    <row r="30" spans="1:10">
      <c r="F30" s="28"/>
      <c r="G30" s="28"/>
      <c r="H30" s="25"/>
      <c r="I30" s="25"/>
      <c r="J30" s="26"/>
    </row>
    <row r="31" spans="1:10">
      <c r="A31" s="121">
        <v>4</v>
      </c>
      <c r="B31" s="41">
        <v>1</v>
      </c>
      <c r="C31" s="40" t="s">
        <v>165</v>
      </c>
      <c r="D31" s="41">
        <v>34.21</v>
      </c>
      <c r="E31" s="45">
        <v>1</v>
      </c>
      <c r="F31" s="41">
        <v>0</v>
      </c>
      <c r="G31" s="41">
        <v>0</v>
      </c>
      <c r="H31" s="40">
        <v>3</v>
      </c>
      <c r="I31" s="40">
        <v>3</v>
      </c>
    </row>
    <row r="32" spans="1:10">
      <c r="A32" s="121"/>
      <c r="B32" s="41">
        <v>2</v>
      </c>
      <c r="C32" s="40" t="s">
        <v>166</v>
      </c>
      <c r="D32" s="41">
        <v>39.18</v>
      </c>
      <c r="E32" s="45">
        <v>1</v>
      </c>
      <c r="F32" s="41">
        <v>0</v>
      </c>
      <c r="G32" s="41">
        <v>0</v>
      </c>
      <c r="H32" s="40">
        <v>3</v>
      </c>
      <c r="I32" s="40">
        <v>3</v>
      </c>
    </row>
    <row r="33" spans="1:9">
      <c r="A33" s="121"/>
      <c r="B33" s="41">
        <v>3</v>
      </c>
      <c r="C33" s="40" t="s">
        <v>14</v>
      </c>
      <c r="D33" s="41">
        <v>35.200000000000003</v>
      </c>
      <c r="E33" s="45">
        <v>1</v>
      </c>
      <c r="F33" s="41">
        <v>0</v>
      </c>
      <c r="G33" s="41">
        <v>0</v>
      </c>
      <c r="H33" s="40">
        <v>3</v>
      </c>
      <c r="I33" s="40">
        <v>3</v>
      </c>
    </row>
    <row r="34" spans="1:9">
      <c r="A34" s="121"/>
      <c r="B34" s="41">
        <v>4</v>
      </c>
      <c r="C34" s="40" t="s">
        <v>167</v>
      </c>
      <c r="D34" s="41">
        <v>41.25</v>
      </c>
      <c r="E34" s="45">
        <v>1</v>
      </c>
      <c r="F34" s="41">
        <v>0</v>
      </c>
      <c r="G34" s="41">
        <v>0</v>
      </c>
      <c r="H34" s="40">
        <v>3</v>
      </c>
      <c r="I34" s="40">
        <v>3</v>
      </c>
    </row>
    <row r="35" spans="1:9" ht="26.25">
      <c r="A35" s="121"/>
      <c r="B35" s="41">
        <v>5</v>
      </c>
      <c r="C35" s="40" t="s">
        <v>168</v>
      </c>
      <c r="D35" s="41">
        <v>39.369999999999997</v>
      </c>
      <c r="E35" s="45">
        <v>1</v>
      </c>
      <c r="F35" s="41">
        <v>5</v>
      </c>
      <c r="G35" s="41">
        <v>0</v>
      </c>
      <c r="H35" s="40">
        <v>3</v>
      </c>
      <c r="I35" s="40">
        <v>3</v>
      </c>
    </row>
    <row r="36" spans="1:9">
      <c r="F36" s="28"/>
      <c r="G36" s="28"/>
      <c r="H36" s="25"/>
      <c r="I36" s="25">
        <f>SUM(I2:I35)</f>
        <v>181</v>
      </c>
    </row>
    <row r="37" spans="1:9">
      <c r="F37" s="28"/>
      <c r="G37" s="28"/>
      <c r="H37" s="25"/>
      <c r="I37" s="25"/>
    </row>
    <row r="38" spans="1:9">
      <c r="F38" s="28"/>
      <c r="G38" s="28"/>
      <c r="H38" s="25"/>
      <c r="I38" s="25"/>
    </row>
    <row r="39" spans="1:9">
      <c r="F39" s="28"/>
      <c r="G39" s="28"/>
      <c r="H39" s="25"/>
      <c r="I39" s="25"/>
    </row>
    <row r="40" spans="1:9">
      <c r="F40" s="28"/>
      <c r="G40" s="28"/>
      <c r="H40" s="25"/>
      <c r="I40" s="25"/>
    </row>
    <row r="41" spans="1:9">
      <c r="F41" s="28"/>
      <c r="G41" s="28"/>
      <c r="H41" s="25"/>
      <c r="I41" s="25"/>
    </row>
    <row r="42" spans="1:9">
      <c r="F42" s="28"/>
      <c r="G42" s="28"/>
      <c r="H42" s="25"/>
      <c r="I42" s="25"/>
    </row>
    <row r="43" spans="1:9">
      <c r="F43" s="28"/>
      <c r="G43" s="28"/>
      <c r="H43" s="25"/>
      <c r="I43" s="25"/>
    </row>
    <row r="44" spans="1:9">
      <c r="F44" s="28"/>
      <c r="G44" s="28"/>
      <c r="H44" s="25"/>
      <c r="I44" s="25"/>
    </row>
    <row r="45" spans="1:9">
      <c r="F45" s="28"/>
      <c r="G45" s="28"/>
      <c r="H45" s="25"/>
      <c r="I45" s="25"/>
    </row>
    <row r="46" spans="1:9">
      <c r="F46" s="28"/>
      <c r="G46" s="28"/>
      <c r="H46" s="25"/>
      <c r="I46" s="25"/>
    </row>
  </sheetData>
  <mergeCells count="11">
    <mergeCell ref="A31:A35"/>
    <mergeCell ref="A2:A28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1"/>
  <sheetViews>
    <sheetView topLeftCell="A49" workbookViewId="0">
      <selection activeCell="C48" sqref="C48"/>
    </sheetView>
  </sheetViews>
  <sheetFormatPr defaultRowHeight="15"/>
  <cols>
    <col min="1" max="2" width="9.140625" style="6"/>
    <col min="3" max="3" width="35.140625" style="6" customWidth="1"/>
    <col min="4" max="5" width="9.140625" style="6"/>
    <col min="6" max="6" width="10.28515625" style="6" customWidth="1"/>
    <col min="7" max="7" width="10.42578125" style="6" customWidth="1"/>
    <col min="8" max="16384" width="9.140625" style="6"/>
  </cols>
  <sheetData>
    <row r="1" spans="1:14" ht="48.75" customHeight="1" thickBot="1">
      <c r="A1" s="8" t="s">
        <v>0</v>
      </c>
      <c r="B1" s="8" t="s">
        <v>1</v>
      </c>
      <c r="C1" s="8" t="s">
        <v>2</v>
      </c>
      <c r="D1" s="8" t="s">
        <v>3</v>
      </c>
      <c r="E1" s="40" t="s">
        <v>228</v>
      </c>
      <c r="F1" s="40" t="s">
        <v>230</v>
      </c>
      <c r="G1" s="40" t="s">
        <v>232</v>
      </c>
      <c r="H1" s="40" t="s">
        <v>231</v>
      </c>
      <c r="I1" s="40" t="s">
        <v>233</v>
      </c>
      <c r="J1" s="11"/>
    </row>
    <row r="2" spans="1:14" ht="15.75" thickBot="1">
      <c r="A2" s="126">
        <v>5</v>
      </c>
      <c r="B2" s="137">
        <v>2</v>
      </c>
      <c r="C2" s="54" t="s">
        <v>169</v>
      </c>
      <c r="D2" s="55">
        <v>74.7</v>
      </c>
      <c r="E2" s="45">
        <f>IF(D2&lt;40,1,IF(D2&gt;66,3,2))</f>
        <v>3</v>
      </c>
      <c r="F2" s="41">
        <v>0</v>
      </c>
      <c r="G2" s="41">
        <v>0</v>
      </c>
      <c r="H2" s="40">
        <v>5</v>
      </c>
      <c r="I2" s="40">
        <f>F2+G2+H2</f>
        <v>5</v>
      </c>
    </row>
    <row r="3" spans="1:14" ht="15.75" thickBot="1">
      <c r="A3" s="127"/>
      <c r="B3" s="138"/>
      <c r="C3" s="14" t="s">
        <v>170</v>
      </c>
      <c r="D3" s="15">
        <v>36.799999999999997</v>
      </c>
      <c r="E3" s="45">
        <f t="shared" ref="E3:E55" si="0">IF(D3&lt;40,1,IF(D3&gt;66,3,2))</f>
        <v>1</v>
      </c>
      <c r="F3" s="41">
        <v>0</v>
      </c>
      <c r="G3" s="41">
        <v>0</v>
      </c>
      <c r="H3" s="40">
        <v>5</v>
      </c>
      <c r="I3" s="40">
        <f t="shared" ref="I3:I51" si="1">F3+G3+H3</f>
        <v>5</v>
      </c>
    </row>
    <row r="4" spans="1:14" ht="15.75" thickBot="1">
      <c r="A4" s="127"/>
      <c r="B4" s="138"/>
      <c r="C4" s="14" t="s">
        <v>171</v>
      </c>
      <c r="D4" s="15">
        <v>65</v>
      </c>
      <c r="E4" s="45">
        <f t="shared" si="0"/>
        <v>2</v>
      </c>
      <c r="F4" s="41">
        <v>0</v>
      </c>
      <c r="G4" s="41">
        <v>0</v>
      </c>
      <c r="H4" s="40">
        <v>5</v>
      </c>
      <c r="I4" s="40">
        <f t="shared" si="1"/>
        <v>5</v>
      </c>
    </row>
    <row r="5" spans="1:14" ht="15.75" thickBot="1">
      <c r="A5" s="127"/>
      <c r="B5" s="138"/>
      <c r="C5" s="14" t="s">
        <v>172</v>
      </c>
      <c r="D5" s="15">
        <v>36.6</v>
      </c>
      <c r="E5" s="45">
        <f t="shared" si="0"/>
        <v>1</v>
      </c>
      <c r="F5" s="41">
        <v>0</v>
      </c>
      <c r="G5" s="41">
        <v>0</v>
      </c>
      <c r="H5" s="40">
        <v>5</v>
      </c>
      <c r="I5" s="40">
        <f t="shared" si="1"/>
        <v>5</v>
      </c>
      <c r="L5" s="63"/>
      <c r="M5" s="63"/>
      <c r="N5" s="63"/>
    </row>
    <row r="6" spans="1:14" ht="15.75" thickBot="1">
      <c r="A6" s="127"/>
      <c r="B6" s="138"/>
      <c r="C6" s="14" t="s">
        <v>170</v>
      </c>
      <c r="D6" s="15">
        <v>37.32</v>
      </c>
      <c r="E6" s="45">
        <f t="shared" si="0"/>
        <v>1</v>
      </c>
      <c r="F6" s="41">
        <v>0</v>
      </c>
      <c r="G6" s="41">
        <v>0</v>
      </c>
      <c r="H6" s="40">
        <v>5</v>
      </c>
      <c r="I6" s="40">
        <f t="shared" si="1"/>
        <v>5</v>
      </c>
    </row>
    <row r="7" spans="1:14" ht="15.75" thickBot="1">
      <c r="A7" s="127"/>
      <c r="B7" s="139"/>
      <c r="C7" s="14" t="s">
        <v>173</v>
      </c>
      <c r="D7" s="15">
        <v>58.32</v>
      </c>
      <c r="E7" s="45">
        <f t="shared" si="0"/>
        <v>2</v>
      </c>
      <c r="F7" s="41">
        <v>0</v>
      </c>
      <c r="G7" s="41">
        <v>0</v>
      </c>
      <c r="H7" s="40">
        <v>0</v>
      </c>
      <c r="I7" s="40">
        <v>5</v>
      </c>
    </row>
    <row r="8" spans="1:14" ht="15.75" thickBot="1">
      <c r="A8" s="127"/>
      <c r="B8" s="137">
        <v>3</v>
      </c>
      <c r="C8" s="14" t="s">
        <v>174</v>
      </c>
      <c r="D8" s="15">
        <v>82.21</v>
      </c>
      <c r="E8" s="45">
        <f t="shared" si="0"/>
        <v>3</v>
      </c>
      <c r="F8" s="41">
        <v>0</v>
      </c>
      <c r="G8" s="41">
        <v>0</v>
      </c>
      <c r="H8" s="40">
        <v>5</v>
      </c>
      <c r="I8" s="40">
        <f t="shared" si="1"/>
        <v>5</v>
      </c>
    </row>
    <row r="9" spans="1:14" ht="15.75" thickBot="1">
      <c r="A9" s="127"/>
      <c r="B9" s="138"/>
      <c r="C9" s="14" t="s">
        <v>103</v>
      </c>
      <c r="D9" s="15">
        <v>36.799999999999997</v>
      </c>
      <c r="E9" s="45">
        <f t="shared" si="0"/>
        <v>1</v>
      </c>
      <c r="F9" s="41">
        <v>0</v>
      </c>
      <c r="G9" s="41">
        <v>0</v>
      </c>
      <c r="H9" s="40">
        <v>5</v>
      </c>
      <c r="I9" s="40">
        <f t="shared" si="1"/>
        <v>5</v>
      </c>
    </row>
    <row r="10" spans="1:14" ht="15.75" thickBot="1">
      <c r="A10" s="127"/>
      <c r="B10" s="138"/>
      <c r="C10" s="14" t="s">
        <v>175</v>
      </c>
      <c r="D10" s="15">
        <v>65.08</v>
      </c>
      <c r="E10" s="45">
        <f t="shared" si="0"/>
        <v>2</v>
      </c>
      <c r="F10" s="41">
        <v>0</v>
      </c>
      <c r="G10" s="41">
        <v>0</v>
      </c>
      <c r="H10" s="40">
        <v>5</v>
      </c>
      <c r="I10" s="40">
        <f t="shared" si="1"/>
        <v>5</v>
      </c>
    </row>
    <row r="11" spans="1:14" ht="15.75" thickBot="1">
      <c r="A11" s="127"/>
      <c r="B11" s="138"/>
      <c r="C11" s="14" t="s">
        <v>176</v>
      </c>
      <c r="D11" s="15">
        <v>36.6</v>
      </c>
      <c r="E11" s="45">
        <f t="shared" si="0"/>
        <v>1</v>
      </c>
      <c r="F11" s="41">
        <v>0</v>
      </c>
      <c r="G11" s="41">
        <v>0</v>
      </c>
      <c r="H11" s="40">
        <v>5</v>
      </c>
      <c r="I11" s="40">
        <f t="shared" si="1"/>
        <v>5</v>
      </c>
    </row>
    <row r="12" spans="1:14" ht="15.75" thickBot="1">
      <c r="A12" s="127"/>
      <c r="B12" s="138"/>
      <c r="C12" s="14" t="s">
        <v>177</v>
      </c>
      <c r="D12" s="15">
        <v>37.32</v>
      </c>
      <c r="E12" s="45">
        <f t="shared" si="0"/>
        <v>1</v>
      </c>
      <c r="F12" s="41">
        <v>0</v>
      </c>
      <c r="G12" s="41">
        <v>0</v>
      </c>
      <c r="H12" s="40">
        <v>5</v>
      </c>
      <c r="I12" s="40">
        <f t="shared" si="1"/>
        <v>5</v>
      </c>
    </row>
    <row r="13" spans="1:14" ht="15.75" thickBot="1">
      <c r="A13" s="127"/>
      <c r="B13" s="139"/>
      <c r="C13" s="14" t="s">
        <v>178</v>
      </c>
      <c r="D13" s="15">
        <v>58.32</v>
      </c>
      <c r="E13" s="45">
        <f t="shared" si="0"/>
        <v>2</v>
      </c>
      <c r="F13" s="41">
        <v>0</v>
      </c>
      <c r="G13" s="41">
        <v>0</v>
      </c>
      <c r="H13" s="40">
        <v>5</v>
      </c>
      <c r="I13" s="40">
        <v>0</v>
      </c>
    </row>
    <row r="14" spans="1:14" ht="15.75" thickBot="1">
      <c r="A14" s="127"/>
      <c r="B14" s="130">
        <v>4</v>
      </c>
      <c r="C14" s="14" t="s">
        <v>179</v>
      </c>
      <c r="D14" s="15">
        <v>82.21</v>
      </c>
      <c r="E14" s="45">
        <f t="shared" si="0"/>
        <v>3</v>
      </c>
      <c r="F14" s="41">
        <v>0</v>
      </c>
      <c r="G14" s="41">
        <v>0</v>
      </c>
      <c r="H14" s="40">
        <v>5</v>
      </c>
      <c r="I14" s="40">
        <f t="shared" si="1"/>
        <v>5</v>
      </c>
    </row>
    <row r="15" spans="1:14" ht="15.75" thickBot="1">
      <c r="A15" s="127"/>
      <c r="B15" s="131"/>
      <c r="C15" s="64" t="s">
        <v>180</v>
      </c>
      <c r="D15" s="15">
        <v>36.799999999999997</v>
      </c>
      <c r="E15" s="45">
        <f t="shared" si="0"/>
        <v>1</v>
      </c>
      <c r="F15" s="41">
        <v>0</v>
      </c>
      <c r="G15" s="41">
        <v>0</v>
      </c>
      <c r="H15" s="40">
        <v>5</v>
      </c>
      <c r="I15" s="40">
        <f t="shared" si="1"/>
        <v>5</v>
      </c>
    </row>
    <row r="16" spans="1:14" ht="15.75" thickBot="1">
      <c r="A16" s="127"/>
      <c r="B16" s="131"/>
      <c r="C16" s="14" t="s">
        <v>181</v>
      </c>
      <c r="D16" s="15">
        <v>65.08</v>
      </c>
      <c r="E16" s="45">
        <f t="shared" si="0"/>
        <v>2</v>
      </c>
      <c r="F16" s="41">
        <v>0</v>
      </c>
      <c r="G16" s="41">
        <v>0</v>
      </c>
      <c r="H16" s="40">
        <v>5</v>
      </c>
      <c r="I16" s="40">
        <f t="shared" si="1"/>
        <v>5</v>
      </c>
    </row>
    <row r="17" spans="1:9" ht="15.75" thickBot="1">
      <c r="A17" s="127"/>
      <c r="B17" s="131"/>
      <c r="C17" s="14" t="s">
        <v>182</v>
      </c>
      <c r="D17" s="15">
        <v>36.6</v>
      </c>
      <c r="E17" s="45">
        <f t="shared" si="0"/>
        <v>1</v>
      </c>
      <c r="F17" s="41">
        <v>0</v>
      </c>
      <c r="G17" s="41">
        <v>0</v>
      </c>
      <c r="H17" s="40">
        <v>5</v>
      </c>
      <c r="I17" s="40">
        <f t="shared" si="1"/>
        <v>5</v>
      </c>
    </row>
    <row r="18" spans="1:9" ht="15.75" thickBot="1">
      <c r="A18" s="127"/>
      <c r="B18" s="131"/>
      <c r="C18" s="14" t="s">
        <v>183</v>
      </c>
      <c r="D18" s="15">
        <v>37.32</v>
      </c>
      <c r="E18" s="45">
        <f t="shared" si="0"/>
        <v>1</v>
      </c>
      <c r="F18" s="41">
        <v>0</v>
      </c>
      <c r="G18" s="41">
        <v>0</v>
      </c>
      <c r="H18" s="40">
        <v>5</v>
      </c>
      <c r="I18" s="40">
        <f t="shared" si="1"/>
        <v>5</v>
      </c>
    </row>
    <row r="19" spans="1:9" ht="15.75" thickBot="1">
      <c r="A19" s="127"/>
      <c r="B19" s="132"/>
      <c r="C19" s="14" t="s">
        <v>184</v>
      </c>
      <c r="D19" s="15">
        <v>58.32</v>
      </c>
      <c r="E19" s="45">
        <f t="shared" si="0"/>
        <v>2</v>
      </c>
      <c r="F19" s="41">
        <v>0</v>
      </c>
      <c r="G19" s="41">
        <v>0</v>
      </c>
      <c r="H19" s="40">
        <v>5</v>
      </c>
      <c r="I19" s="40">
        <f t="shared" si="1"/>
        <v>5</v>
      </c>
    </row>
    <row r="20" spans="1:9" ht="15.75" thickBot="1">
      <c r="A20" s="127"/>
      <c r="B20" s="130">
        <v>5</v>
      </c>
      <c r="C20" s="14" t="s">
        <v>185</v>
      </c>
      <c r="D20" s="15">
        <v>82.21</v>
      </c>
      <c r="E20" s="45">
        <f t="shared" si="0"/>
        <v>3</v>
      </c>
      <c r="F20" s="41">
        <v>0</v>
      </c>
      <c r="G20" s="41">
        <v>0</v>
      </c>
      <c r="H20" s="40">
        <v>5</v>
      </c>
      <c r="I20" s="40">
        <f t="shared" si="1"/>
        <v>5</v>
      </c>
    </row>
    <row r="21" spans="1:9" ht="15.75" thickBot="1">
      <c r="A21" s="127"/>
      <c r="B21" s="131"/>
      <c r="C21" s="14" t="s">
        <v>186</v>
      </c>
      <c r="D21" s="15">
        <v>36.799999999999997</v>
      </c>
      <c r="E21" s="45">
        <f t="shared" si="0"/>
        <v>1</v>
      </c>
      <c r="F21" s="41">
        <v>0</v>
      </c>
      <c r="G21" s="41">
        <v>0</v>
      </c>
      <c r="H21" s="40">
        <v>5</v>
      </c>
      <c r="I21" s="40">
        <f t="shared" si="1"/>
        <v>5</v>
      </c>
    </row>
    <row r="22" spans="1:9" ht="15.75" thickBot="1">
      <c r="A22" s="127"/>
      <c r="B22" s="131"/>
      <c r="C22" s="14" t="s">
        <v>187</v>
      </c>
      <c r="D22" s="15">
        <v>65.08</v>
      </c>
      <c r="E22" s="45">
        <f t="shared" si="0"/>
        <v>2</v>
      </c>
      <c r="F22" s="41">
        <v>0</v>
      </c>
      <c r="G22" s="41">
        <v>0</v>
      </c>
      <c r="H22" s="40">
        <v>5</v>
      </c>
      <c r="I22" s="40">
        <v>5</v>
      </c>
    </row>
    <row r="23" spans="1:9" ht="15.75" thickBot="1">
      <c r="A23" s="127"/>
      <c r="B23" s="131"/>
      <c r="C23" s="14" t="s">
        <v>188</v>
      </c>
      <c r="D23" s="15">
        <v>36.6</v>
      </c>
      <c r="E23" s="45">
        <f t="shared" si="0"/>
        <v>1</v>
      </c>
      <c r="F23" s="41">
        <v>0</v>
      </c>
      <c r="G23" s="41">
        <v>0</v>
      </c>
      <c r="H23" s="40">
        <v>5</v>
      </c>
      <c r="I23" s="40">
        <f t="shared" si="1"/>
        <v>5</v>
      </c>
    </row>
    <row r="24" spans="1:9" ht="15.75" thickBot="1">
      <c r="A24" s="127"/>
      <c r="B24" s="131"/>
      <c r="C24" s="14" t="s">
        <v>189</v>
      </c>
      <c r="D24" s="15">
        <v>38</v>
      </c>
      <c r="E24" s="45">
        <f t="shared" si="0"/>
        <v>1</v>
      </c>
      <c r="F24" s="41">
        <v>0</v>
      </c>
      <c r="G24" s="41">
        <v>0</v>
      </c>
      <c r="H24" s="40">
        <v>5</v>
      </c>
      <c r="I24" s="40">
        <f t="shared" si="1"/>
        <v>5</v>
      </c>
    </row>
    <row r="25" spans="1:9" ht="24.75" thickBot="1">
      <c r="A25" s="127"/>
      <c r="B25" s="132"/>
      <c r="C25" s="14" t="s">
        <v>190</v>
      </c>
      <c r="D25" s="15">
        <v>58.32</v>
      </c>
      <c r="E25" s="45">
        <f t="shared" si="0"/>
        <v>2</v>
      </c>
      <c r="F25" s="41">
        <v>0</v>
      </c>
      <c r="G25" s="41">
        <v>0</v>
      </c>
      <c r="H25" s="40">
        <v>5</v>
      </c>
      <c r="I25" s="40">
        <f t="shared" si="1"/>
        <v>5</v>
      </c>
    </row>
    <row r="26" spans="1:9" ht="15.75" thickBot="1">
      <c r="A26" s="127"/>
      <c r="B26" s="130">
        <v>6</v>
      </c>
      <c r="C26" s="14" t="s">
        <v>191</v>
      </c>
      <c r="D26" s="15">
        <v>76.430000000000007</v>
      </c>
      <c r="E26" s="45">
        <f t="shared" si="0"/>
        <v>3</v>
      </c>
      <c r="F26" s="41">
        <v>0</v>
      </c>
      <c r="G26" s="41">
        <v>0</v>
      </c>
      <c r="H26" s="40">
        <v>5</v>
      </c>
      <c r="I26" s="40">
        <f t="shared" si="1"/>
        <v>5</v>
      </c>
    </row>
    <row r="27" spans="1:9" ht="15.75" thickBot="1">
      <c r="A27" s="127"/>
      <c r="B27" s="131"/>
      <c r="C27" s="14" t="s">
        <v>192</v>
      </c>
      <c r="D27" s="15">
        <v>36.799999999999997</v>
      </c>
      <c r="E27" s="45">
        <f t="shared" si="0"/>
        <v>1</v>
      </c>
      <c r="F27" s="41">
        <v>0</v>
      </c>
      <c r="G27" s="41">
        <v>0</v>
      </c>
      <c r="H27" s="40">
        <v>5</v>
      </c>
      <c r="I27" s="40">
        <f t="shared" si="1"/>
        <v>5</v>
      </c>
    </row>
    <row r="28" spans="1:9" ht="15.75" thickBot="1">
      <c r="A28" s="127"/>
      <c r="B28" s="131"/>
      <c r="C28" s="14" t="s">
        <v>181</v>
      </c>
      <c r="D28" s="15">
        <v>65.08</v>
      </c>
      <c r="E28" s="45">
        <f t="shared" si="0"/>
        <v>2</v>
      </c>
      <c r="F28" s="41">
        <v>0</v>
      </c>
      <c r="G28" s="41">
        <v>0</v>
      </c>
      <c r="H28" s="40">
        <v>5</v>
      </c>
      <c r="I28" s="40">
        <f t="shared" si="1"/>
        <v>5</v>
      </c>
    </row>
    <row r="29" spans="1:9" ht="15.75" thickBot="1">
      <c r="A29" s="127"/>
      <c r="B29" s="131"/>
      <c r="C29" s="14" t="s">
        <v>193</v>
      </c>
      <c r="D29" s="15">
        <v>36.6</v>
      </c>
      <c r="E29" s="45">
        <f t="shared" si="0"/>
        <v>1</v>
      </c>
      <c r="F29" s="41">
        <v>0</v>
      </c>
      <c r="G29" s="41">
        <v>0</v>
      </c>
      <c r="H29" s="40">
        <v>5</v>
      </c>
      <c r="I29" s="40">
        <f t="shared" si="1"/>
        <v>5</v>
      </c>
    </row>
    <row r="30" spans="1:9" ht="15.75" thickBot="1">
      <c r="A30" s="127"/>
      <c r="B30" s="131"/>
      <c r="C30" s="14" t="s">
        <v>194</v>
      </c>
      <c r="D30" s="15">
        <v>38</v>
      </c>
      <c r="E30" s="45">
        <f t="shared" si="0"/>
        <v>1</v>
      </c>
      <c r="F30" s="41">
        <v>0</v>
      </c>
      <c r="G30" s="41">
        <v>0</v>
      </c>
      <c r="H30" s="40">
        <v>5</v>
      </c>
      <c r="I30" s="40">
        <f t="shared" si="1"/>
        <v>5</v>
      </c>
    </row>
    <row r="31" spans="1:9" ht="15.75" thickBot="1">
      <c r="A31" s="127"/>
      <c r="B31" s="132"/>
      <c r="C31" s="14" t="s">
        <v>195</v>
      </c>
      <c r="D31" s="15">
        <v>64.510000000000005</v>
      </c>
      <c r="E31" s="45">
        <f t="shared" si="0"/>
        <v>2</v>
      </c>
      <c r="F31" s="41">
        <v>0</v>
      </c>
      <c r="G31" s="41">
        <v>0</v>
      </c>
      <c r="H31" s="40">
        <v>5</v>
      </c>
      <c r="I31" s="40">
        <f t="shared" si="1"/>
        <v>5</v>
      </c>
    </row>
    <row r="32" spans="1:9" ht="15.75" thickBot="1">
      <c r="A32" s="127"/>
      <c r="B32" s="130">
        <v>7</v>
      </c>
      <c r="C32" s="14" t="s">
        <v>196</v>
      </c>
      <c r="D32" s="15">
        <v>76.430000000000007</v>
      </c>
      <c r="E32" s="45">
        <f t="shared" si="0"/>
        <v>3</v>
      </c>
      <c r="F32" s="41">
        <v>0</v>
      </c>
      <c r="G32" s="41">
        <v>0</v>
      </c>
      <c r="H32" s="40">
        <v>5</v>
      </c>
      <c r="I32" s="40">
        <f t="shared" si="1"/>
        <v>5</v>
      </c>
    </row>
    <row r="33" spans="1:9" ht="15.75" thickBot="1">
      <c r="A33" s="127"/>
      <c r="B33" s="131"/>
      <c r="C33" s="14" t="s">
        <v>197</v>
      </c>
      <c r="D33" s="15">
        <v>36.799999999999997</v>
      </c>
      <c r="E33" s="45">
        <f t="shared" si="0"/>
        <v>1</v>
      </c>
      <c r="F33" s="41">
        <v>0</v>
      </c>
      <c r="G33" s="41">
        <v>0</v>
      </c>
      <c r="H33" s="40">
        <v>5</v>
      </c>
      <c r="I33" s="40">
        <f t="shared" si="1"/>
        <v>5</v>
      </c>
    </row>
    <row r="34" spans="1:9" ht="15.75" thickBot="1">
      <c r="A34" s="127"/>
      <c r="B34" s="131"/>
      <c r="C34" s="14" t="s">
        <v>198</v>
      </c>
      <c r="D34" s="15">
        <v>65.08</v>
      </c>
      <c r="E34" s="45">
        <f t="shared" si="0"/>
        <v>2</v>
      </c>
      <c r="F34" s="41">
        <v>0</v>
      </c>
      <c r="G34" s="41">
        <v>0</v>
      </c>
      <c r="H34" s="40">
        <v>5</v>
      </c>
      <c r="I34" s="40">
        <f t="shared" si="1"/>
        <v>5</v>
      </c>
    </row>
    <row r="35" spans="1:9" ht="15.75" thickBot="1">
      <c r="A35" s="127"/>
      <c r="B35" s="131"/>
      <c r="C35" s="14" t="s">
        <v>199</v>
      </c>
      <c r="D35" s="15">
        <v>36.6</v>
      </c>
      <c r="E35" s="45">
        <f t="shared" si="0"/>
        <v>1</v>
      </c>
      <c r="F35" s="41">
        <v>0</v>
      </c>
      <c r="G35" s="41">
        <v>0</v>
      </c>
      <c r="H35" s="40">
        <v>5</v>
      </c>
      <c r="I35" s="40">
        <f t="shared" si="1"/>
        <v>5</v>
      </c>
    </row>
    <row r="36" spans="1:9" ht="15.75" thickBot="1">
      <c r="A36" s="127"/>
      <c r="B36" s="131"/>
      <c r="C36" s="14" t="s">
        <v>200</v>
      </c>
      <c r="D36" s="15">
        <v>37.36</v>
      </c>
      <c r="E36" s="45">
        <f t="shared" si="0"/>
        <v>1</v>
      </c>
      <c r="F36" s="41">
        <v>0</v>
      </c>
      <c r="G36" s="41">
        <v>0</v>
      </c>
      <c r="H36" s="40">
        <v>5</v>
      </c>
      <c r="I36" s="40">
        <f t="shared" si="1"/>
        <v>5</v>
      </c>
    </row>
    <row r="37" spans="1:9" ht="15.75" thickBot="1">
      <c r="A37" s="127"/>
      <c r="B37" s="132"/>
      <c r="C37" s="14" t="s">
        <v>201</v>
      </c>
      <c r="D37" s="15">
        <v>64.510000000000005</v>
      </c>
      <c r="E37" s="45">
        <f t="shared" si="0"/>
        <v>2</v>
      </c>
      <c r="F37" s="41">
        <v>0</v>
      </c>
      <c r="G37" s="41">
        <v>0</v>
      </c>
      <c r="H37" s="40">
        <v>5</v>
      </c>
      <c r="I37" s="40">
        <f t="shared" si="1"/>
        <v>5</v>
      </c>
    </row>
    <row r="38" spans="1:9" ht="15.75" thickBot="1">
      <c r="A38" s="127"/>
      <c r="B38" s="130">
        <v>8</v>
      </c>
      <c r="C38" s="14" t="s">
        <v>202</v>
      </c>
      <c r="D38" s="15">
        <v>76.400000000000006</v>
      </c>
      <c r="E38" s="45">
        <f t="shared" si="0"/>
        <v>3</v>
      </c>
      <c r="F38" s="41">
        <v>0</v>
      </c>
      <c r="G38" s="41">
        <v>0</v>
      </c>
      <c r="H38" s="40">
        <v>5</v>
      </c>
      <c r="I38" s="40">
        <f t="shared" si="1"/>
        <v>5</v>
      </c>
    </row>
    <row r="39" spans="1:9" ht="15.75" thickBot="1">
      <c r="A39" s="127"/>
      <c r="B39" s="131"/>
      <c r="C39" s="14" t="s">
        <v>203</v>
      </c>
      <c r="D39" s="15">
        <v>36.799999999999997</v>
      </c>
      <c r="E39" s="45">
        <f t="shared" si="0"/>
        <v>1</v>
      </c>
      <c r="F39" s="41">
        <v>0</v>
      </c>
      <c r="G39" s="41">
        <v>0</v>
      </c>
      <c r="H39" s="40">
        <v>5</v>
      </c>
      <c r="I39" s="40">
        <f t="shared" si="1"/>
        <v>5</v>
      </c>
    </row>
    <row r="40" spans="1:9" ht="15.75" thickBot="1">
      <c r="A40" s="127"/>
      <c r="B40" s="131"/>
      <c r="C40" s="14" t="s">
        <v>204</v>
      </c>
      <c r="D40" s="15">
        <v>65.08</v>
      </c>
      <c r="E40" s="45">
        <f t="shared" si="0"/>
        <v>2</v>
      </c>
      <c r="F40" s="41">
        <v>0</v>
      </c>
      <c r="G40" s="41">
        <v>0</v>
      </c>
      <c r="H40" s="40">
        <v>5</v>
      </c>
      <c r="I40" s="40">
        <f t="shared" si="1"/>
        <v>5</v>
      </c>
    </row>
    <row r="41" spans="1:9" ht="15.75" thickBot="1">
      <c r="A41" s="127"/>
      <c r="B41" s="131"/>
      <c r="C41" s="14" t="s">
        <v>205</v>
      </c>
      <c r="D41" s="15">
        <v>36.6</v>
      </c>
      <c r="E41" s="45">
        <f t="shared" si="0"/>
        <v>1</v>
      </c>
      <c r="F41" s="41">
        <v>0</v>
      </c>
      <c r="G41" s="41">
        <v>0</v>
      </c>
      <c r="H41" s="40">
        <v>5</v>
      </c>
      <c r="I41" s="40">
        <f t="shared" si="1"/>
        <v>5</v>
      </c>
    </row>
    <row r="42" spans="1:9" ht="15.75" thickBot="1">
      <c r="A42" s="127"/>
      <c r="B42" s="131"/>
      <c r="C42" s="14" t="s">
        <v>206</v>
      </c>
      <c r="D42" s="15">
        <v>37.32</v>
      </c>
      <c r="E42" s="45">
        <f t="shared" si="0"/>
        <v>1</v>
      </c>
      <c r="F42" s="41">
        <v>0</v>
      </c>
      <c r="G42" s="41">
        <v>0</v>
      </c>
      <c r="H42" s="40">
        <v>5</v>
      </c>
      <c r="I42" s="40">
        <f t="shared" si="1"/>
        <v>5</v>
      </c>
    </row>
    <row r="43" spans="1:9" ht="15.75" thickBot="1">
      <c r="A43" s="127"/>
      <c r="B43" s="132"/>
      <c r="C43" s="14" t="s">
        <v>207</v>
      </c>
      <c r="D43" s="15">
        <v>58.32</v>
      </c>
      <c r="E43" s="45">
        <f t="shared" si="0"/>
        <v>2</v>
      </c>
      <c r="F43" s="41">
        <v>0</v>
      </c>
      <c r="G43" s="41">
        <v>0</v>
      </c>
      <c r="H43" s="40">
        <v>5</v>
      </c>
      <c r="I43" s="40">
        <f t="shared" si="1"/>
        <v>5</v>
      </c>
    </row>
    <row r="44" spans="1:9" ht="15.75" thickBot="1">
      <c r="A44" s="127"/>
      <c r="B44" s="130">
        <v>9</v>
      </c>
      <c r="C44" s="14" t="s">
        <v>208</v>
      </c>
      <c r="D44" s="15">
        <v>76.430000000000007</v>
      </c>
      <c r="E44" s="45">
        <f t="shared" si="0"/>
        <v>3</v>
      </c>
      <c r="F44" s="41">
        <v>0</v>
      </c>
      <c r="G44" s="41">
        <v>0</v>
      </c>
      <c r="H44" s="40">
        <v>5</v>
      </c>
      <c r="I44" s="40">
        <f t="shared" si="1"/>
        <v>5</v>
      </c>
    </row>
    <row r="45" spans="1:9" ht="15.75" thickBot="1">
      <c r="A45" s="127"/>
      <c r="B45" s="131"/>
      <c r="C45" s="14" t="s">
        <v>205</v>
      </c>
      <c r="D45" s="15">
        <v>36.799999999999997</v>
      </c>
      <c r="E45" s="45">
        <f t="shared" si="0"/>
        <v>1</v>
      </c>
      <c r="F45" s="41">
        <v>0</v>
      </c>
      <c r="G45" s="41">
        <v>0</v>
      </c>
      <c r="H45" s="40">
        <v>5</v>
      </c>
      <c r="I45" s="40">
        <f t="shared" si="1"/>
        <v>5</v>
      </c>
    </row>
    <row r="46" spans="1:9" ht="15.75" thickBot="1">
      <c r="A46" s="127"/>
      <c r="B46" s="131"/>
      <c r="C46" s="14" t="s">
        <v>250</v>
      </c>
      <c r="D46" s="15">
        <v>65.040000000000006</v>
      </c>
      <c r="E46" s="45">
        <f t="shared" si="0"/>
        <v>2</v>
      </c>
      <c r="F46" s="41">
        <v>0</v>
      </c>
      <c r="G46" s="41">
        <v>0</v>
      </c>
      <c r="H46" s="40">
        <v>5</v>
      </c>
      <c r="I46" s="40">
        <f t="shared" si="1"/>
        <v>5</v>
      </c>
    </row>
    <row r="47" spans="1:9" ht="15.75" thickBot="1">
      <c r="A47" s="127"/>
      <c r="B47" s="131"/>
      <c r="C47" s="14" t="s">
        <v>209</v>
      </c>
      <c r="D47" s="15">
        <v>36.6</v>
      </c>
      <c r="E47" s="45">
        <f t="shared" si="0"/>
        <v>1</v>
      </c>
      <c r="F47" s="41">
        <v>0</v>
      </c>
      <c r="G47" s="41">
        <v>0</v>
      </c>
      <c r="H47" s="40">
        <v>5</v>
      </c>
      <c r="I47" s="40">
        <f t="shared" si="1"/>
        <v>5</v>
      </c>
    </row>
    <row r="48" spans="1:9" ht="15.75" thickBot="1">
      <c r="A48" s="127"/>
      <c r="B48" s="131"/>
      <c r="C48" s="14" t="s">
        <v>210</v>
      </c>
      <c r="D48" s="15">
        <v>37.32</v>
      </c>
      <c r="E48" s="45">
        <f t="shared" si="0"/>
        <v>1</v>
      </c>
      <c r="F48" s="41">
        <v>0</v>
      </c>
      <c r="G48" s="41">
        <v>0</v>
      </c>
      <c r="H48" s="40">
        <v>5</v>
      </c>
      <c r="I48" s="40">
        <f t="shared" si="1"/>
        <v>5</v>
      </c>
    </row>
    <row r="49" spans="1:9" ht="15.75" thickBot="1">
      <c r="A49" s="127"/>
      <c r="B49" s="132"/>
      <c r="C49" s="14" t="s">
        <v>211</v>
      </c>
      <c r="D49" s="15">
        <v>64.510000000000005</v>
      </c>
      <c r="E49" s="45">
        <f t="shared" si="0"/>
        <v>2</v>
      </c>
      <c r="F49" s="41">
        <v>0</v>
      </c>
      <c r="G49" s="41">
        <v>0</v>
      </c>
      <c r="H49" s="40">
        <v>5</v>
      </c>
      <c r="I49" s="40">
        <f t="shared" si="1"/>
        <v>5</v>
      </c>
    </row>
    <row r="50" spans="1:9" ht="15.75" thickBot="1">
      <c r="A50" s="127"/>
      <c r="B50" s="130">
        <v>10</v>
      </c>
      <c r="C50" s="14" t="s">
        <v>212</v>
      </c>
      <c r="D50" s="15">
        <v>76.430000000000007</v>
      </c>
      <c r="E50" s="45">
        <f t="shared" si="0"/>
        <v>3</v>
      </c>
      <c r="F50" s="41">
        <f t="shared" ref="F50:F51" si="2">ROUND(D50/10,0)</f>
        <v>8</v>
      </c>
      <c r="G50" s="41">
        <v>6</v>
      </c>
      <c r="H50" s="40">
        <v>3</v>
      </c>
      <c r="I50" s="40">
        <f t="shared" si="1"/>
        <v>17</v>
      </c>
    </row>
    <row r="51" spans="1:9" ht="15.75" thickBot="1">
      <c r="A51" s="127"/>
      <c r="B51" s="131"/>
      <c r="C51" s="56" t="s">
        <v>213</v>
      </c>
      <c r="D51" s="15">
        <v>36.799999999999997</v>
      </c>
      <c r="E51" s="45">
        <f t="shared" si="0"/>
        <v>1</v>
      </c>
      <c r="F51" s="41">
        <f t="shared" si="2"/>
        <v>4</v>
      </c>
      <c r="G51" s="41">
        <v>6</v>
      </c>
      <c r="H51" s="40">
        <v>3</v>
      </c>
      <c r="I51" s="40">
        <f t="shared" si="1"/>
        <v>13</v>
      </c>
    </row>
    <row r="52" spans="1:9" ht="15.75" thickBot="1">
      <c r="A52" s="127"/>
      <c r="B52" s="131"/>
      <c r="C52" s="14" t="s">
        <v>214</v>
      </c>
      <c r="D52" s="15">
        <v>65.040000000000006</v>
      </c>
      <c r="E52" s="45">
        <f t="shared" si="0"/>
        <v>2</v>
      </c>
      <c r="F52" s="41">
        <f t="shared" ref="F52:F54" si="3">ROUND(D52/10,0)</f>
        <v>7</v>
      </c>
      <c r="G52" s="41">
        <v>6</v>
      </c>
      <c r="H52" s="40">
        <v>3</v>
      </c>
      <c r="I52" s="40">
        <f t="shared" ref="I52:I54" si="4">F52+G52+H52</f>
        <v>16</v>
      </c>
    </row>
    <row r="53" spans="1:9" ht="15.75" thickBot="1">
      <c r="A53" s="127"/>
      <c r="B53" s="131"/>
      <c r="C53" s="64" t="s">
        <v>215</v>
      </c>
      <c r="D53" s="15">
        <v>36.6</v>
      </c>
      <c r="E53" s="45">
        <f t="shared" si="0"/>
        <v>1</v>
      </c>
      <c r="F53" s="41">
        <f t="shared" si="3"/>
        <v>4</v>
      </c>
      <c r="G53" s="41">
        <v>6</v>
      </c>
      <c r="H53" s="40">
        <v>3</v>
      </c>
      <c r="I53" s="40">
        <f t="shared" si="4"/>
        <v>13</v>
      </c>
    </row>
    <row r="54" spans="1:9" ht="15.75" thickBot="1">
      <c r="A54" s="127"/>
      <c r="B54" s="131"/>
      <c r="C54" s="14" t="s">
        <v>216</v>
      </c>
      <c r="D54" s="15">
        <v>37.32</v>
      </c>
      <c r="E54" s="45">
        <f t="shared" si="0"/>
        <v>1</v>
      </c>
      <c r="F54" s="41">
        <f t="shared" si="3"/>
        <v>4</v>
      </c>
      <c r="G54" s="41">
        <v>6</v>
      </c>
      <c r="H54" s="40">
        <v>3</v>
      </c>
      <c r="I54" s="40">
        <f t="shared" si="4"/>
        <v>13</v>
      </c>
    </row>
    <row r="55" spans="1:9" ht="15.75" thickBot="1">
      <c r="A55" s="136"/>
      <c r="B55" s="132"/>
      <c r="C55" s="14" t="s">
        <v>216</v>
      </c>
      <c r="D55" s="15">
        <v>64.510000000000005</v>
      </c>
      <c r="E55" s="45">
        <f t="shared" si="0"/>
        <v>2</v>
      </c>
      <c r="F55" s="41">
        <f t="shared" ref="F55" si="5">ROUND(D55/10,0)</f>
        <v>6</v>
      </c>
      <c r="G55" s="41">
        <v>6</v>
      </c>
      <c r="H55" s="40">
        <v>3</v>
      </c>
      <c r="I55" s="40">
        <f t="shared" ref="I55" si="6">F55+G55+H55</f>
        <v>15</v>
      </c>
    </row>
    <row r="57" spans="1:9" ht="15.75" thickBot="1"/>
    <row r="58" spans="1:9" ht="15.75" thickBot="1">
      <c r="A58" s="133">
        <v>5</v>
      </c>
      <c r="B58" s="57">
        <v>1</v>
      </c>
      <c r="C58" s="73" t="s">
        <v>217</v>
      </c>
      <c r="D58" s="74">
        <v>39.700000000000003</v>
      </c>
      <c r="E58" s="45">
        <v>1</v>
      </c>
      <c r="F58" s="45">
        <v>0</v>
      </c>
      <c r="G58" s="41">
        <v>0</v>
      </c>
      <c r="H58" s="40">
        <v>3</v>
      </c>
      <c r="I58" s="45">
        <v>3</v>
      </c>
    </row>
    <row r="59" spans="1:9" ht="15.75" thickBot="1">
      <c r="A59" s="134"/>
      <c r="B59" s="58">
        <v>2</v>
      </c>
      <c r="C59" s="59" t="s">
        <v>218</v>
      </c>
      <c r="D59" s="65">
        <v>40.19</v>
      </c>
      <c r="E59" s="45">
        <v>1</v>
      </c>
      <c r="F59" s="45">
        <v>0</v>
      </c>
      <c r="G59" s="41">
        <v>0</v>
      </c>
      <c r="H59" s="40">
        <v>3</v>
      </c>
      <c r="I59" s="45">
        <v>3</v>
      </c>
    </row>
    <row r="60" spans="1:9" ht="15.75" thickBot="1">
      <c r="A60" s="135"/>
      <c r="B60" s="58">
        <v>3</v>
      </c>
      <c r="C60" s="59" t="s">
        <v>134</v>
      </c>
      <c r="D60" s="65">
        <v>39.700000000000003</v>
      </c>
      <c r="E60" s="45">
        <v>1</v>
      </c>
      <c r="F60" s="45">
        <v>0</v>
      </c>
      <c r="G60" s="41">
        <v>0</v>
      </c>
      <c r="H60" s="40">
        <v>3</v>
      </c>
      <c r="I60" s="45">
        <v>3</v>
      </c>
    </row>
    <row r="61" spans="1:9">
      <c r="I61" s="6">
        <f>SUM(I2:I60)</f>
        <v>331</v>
      </c>
    </row>
  </sheetData>
  <mergeCells count="11">
    <mergeCell ref="A58:A60"/>
    <mergeCell ref="A2:A55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C4" sqref="C4:E4"/>
    </sheetView>
  </sheetViews>
  <sheetFormatPr defaultRowHeight="15"/>
  <cols>
    <col min="3" max="3" width="28.85546875" bestFit="1" customWidth="1"/>
    <col min="6" max="6" width="30.85546875" bestFit="1" customWidth="1"/>
  </cols>
  <sheetData>
    <row r="1" spans="1:10" ht="15.75" thickBot="1"/>
    <row r="2" spans="1:10" ht="27" thickBot="1">
      <c r="A2" s="40" t="s">
        <v>0</v>
      </c>
      <c r="B2" s="40" t="s">
        <v>1</v>
      </c>
      <c r="C2" s="40" t="s">
        <v>2</v>
      </c>
      <c r="D2" s="40" t="s">
        <v>3</v>
      </c>
      <c r="E2" s="40" t="s">
        <v>233</v>
      </c>
      <c r="F2" s="16"/>
      <c r="G2" s="8"/>
      <c r="H2" s="8"/>
      <c r="I2" s="8"/>
      <c r="J2" s="11"/>
    </row>
    <row r="3" spans="1:10">
      <c r="A3" s="75">
        <v>1</v>
      </c>
      <c r="B3" s="75">
        <v>0</v>
      </c>
      <c r="C3" s="76" t="s">
        <v>238</v>
      </c>
      <c r="D3" s="77">
        <v>250</v>
      </c>
      <c r="E3" s="77">
        <v>10</v>
      </c>
      <c r="I3" s="6"/>
    </row>
    <row r="4" spans="1:10">
      <c r="A4" s="75">
        <v>1</v>
      </c>
      <c r="B4" s="75">
        <v>1</v>
      </c>
      <c r="C4" s="80" t="s">
        <v>239</v>
      </c>
      <c r="D4" s="81">
        <v>130</v>
      </c>
      <c r="E4" s="81">
        <v>20</v>
      </c>
      <c r="I4" s="6"/>
    </row>
    <row r="5" spans="1:10">
      <c r="A5" s="75">
        <v>1</v>
      </c>
      <c r="B5" s="75">
        <v>1</v>
      </c>
      <c r="C5" s="80" t="s">
        <v>237</v>
      </c>
      <c r="D5" s="81">
        <v>50</v>
      </c>
      <c r="E5" s="81">
        <v>10</v>
      </c>
      <c r="I5" s="6"/>
    </row>
    <row r="6" spans="1:10">
      <c r="A6" s="79">
        <v>2</v>
      </c>
      <c r="B6" s="75">
        <v>1</v>
      </c>
      <c r="C6" s="80" t="s">
        <v>240</v>
      </c>
      <c r="D6" s="81">
        <v>410</v>
      </c>
      <c r="E6" s="81">
        <v>120</v>
      </c>
      <c r="I6" s="6"/>
    </row>
    <row r="7" spans="1:10">
      <c r="A7" s="75">
        <v>3</v>
      </c>
      <c r="B7" s="75">
        <v>1</v>
      </c>
      <c r="C7" s="76" t="s">
        <v>241</v>
      </c>
      <c r="D7" s="77">
        <v>170</v>
      </c>
      <c r="E7" s="77">
        <v>40</v>
      </c>
      <c r="I7" s="6"/>
    </row>
    <row r="8" spans="1:10">
      <c r="A8" s="75">
        <v>3</v>
      </c>
      <c r="B8" s="75">
        <v>1</v>
      </c>
      <c r="C8" s="78" t="s">
        <v>242</v>
      </c>
      <c r="D8" s="77">
        <v>86</v>
      </c>
      <c r="E8" s="77">
        <v>10</v>
      </c>
      <c r="I8" s="6"/>
    </row>
    <row r="9" spans="1:10">
      <c r="A9" s="75">
        <v>4</v>
      </c>
      <c r="B9" s="75">
        <v>1</v>
      </c>
      <c r="C9" s="78" t="s">
        <v>243</v>
      </c>
      <c r="D9" s="77">
        <v>77.98</v>
      </c>
      <c r="E9" s="77">
        <v>20</v>
      </c>
      <c r="I9" s="6"/>
    </row>
    <row r="10" spans="1:10">
      <c r="A10" s="75">
        <v>4</v>
      </c>
      <c r="B10" s="75">
        <v>1</v>
      </c>
      <c r="C10" s="80" t="s">
        <v>244</v>
      </c>
      <c r="D10" s="81">
        <v>35</v>
      </c>
      <c r="E10" s="81">
        <v>10</v>
      </c>
      <c r="I10" s="6"/>
    </row>
    <row r="11" spans="1:10">
      <c r="A11" s="75">
        <v>4</v>
      </c>
      <c r="B11" s="75">
        <v>1</v>
      </c>
      <c r="C11" s="83" t="s">
        <v>245</v>
      </c>
      <c r="D11" s="81">
        <v>115</v>
      </c>
      <c r="E11" s="81">
        <v>40</v>
      </c>
      <c r="I11" s="6"/>
    </row>
    <row r="12" spans="1:10">
      <c r="A12" s="66">
        <v>5</v>
      </c>
      <c r="B12" s="75">
        <v>0</v>
      </c>
      <c r="C12" s="83" t="s">
        <v>246</v>
      </c>
      <c r="D12" s="81">
        <v>250</v>
      </c>
      <c r="E12" s="81">
        <v>60</v>
      </c>
    </row>
    <row r="13" spans="1:10" ht="26.25">
      <c r="A13" s="66">
        <v>5</v>
      </c>
      <c r="B13" s="75">
        <v>1</v>
      </c>
      <c r="C13" s="85" t="s">
        <v>247</v>
      </c>
      <c r="D13" s="81">
        <v>150</v>
      </c>
      <c r="E13" s="81">
        <v>30</v>
      </c>
    </row>
    <row r="14" spans="1:10">
      <c r="A14" s="66">
        <v>5</v>
      </c>
      <c r="B14" s="75">
        <v>1</v>
      </c>
      <c r="C14" s="82" t="s">
        <v>249</v>
      </c>
      <c r="D14" s="81">
        <v>145</v>
      </c>
      <c r="E14" s="81">
        <v>40</v>
      </c>
    </row>
    <row r="15" spans="1:10">
      <c r="A15" s="45">
        <v>5</v>
      </c>
      <c r="B15" s="75">
        <v>1</v>
      </c>
      <c r="C15" s="80" t="s">
        <v>248</v>
      </c>
      <c r="D15" s="81">
        <v>120</v>
      </c>
      <c r="E15" s="81">
        <v>40</v>
      </c>
    </row>
    <row r="16" spans="1:10">
      <c r="A16" s="140" t="s">
        <v>253</v>
      </c>
      <c r="B16" s="140"/>
      <c r="C16" s="140"/>
      <c r="D16" s="140"/>
      <c r="E16" s="84">
        <f>SUM(E3:E15)</f>
        <v>450</v>
      </c>
    </row>
  </sheetData>
  <mergeCells count="1">
    <mergeCell ref="A16:D1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8" sqref="C8"/>
    </sheetView>
  </sheetViews>
  <sheetFormatPr defaultRowHeight="15"/>
  <cols>
    <col min="3" max="3" width="19" bestFit="1" customWidth="1"/>
    <col min="4" max="4" width="16.42578125" customWidth="1"/>
    <col min="5" max="5" width="12.5703125" customWidth="1"/>
  </cols>
  <sheetData>
    <row r="1" spans="1:3" ht="15.75" thickBot="1">
      <c r="B1" s="3" t="s">
        <v>0</v>
      </c>
      <c r="C1" s="3" t="s">
        <v>234</v>
      </c>
    </row>
    <row r="2" spans="1:3" ht="15.75" thickBot="1">
      <c r="A2">
        <v>1</v>
      </c>
      <c r="B2" t="s">
        <v>220</v>
      </c>
      <c r="C2" s="8">
        <f>підїзд1!J52</f>
        <v>280</v>
      </c>
    </row>
    <row r="3" spans="1:3">
      <c r="A3">
        <v>2</v>
      </c>
      <c r="B3" t="s">
        <v>221</v>
      </c>
      <c r="C3">
        <f>підїзд2!J46</f>
        <v>240</v>
      </c>
    </row>
    <row r="4" spans="1:3">
      <c r="A4">
        <v>3</v>
      </c>
      <c r="B4" t="s">
        <v>222</v>
      </c>
      <c r="C4">
        <f>підїзд3!I61</f>
        <v>304</v>
      </c>
    </row>
    <row r="5" spans="1:3">
      <c r="A5">
        <v>4</v>
      </c>
      <c r="B5" t="s">
        <v>223</v>
      </c>
      <c r="C5">
        <f>підїзд4!I36</f>
        <v>181</v>
      </c>
    </row>
    <row r="6" spans="1:3">
      <c r="A6">
        <v>5</v>
      </c>
      <c r="B6" t="s">
        <v>224</v>
      </c>
      <c r="C6">
        <f>підїзд5!I61</f>
        <v>331</v>
      </c>
    </row>
    <row r="7" spans="1:3">
      <c r="A7">
        <v>6</v>
      </c>
      <c r="B7" t="s">
        <v>219</v>
      </c>
      <c r="C7">
        <f>комерція!E16</f>
        <v>450</v>
      </c>
    </row>
    <row r="8" spans="1:3">
      <c r="A8" s="141" t="s">
        <v>235</v>
      </c>
      <c r="B8" s="141"/>
      <c r="C8">
        <f>SUM(C2:C7)</f>
        <v>1786</v>
      </c>
    </row>
  </sheetData>
  <mergeCells count="1">
    <mergeCell ref="A8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K248"/>
  <sheetViews>
    <sheetView tabSelected="1" topLeftCell="A181" workbookViewId="0">
      <selection activeCell="G208" sqref="G208"/>
    </sheetView>
  </sheetViews>
  <sheetFormatPr defaultRowHeight="15"/>
  <cols>
    <col min="7" max="7" width="46" customWidth="1"/>
    <col min="8" max="8" width="12.85546875" customWidth="1"/>
    <col min="11" max="11" width="9.28515625" bestFit="1" customWidth="1"/>
  </cols>
  <sheetData>
    <row r="2" spans="1:11" ht="75">
      <c r="A2" s="86" t="s">
        <v>254</v>
      </c>
      <c r="B2" s="87" t="s">
        <v>255</v>
      </c>
      <c r="C2" s="88" t="s">
        <v>256</v>
      </c>
      <c r="D2" s="88" t="s">
        <v>257</v>
      </c>
      <c r="E2" s="88" t="s">
        <v>258</v>
      </c>
      <c r="F2" s="88" t="s">
        <v>90</v>
      </c>
      <c r="G2" s="103" t="s">
        <v>259</v>
      </c>
      <c r="H2" s="106" t="s">
        <v>486</v>
      </c>
      <c r="I2" s="105" t="s">
        <v>483</v>
      </c>
      <c r="J2" s="105" t="s">
        <v>484</v>
      </c>
      <c r="K2" s="105" t="s">
        <v>485</v>
      </c>
    </row>
    <row r="3" spans="1:11">
      <c r="A3" s="142">
        <v>1</v>
      </c>
      <c r="B3" s="143" t="s">
        <v>260</v>
      </c>
      <c r="C3" s="144">
        <v>58.27</v>
      </c>
      <c r="D3" s="142" t="s">
        <v>261</v>
      </c>
      <c r="E3" s="142">
        <v>1</v>
      </c>
      <c r="F3" s="142">
        <v>2</v>
      </c>
      <c r="G3" s="145" t="s">
        <v>4</v>
      </c>
      <c r="H3" s="146">
        <v>153.62469999999576</v>
      </c>
      <c r="I3" s="147">
        <v>5</v>
      </c>
      <c r="J3" s="147">
        <v>0</v>
      </c>
      <c r="K3" s="146">
        <f>IF(I3&gt;0,I3*1000*(100-J3)/100-H3,0)</f>
        <v>4846.3753000000042</v>
      </c>
    </row>
    <row r="4" spans="1:11">
      <c r="A4" s="142">
        <f>A3+1</f>
        <v>2</v>
      </c>
      <c r="B4" s="143" t="s">
        <v>262</v>
      </c>
      <c r="C4" s="144">
        <v>37.36</v>
      </c>
      <c r="D4" s="142" t="s">
        <v>261</v>
      </c>
      <c r="E4" s="142">
        <v>1</v>
      </c>
      <c r="F4" s="142">
        <v>2</v>
      </c>
      <c r="G4" s="145" t="s">
        <v>5</v>
      </c>
      <c r="H4" s="146">
        <v>0</v>
      </c>
      <c r="I4" s="147">
        <v>0</v>
      </c>
      <c r="J4" s="147">
        <v>0</v>
      </c>
      <c r="K4" s="146">
        <f t="shared" ref="K4:K67" si="0">IF(I4&gt;0,I4*1000*(100-J4)/100-H4,0)</f>
        <v>0</v>
      </c>
    </row>
    <row r="5" spans="1:11">
      <c r="A5" s="142">
        <f t="shared" ref="A5:A68" si="1">A4+1</f>
        <v>3</v>
      </c>
      <c r="B5" s="143" t="s">
        <v>263</v>
      </c>
      <c r="C5" s="144">
        <v>36.57</v>
      </c>
      <c r="D5" s="142" t="s">
        <v>261</v>
      </c>
      <c r="E5" s="142">
        <v>1</v>
      </c>
      <c r="F5" s="142">
        <v>2</v>
      </c>
      <c r="G5" s="145" t="s">
        <v>6</v>
      </c>
      <c r="H5" s="146">
        <v>0</v>
      </c>
      <c r="I5" s="147">
        <v>0</v>
      </c>
      <c r="J5" s="147">
        <v>0</v>
      </c>
      <c r="K5" s="146">
        <f t="shared" si="0"/>
        <v>0</v>
      </c>
    </row>
    <row r="6" spans="1:11">
      <c r="A6" s="142">
        <f t="shared" si="1"/>
        <v>4</v>
      </c>
      <c r="B6" s="143" t="s">
        <v>264</v>
      </c>
      <c r="C6" s="144">
        <v>65.040000000000006</v>
      </c>
      <c r="D6" s="142" t="s">
        <v>261</v>
      </c>
      <c r="E6" s="142">
        <v>1</v>
      </c>
      <c r="F6" s="142">
        <v>2</v>
      </c>
      <c r="G6" s="145" t="s">
        <v>7</v>
      </c>
      <c r="H6" s="146">
        <v>186.75439999999526</v>
      </c>
      <c r="I6" s="147">
        <v>5</v>
      </c>
      <c r="J6" s="147">
        <v>0</v>
      </c>
      <c r="K6" s="146">
        <f t="shared" si="0"/>
        <v>4813.2456000000047</v>
      </c>
    </row>
    <row r="7" spans="1:11">
      <c r="A7" s="142">
        <f t="shared" si="1"/>
        <v>5</v>
      </c>
      <c r="B7" s="143" t="s">
        <v>265</v>
      </c>
      <c r="C7" s="144">
        <v>79.11</v>
      </c>
      <c r="D7" s="142" t="s">
        <v>261</v>
      </c>
      <c r="E7" s="142">
        <v>1</v>
      </c>
      <c r="F7" s="142">
        <v>2</v>
      </c>
      <c r="G7" s="145" t="s">
        <v>8</v>
      </c>
      <c r="H7" s="146">
        <v>0</v>
      </c>
      <c r="I7" s="147">
        <v>0</v>
      </c>
      <c r="J7" s="147">
        <v>0</v>
      </c>
      <c r="K7" s="146">
        <f t="shared" si="0"/>
        <v>0</v>
      </c>
    </row>
    <row r="8" spans="1:11">
      <c r="A8" s="142">
        <f t="shared" si="1"/>
        <v>6</v>
      </c>
      <c r="B8" s="143" t="s">
        <v>266</v>
      </c>
      <c r="C8" s="144">
        <v>58.27</v>
      </c>
      <c r="D8" s="142" t="s">
        <v>261</v>
      </c>
      <c r="E8" s="142">
        <v>1</v>
      </c>
      <c r="F8" s="142">
        <v>3</v>
      </c>
      <c r="G8" s="145" t="s">
        <v>9</v>
      </c>
      <c r="H8" s="146">
        <v>66.624699999995755</v>
      </c>
      <c r="I8" s="147">
        <v>5</v>
      </c>
      <c r="J8" s="147">
        <v>0</v>
      </c>
      <c r="K8" s="146">
        <f t="shared" si="0"/>
        <v>4933.3753000000042</v>
      </c>
    </row>
    <row r="9" spans="1:11">
      <c r="A9" s="142">
        <f t="shared" si="1"/>
        <v>7</v>
      </c>
      <c r="B9" s="143" t="s">
        <v>267</v>
      </c>
      <c r="C9" s="144">
        <v>37.36</v>
      </c>
      <c r="D9" s="142" t="s">
        <v>261</v>
      </c>
      <c r="E9" s="142">
        <v>1</v>
      </c>
      <c r="F9" s="142">
        <v>3</v>
      </c>
      <c r="G9" s="145" t="s">
        <v>268</v>
      </c>
      <c r="H9" s="146">
        <v>137.26959999999963</v>
      </c>
      <c r="I9" s="147">
        <v>5</v>
      </c>
      <c r="J9" s="147">
        <v>0</v>
      </c>
      <c r="K9" s="146">
        <f t="shared" si="0"/>
        <v>4862.7304000000004</v>
      </c>
    </row>
    <row r="10" spans="1:11">
      <c r="A10" s="142">
        <f t="shared" si="1"/>
        <v>8</v>
      </c>
      <c r="B10" s="143" t="s">
        <v>269</v>
      </c>
      <c r="C10" s="144">
        <v>36.57</v>
      </c>
      <c r="D10" s="142" t="s">
        <v>261</v>
      </c>
      <c r="E10" s="142">
        <v>1</v>
      </c>
      <c r="F10" s="142">
        <v>3</v>
      </c>
      <c r="G10" s="145" t="s">
        <v>10</v>
      </c>
      <c r="H10" s="146">
        <v>0</v>
      </c>
      <c r="I10" s="147">
        <v>5</v>
      </c>
      <c r="J10" s="147">
        <v>0</v>
      </c>
      <c r="K10" s="146">
        <f t="shared" si="0"/>
        <v>5000</v>
      </c>
    </row>
    <row r="11" spans="1:11">
      <c r="A11" s="142">
        <f t="shared" si="1"/>
        <v>9</v>
      </c>
      <c r="B11" s="143" t="s">
        <v>270</v>
      </c>
      <c r="C11" s="144">
        <v>65.040000000000006</v>
      </c>
      <c r="D11" s="142" t="s">
        <v>261</v>
      </c>
      <c r="E11" s="142">
        <v>1</v>
      </c>
      <c r="F11" s="142">
        <v>3</v>
      </c>
      <c r="G11" s="145" t="s">
        <v>11</v>
      </c>
      <c r="H11" s="146">
        <v>0</v>
      </c>
      <c r="I11" s="147">
        <v>5</v>
      </c>
      <c r="J11" s="147">
        <v>0</v>
      </c>
      <c r="K11" s="146">
        <f t="shared" si="0"/>
        <v>5000</v>
      </c>
    </row>
    <row r="12" spans="1:11">
      <c r="A12" s="142">
        <f t="shared" si="1"/>
        <v>10</v>
      </c>
      <c r="B12" s="143" t="s">
        <v>271</v>
      </c>
      <c r="C12" s="144">
        <v>79.11</v>
      </c>
      <c r="D12" s="142" t="s">
        <v>261</v>
      </c>
      <c r="E12" s="142">
        <v>1</v>
      </c>
      <c r="F12" s="142">
        <v>3</v>
      </c>
      <c r="G12" s="145" t="s">
        <v>12</v>
      </c>
      <c r="H12" s="146">
        <v>408.26210000000265</v>
      </c>
      <c r="I12" s="147">
        <v>5</v>
      </c>
      <c r="J12" s="147">
        <v>0</v>
      </c>
      <c r="K12" s="146">
        <f t="shared" si="0"/>
        <v>4591.7378999999974</v>
      </c>
    </row>
    <row r="13" spans="1:11">
      <c r="A13" s="142">
        <f t="shared" si="1"/>
        <v>11</v>
      </c>
      <c r="B13" s="143" t="s">
        <v>272</v>
      </c>
      <c r="C13" s="144">
        <v>58.27</v>
      </c>
      <c r="D13" s="142" t="s">
        <v>261</v>
      </c>
      <c r="E13" s="142">
        <v>1</v>
      </c>
      <c r="F13" s="142">
        <v>4</v>
      </c>
      <c r="G13" s="148" t="s">
        <v>13</v>
      </c>
      <c r="H13" s="146">
        <v>0</v>
      </c>
      <c r="I13" s="147">
        <v>5</v>
      </c>
      <c r="J13" s="147">
        <v>0</v>
      </c>
      <c r="K13" s="146">
        <f t="shared" si="0"/>
        <v>5000</v>
      </c>
    </row>
    <row r="14" spans="1:11">
      <c r="A14" s="142">
        <f t="shared" si="1"/>
        <v>12</v>
      </c>
      <c r="B14" s="143" t="s">
        <v>273</v>
      </c>
      <c r="C14" s="144">
        <v>37.36</v>
      </c>
      <c r="D14" s="142" t="s">
        <v>261</v>
      </c>
      <c r="E14" s="142">
        <v>1</v>
      </c>
      <c r="F14" s="142">
        <v>4</v>
      </c>
      <c r="G14" s="148" t="s">
        <v>14</v>
      </c>
      <c r="H14" s="146">
        <v>0</v>
      </c>
      <c r="I14" s="147">
        <v>0</v>
      </c>
      <c r="J14" s="147">
        <v>0</v>
      </c>
      <c r="K14" s="146">
        <f t="shared" si="0"/>
        <v>0</v>
      </c>
    </row>
    <row r="15" spans="1:11">
      <c r="A15" s="142">
        <f t="shared" si="1"/>
        <v>13</v>
      </c>
      <c r="B15" s="143" t="s">
        <v>274</v>
      </c>
      <c r="C15" s="144">
        <v>36.57</v>
      </c>
      <c r="D15" s="142" t="s">
        <v>261</v>
      </c>
      <c r="E15" s="142">
        <v>1</v>
      </c>
      <c r="F15" s="142">
        <v>4</v>
      </c>
      <c r="G15" s="145" t="s">
        <v>15</v>
      </c>
      <c r="H15" s="146">
        <v>0</v>
      </c>
      <c r="I15" s="147">
        <v>5</v>
      </c>
      <c r="J15" s="147">
        <v>0</v>
      </c>
      <c r="K15" s="146">
        <f t="shared" si="0"/>
        <v>5000</v>
      </c>
    </row>
    <row r="16" spans="1:11">
      <c r="A16" s="142">
        <f t="shared" si="1"/>
        <v>14</v>
      </c>
      <c r="B16" s="143" t="s">
        <v>275</v>
      </c>
      <c r="C16" s="144">
        <v>65.040000000000006</v>
      </c>
      <c r="D16" s="142" t="s">
        <v>261</v>
      </c>
      <c r="E16" s="142">
        <v>1</v>
      </c>
      <c r="F16" s="142">
        <v>4</v>
      </c>
      <c r="G16" s="145" t="s">
        <v>16</v>
      </c>
      <c r="H16" s="146">
        <v>249.27939999999489</v>
      </c>
      <c r="I16" s="147">
        <v>5</v>
      </c>
      <c r="J16" s="147">
        <v>0</v>
      </c>
      <c r="K16" s="146">
        <f t="shared" si="0"/>
        <v>4750.7206000000051</v>
      </c>
    </row>
    <row r="17" spans="1:11">
      <c r="A17" s="142">
        <f t="shared" si="1"/>
        <v>15</v>
      </c>
      <c r="B17" s="143" t="s">
        <v>276</v>
      </c>
      <c r="C17" s="144">
        <v>73.83</v>
      </c>
      <c r="D17" s="142" t="s">
        <v>261</v>
      </c>
      <c r="E17" s="142">
        <v>1</v>
      </c>
      <c r="F17" s="142">
        <v>4</v>
      </c>
      <c r="G17" s="145" t="s">
        <v>17</v>
      </c>
      <c r="H17" s="146">
        <v>0</v>
      </c>
      <c r="I17" s="147">
        <v>5</v>
      </c>
      <c r="J17" s="147">
        <v>0</v>
      </c>
      <c r="K17" s="146">
        <f t="shared" si="0"/>
        <v>5000</v>
      </c>
    </row>
    <row r="18" spans="1:11">
      <c r="A18" s="142">
        <f t="shared" si="1"/>
        <v>16</v>
      </c>
      <c r="B18" s="143" t="s">
        <v>277</v>
      </c>
      <c r="C18" s="144">
        <v>58.27</v>
      </c>
      <c r="D18" s="142" t="s">
        <v>261</v>
      </c>
      <c r="E18" s="142">
        <v>1</v>
      </c>
      <c r="F18" s="142">
        <v>5</v>
      </c>
      <c r="G18" s="145" t="s">
        <v>18</v>
      </c>
      <c r="H18" s="146">
        <v>142.62469999999576</v>
      </c>
      <c r="I18" s="147">
        <v>5</v>
      </c>
      <c r="J18" s="147">
        <v>0</v>
      </c>
      <c r="K18" s="146">
        <f t="shared" si="0"/>
        <v>4857.3753000000042</v>
      </c>
    </row>
    <row r="19" spans="1:11">
      <c r="A19" s="142">
        <f t="shared" si="1"/>
        <v>17</v>
      </c>
      <c r="B19" s="143" t="s">
        <v>278</v>
      </c>
      <c r="C19" s="144">
        <v>37.36</v>
      </c>
      <c r="D19" s="142" t="s">
        <v>261</v>
      </c>
      <c r="E19" s="142">
        <v>1</v>
      </c>
      <c r="F19" s="142">
        <v>5</v>
      </c>
      <c r="G19" s="145" t="s">
        <v>10</v>
      </c>
      <c r="H19" s="146">
        <v>102.63999999999942</v>
      </c>
      <c r="I19" s="147">
        <v>5</v>
      </c>
      <c r="J19" s="147">
        <v>0</v>
      </c>
      <c r="K19" s="146">
        <f t="shared" si="0"/>
        <v>4897.3600000000006</v>
      </c>
    </row>
    <row r="20" spans="1:11">
      <c r="A20" s="142">
        <f t="shared" si="1"/>
        <v>18</v>
      </c>
      <c r="B20" s="143" t="s">
        <v>279</v>
      </c>
      <c r="C20" s="144">
        <v>36.57</v>
      </c>
      <c r="D20" s="142" t="s">
        <v>261</v>
      </c>
      <c r="E20" s="142">
        <v>1</v>
      </c>
      <c r="F20" s="142">
        <v>5</v>
      </c>
      <c r="G20" s="149" t="s">
        <v>19</v>
      </c>
      <c r="H20" s="146">
        <v>107.3876999999984</v>
      </c>
      <c r="I20" s="147">
        <v>5</v>
      </c>
      <c r="J20" s="147">
        <v>0</v>
      </c>
      <c r="K20" s="146">
        <f t="shared" si="0"/>
        <v>4892.6123000000016</v>
      </c>
    </row>
    <row r="21" spans="1:11">
      <c r="A21" s="142">
        <f t="shared" si="1"/>
        <v>19</v>
      </c>
      <c r="B21" s="143" t="s">
        <v>280</v>
      </c>
      <c r="C21" s="144">
        <v>65.040000000000006</v>
      </c>
      <c r="D21" s="142" t="s">
        <v>261</v>
      </c>
      <c r="E21" s="142">
        <v>1</v>
      </c>
      <c r="F21" s="142">
        <v>5</v>
      </c>
      <c r="G21" s="149" t="s">
        <v>20</v>
      </c>
      <c r="H21" s="146">
        <v>0</v>
      </c>
      <c r="I21" s="147">
        <v>0</v>
      </c>
      <c r="J21" s="147">
        <v>0</v>
      </c>
      <c r="K21" s="146">
        <f t="shared" si="0"/>
        <v>0</v>
      </c>
    </row>
    <row r="22" spans="1:11">
      <c r="A22" s="142">
        <f t="shared" si="1"/>
        <v>20</v>
      </c>
      <c r="B22" s="143" t="s">
        <v>281</v>
      </c>
      <c r="C22" s="144">
        <v>79.11</v>
      </c>
      <c r="D22" s="142" t="s">
        <v>261</v>
      </c>
      <c r="E22" s="142">
        <v>1</v>
      </c>
      <c r="F22" s="142">
        <v>5</v>
      </c>
      <c r="G22" s="149" t="s">
        <v>21</v>
      </c>
      <c r="H22" s="146">
        <v>0</v>
      </c>
      <c r="I22" s="147">
        <v>5</v>
      </c>
      <c r="J22" s="147">
        <v>0</v>
      </c>
      <c r="K22" s="146">
        <f t="shared" si="0"/>
        <v>5000</v>
      </c>
    </row>
    <row r="23" spans="1:11">
      <c r="A23" s="142">
        <f t="shared" si="1"/>
        <v>21</v>
      </c>
      <c r="B23" s="143" t="s">
        <v>282</v>
      </c>
      <c r="C23" s="144">
        <v>64.510000000000005</v>
      </c>
      <c r="D23" s="142" t="s">
        <v>261</v>
      </c>
      <c r="E23" s="142">
        <v>1</v>
      </c>
      <c r="F23" s="142">
        <v>6</v>
      </c>
      <c r="G23" s="145" t="s">
        <v>22</v>
      </c>
      <c r="H23" s="146">
        <v>381.15609999999742</v>
      </c>
      <c r="I23" s="147">
        <v>5</v>
      </c>
      <c r="J23" s="147">
        <v>0</v>
      </c>
      <c r="K23" s="146">
        <f t="shared" si="0"/>
        <v>4618.8439000000026</v>
      </c>
    </row>
    <row r="24" spans="1:11">
      <c r="A24" s="142">
        <f t="shared" si="1"/>
        <v>22</v>
      </c>
      <c r="B24" s="143" t="s">
        <v>283</v>
      </c>
      <c r="C24" s="144">
        <v>37.36</v>
      </c>
      <c r="D24" s="142" t="s">
        <v>261</v>
      </c>
      <c r="E24" s="142">
        <v>1</v>
      </c>
      <c r="F24" s="142">
        <v>6</v>
      </c>
      <c r="G24" s="145" t="s">
        <v>23</v>
      </c>
      <c r="H24" s="146">
        <v>0</v>
      </c>
      <c r="I24" s="147">
        <v>5</v>
      </c>
      <c r="J24" s="147">
        <v>0</v>
      </c>
      <c r="K24" s="146">
        <f t="shared" si="0"/>
        <v>5000</v>
      </c>
    </row>
    <row r="25" spans="1:11">
      <c r="A25" s="142">
        <f t="shared" si="1"/>
        <v>23</v>
      </c>
      <c r="B25" s="143" t="s">
        <v>284</v>
      </c>
      <c r="C25" s="144">
        <v>36.57</v>
      </c>
      <c r="D25" s="142" t="s">
        <v>261</v>
      </c>
      <c r="E25" s="142">
        <v>1</v>
      </c>
      <c r="F25" s="142">
        <v>6</v>
      </c>
      <c r="G25" s="149" t="s">
        <v>24</v>
      </c>
      <c r="H25" s="146">
        <v>102.3876999999984</v>
      </c>
      <c r="I25" s="147">
        <v>0</v>
      </c>
      <c r="J25" s="147">
        <v>0</v>
      </c>
      <c r="K25" s="146">
        <f t="shared" si="0"/>
        <v>0</v>
      </c>
    </row>
    <row r="26" spans="1:11">
      <c r="A26" s="142">
        <f t="shared" si="1"/>
        <v>24</v>
      </c>
      <c r="B26" s="143" t="s">
        <v>285</v>
      </c>
      <c r="C26" s="144">
        <v>65.040000000000006</v>
      </c>
      <c r="D26" s="142" t="s">
        <v>261</v>
      </c>
      <c r="E26" s="142">
        <v>1</v>
      </c>
      <c r="F26" s="142">
        <v>6</v>
      </c>
      <c r="G26" s="149" t="s">
        <v>25</v>
      </c>
      <c r="H26" s="146">
        <v>0</v>
      </c>
      <c r="I26" s="147">
        <v>5</v>
      </c>
      <c r="J26" s="147">
        <v>0</v>
      </c>
      <c r="K26" s="146">
        <f t="shared" si="0"/>
        <v>5000</v>
      </c>
    </row>
    <row r="27" spans="1:11">
      <c r="A27" s="142">
        <f t="shared" si="1"/>
        <v>25</v>
      </c>
      <c r="B27" s="143" t="s">
        <v>286</v>
      </c>
      <c r="C27" s="144">
        <v>79.11</v>
      </c>
      <c r="D27" s="142" t="s">
        <v>261</v>
      </c>
      <c r="E27" s="142">
        <v>1</v>
      </c>
      <c r="F27" s="142">
        <v>6</v>
      </c>
      <c r="G27" s="149" t="s">
        <v>26</v>
      </c>
      <c r="H27" s="146">
        <v>25.260000000003057</v>
      </c>
      <c r="I27" s="147">
        <v>5</v>
      </c>
      <c r="J27" s="147">
        <v>0</v>
      </c>
      <c r="K27" s="146">
        <f t="shared" si="0"/>
        <v>4974.7399999999971</v>
      </c>
    </row>
    <row r="28" spans="1:11">
      <c r="A28" s="142">
        <f t="shared" si="1"/>
        <v>26</v>
      </c>
      <c r="B28" s="143" t="s">
        <v>287</v>
      </c>
      <c r="C28" s="144">
        <v>64.510000000000005</v>
      </c>
      <c r="D28" s="142" t="s">
        <v>261</v>
      </c>
      <c r="E28" s="142">
        <v>1</v>
      </c>
      <c r="F28" s="142">
        <v>7</v>
      </c>
      <c r="G28" s="145" t="s">
        <v>27</v>
      </c>
      <c r="H28" s="146">
        <v>31.629999999997963</v>
      </c>
      <c r="I28" s="147">
        <v>5</v>
      </c>
      <c r="J28" s="147">
        <v>0</v>
      </c>
      <c r="K28" s="146">
        <f t="shared" si="0"/>
        <v>4968.3700000000017</v>
      </c>
    </row>
    <row r="29" spans="1:11">
      <c r="A29" s="142">
        <f t="shared" si="1"/>
        <v>27</v>
      </c>
      <c r="B29" s="143" t="s">
        <v>288</v>
      </c>
      <c r="C29" s="144">
        <v>37.36</v>
      </c>
      <c r="D29" s="142" t="s">
        <v>261</v>
      </c>
      <c r="E29" s="142">
        <v>1</v>
      </c>
      <c r="F29" s="142">
        <v>7</v>
      </c>
      <c r="G29" s="145" t="s">
        <v>251</v>
      </c>
      <c r="H29" s="146">
        <v>15.269599999999627</v>
      </c>
      <c r="I29" s="147">
        <v>5</v>
      </c>
      <c r="J29" s="147">
        <v>0</v>
      </c>
      <c r="K29" s="146">
        <f t="shared" si="0"/>
        <v>4984.7304000000004</v>
      </c>
    </row>
    <row r="30" spans="1:11">
      <c r="A30" s="142">
        <f t="shared" si="1"/>
        <v>28</v>
      </c>
      <c r="B30" s="143" t="s">
        <v>289</v>
      </c>
      <c r="C30" s="144">
        <v>36.57</v>
      </c>
      <c r="D30" s="142" t="s">
        <v>261</v>
      </c>
      <c r="E30" s="142">
        <v>1</v>
      </c>
      <c r="F30" s="142">
        <v>7</v>
      </c>
      <c r="G30" s="145" t="s">
        <v>28</v>
      </c>
      <c r="H30" s="146">
        <v>0</v>
      </c>
      <c r="I30" s="147">
        <v>5</v>
      </c>
      <c r="J30" s="147">
        <v>0</v>
      </c>
      <c r="K30" s="146">
        <f t="shared" si="0"/>
        <v>5000</v>
      </c>
    </row>
    <row r="31" spans="1:11">
      <c r="A31" s="142">
        <f t="shared" si="1"/>
        <v>29</v>
      </c>
      <c r="B31" s="143" t="s">
        <v>290</v>
      </c>
      <c r="C31" s="144">
        <v>65.040000000000006</v>
      </c>
      <c r="D31" s="142" t="s">
        <v>261</v>
      </c>
      <c r="E31" s="142">
        <v>1</v>
      </c>
      <c r="F31" s="142">
        <v>7</v>
      </c>
      <c r="G31" s="145" t="s">
        <v>291</v>
      </c>
      <c r="H31" s="146">
        <v>0</v>
      </c>
      <c r="I31" s="147">
        <v>5</v>
      </c>
      <c r="J31" s="147">
        <v>0</v>
      </c>
      <c r="K31" s="146">
        <f t="shared" si="0"/>
        <v>5000</v>
      </c>
    </row>
    <row r="32" spans="1:11" ht="30">
      <c r="A32" s="142">
        <f t="shared" si="1"/>
        <v>30</v>
      </c>
      <c r="B32" s="143" t="s">
        <v>292</v>
      </c>
      <c r="C32" s="144">
        <v>79.11</v>
      </c>
      <c r="D32" s="142" t="s">
        <v>261</v>
      </c>
      <c r="E32" s="142">
        <v>1</v>
      </c>
      <c r="F32" s="142">
        <v>7</v>
      </c>
      <c r="G32" s="145" t="s">
        <v>30</v>
      </c>
      <c r="H32" s="146">
        <v>124.26210000000265</v>
      </c>
      <c r="I32" s="147">
        <v>5</v>
      </c>
      <c r="J32" s="147">
        <v>0</v>
      </c>
      <c r="K32" s="146">
        <f t="shared" si="0"/>
        <v>4875.7378999999974</v>
      </c>
    </row>
    <row r="33" spans="1:11">
      <c r="A33" s="142">
        <f t="shared" si="1"/>
        <v>31</v>
      </c>
      <c r="B33" s="143" t="s">
        <v>293</v>
      </c>
      <c r="C33" s="144">
        <v>64.510000000000005</v>
      </c>
      <c r="D33" s="142" t="s">
        <v>261</v>
      </c>
      <c r="E33" s="142">
        <v>1</v>
      </c>
      <c r="F33" s="142">
        <v>8</v>
      </c>
      <c r="G33" s="145" t="s">
        <v>31</v>
      </c>
      <c r="H33" s="146">
        <v>0</v>
      </c>
      <c r="I33" s="147">
        <v>0</v>
      </c>
      <c r="J33" s="147">
        <v>0</v>
      </c>
      <c r="K33" s="146">
        <f t="shared" si="0"/>
        <v>0</v>
      </c>
    </row>
    <row r="34" spans="1:11">
      <c r="A34" s="142">
        <f t="shared" si="1"/>
        <v>32</v>
      </c>
      <c r="B34" s="143" t="s">
        <v>294</v>
      </c>
      <c r="C34" s="144">
        <v>37.36</v>
      </c>
      <c r="D34" s="142" t="s">
        <v>261</v>
      </c>
      <c r="E34" s="142">
        <v>1</v>
      </c>
      <c r="F34" s="142">
        <v>8</v>
      </c>
      <c r="G34" s="145" t="s">
        <v>32</v>
      </c>
      <c r="H34" s="146">
        <v>157.26959999999963</v>
      </c>
      <c r="I34" s="147">
        <v>5</v>
      </c>
      <c r="J34" s="147">
        <v>0</v>
      </c>
      <c r="K34" s="146">
        <f t="shared" si="0"/>
        <v>4842.7304000000004</v>
      </c>
    </row>
    <row r="35" spans="1:11">
      <c r="A35" s="142">
        <f t="shared" si="1"/>
        <v>33</v>
      </c>
      <c r="B35" s="143" t="s">
        <v>295</v>
      </c>
      <c r="C35" s="144">
        <v>36.57</v>
      </c>
      <c r="D35" s="142" t="s">
        <v>261</v>
      </c>
      <c r="E35" s="142">
        <v>1</v>
      </c>
      <c r="F35" s="142">
        <v>8</v>
      </c>
      <c r="G35" s="149" t="s">
        <v>15</v>
      </c>
      <c r="H35" s="146">
        <v>0</v>
      </c>
      <c r="I35" s="147">
        <v>0</v>
      </c>
      <c r="J35" s="147">
        <v>0</v>
      </c>
      <c r="K35" s="146">
        <f t="shared" si="0"/>
        <v>0</v>
      </c>
    </row>
    <row r="36" spans="1:11">
      <c r="A36" s="142">
        <f t="shared" si="1"/>
        <v>34</v>
      </c>
      <c r="B36" s="143" t="s">
        <v>296</v>
      </c>
      <c r="C36" s="144">
        <v>65.040000000000006</v>
      </c>
      <c r="D36" s="142" t="s">
        <v>261</v>
      </c>
      <c r="E36" s="142">
        <v>1</v>
      </c>
      <c r="F36" s="142">
        <v>8</v>
      </c>
      <c r="G36" s="149" t="s">
        <v>33</v>
      </c>
      <c r="H36" s="146">
        <v>199.75439999999526</v>
      </c>
      <c r="I36" s="147">
        <v>5</v>
      </c>
      <c r="J36" s="147">
        <v>0</v>
      </c>
      <c r="K36" s="146">
        <f t="shared" si="0"/>
        <v>4800.2456000000047</v>
      </c>
    </row>
    <row r="37" spans="1:11">
      <c r="A37" s="142">
        <f t="shared" si="1"/>
        <v>35</v>
      </c>
      <c r="B37" s="143" t="s">
        <v>297</v>
      </c>
      <c r="C37" s="144">
        <v>79.11</v>
      </c>
      <c r="D37" s="142" t="s">
        <v>261</v>
      </c>
      <c r="E37" s="142">
        <v>1</v>
      </c>
      <c r="F37" s="142">
        <v>8</v>
      </c>
      <c r="G37" s="145" t="s">
        <v>34</v>
      </c>
      <c r="H37" s="146">
        <v>173.73710000000301</v>
      </c>
      <c r="I37" s="147">
        <v>5</v>
      </c>
      <c r="J37" s="147">
        <v>0</v>
      </c>
      <c r="K37" s="146">
        <f t="shared" si="0"/>
        <v>4826.262899999997</v>
      </c>
    </row>
    <row r="38" spans="1:11" ht="30">
      <c r="A38" s="142">
        <f t="shared" si="1"/>
        <v>36</v>
      </c>
      <c r="B38" s="143" t="s">
        <v>298</v>
      </c>
      <c r="C38" s="144">
        <v>64.510000000000005</v>
      </c>
      <c r="D38" s="142" t="s">
        <v>261</v>
      </c>
      <c r="E38" s="142">
        <v>1</v>
      </c>
      <c r="F38" s="142">
        <v>9</v>
      </c>
      <c r="G38" s="145" t="s">
        <v>35</v>
      </c>
      <c r="H38" s="146">
        <v>0</v>
      </c>
      <c r="I38" s="147">
        <v>0</v>
      </c>
      <c r="J38" s="147">
        <v>0</v>
      </c>
      <c r="K38" s="146">
        <f t="shared" si="0"/>
        <v>0</v>
      </c>
    </row>
    <row r="39" spans="1:11">
      <c r="A39" s="142">
        <f t="shared" si="1"/>
        <v>37</v>
      </c>
      <c r="B39" s="143" t="s">
        <v>299</v>
      </c>
      <c r="C39" s="144">
        <v>37.36</v>
      </c>
      <c r="D39" s="142" t="s">
        <v>261</v>
      </c>
      <c r="E39" s="142">
        <v>1</v>
      </c>
      <c r="F39" s="142">
        <v>9</v>
      </c>
      <c r="G39" s="145" t="s">
        <v>36</v>
      </c>
      <c r="H39" s="146">
        <v>0</v>
      </c>
      <c r="I39" s="147">
        <v>0</v>
      </c>
      <c r="J39" s="147">
        <v>0</v>
      </c>
      <c r="K39" s="146">
        <f t="shared" si="0"/>
        <v>0</v>
      </c>
    </row>
    <row r="40" spans="1:11">
      <c r="A40" s="142">
        <f t="shared" si="1"/>
        <v>38</v>
      </c>
      <c r="B40" s="143" t="s">
        <v>300</v>
      </c>
      <c r="C40" s="144">
        <v>36.57</v>
      </c>
      <c r="D40" s="142" t="s">
        <v>261</v>
      </c>
      <c r="E40" s="142">
        <v>1</v>
      </c>
      <c r="F40" s="142">
        <v>9</v>
      </c>
      <c r="G40" s="145" t="s">
        <v>37</v>
      </c>
      <c r="H40" s="146">
        <v>0</v>
      </c>
      <c r="I40" s="147">
        <v>5</v>
      </c>
      <c r="J40" s="147">
        <v>0</v>
      </c>
      <c r="K40" s="146">
        <f t="shared" si="0"/>
        <v>5000</v>
      </c>
    </row>
    <row r="41" spans="1:11">
      <c r="A41" s="142">
        <f t="shared" si="1"/>
        <v>39</v>
      </c>
      <c r="B41" s="143" t="s">
        <v>301</v>
      </c>
      <c r="C41" s="144">
        <v>65.040000000000006</v>
      </c>
      <c r="D41" s="142" t="s">
        <v>261</v>
      </c>
      <c r="E41" s="142">
        <v>1</v>
      </c>
      <c r="F41" s="142">
        <v>9</v>
      </c>
      <c r="G41" s="150" t="s">
        <v>38</v>
      </c>
      <c r="H41" s="146">
        <v>0</v>
      </c>
      <c r="I41" s="147">
        <v>0</v>
      </c>
      <c r="J41" s="147">
        <v>0</v>
      </c>
      <c r="K41" s="146">
        <f t="shared" si="0"/>
        <v>0</v>
      </c>
    </row>
    <row r="42" spans="1:11">
      <c r="A42" s="142">
        <f t="shared" si="1"/>
        <v>40</v>
      </c>
      <c r="B42" s="143" t="s">
        <v>302</v>
      </c>
      <c r="C42" s="144">
        <v>79.11</v>
      </c>
      <c r="D42" s="142" t="s">
        <v>261</v>
      </c>
      <c r="E42" s="142">
        <v>1</v>
      </c>
      <c r="F42" s="142">
        <v>9</v>
      </c>
      <c r="G42" s="145" t="s">
        <v>39</v>
      </c>
      <c r="H42" s="146">
        <v>0</v>
      </c>
      <c r="I42" s="147">
        <v>5</v>
      </c>
      <c r="J42" s="147">
        <v>0</v>
      </c>
      <c r="K42" s="146">
        <f t="shared" si="0"/>
        <v>5000</v>
      </c>
    </row>
    <row r="43" spans="1:11">
      <c r="A43" s="142">
        <f t="shared" si="1"/>
        <v>41</v>
      </c>
      <c r="B43" s="143" t="s">
        <v>303</v>
      </c>
      <c r="C43" s="144">
        <v>64.510000000000005</v>
      </c>
      <c r="D43" s="142" t="s">
        <v>304</v>
      </c>
      <c r="E43" s="142">
        <v>1</v>
      </c>
      <c r="F43" s="142">
        <v>10</v>
      </c>
      <c r="G43" s="145" t="s">
        <v>40</v>
      </c>
      <c r="H43" s="146">
        <v>0</v>
      </c>
      <c r="I43" s="151">
        <v>0</v>
      </c>
      <c r="J43" s="147">
        <v>30</v>
      </c>
      <c r="K43" s="146">
        <f t="shared" si="0"/>
        <v>0</v>
      </c>
    </row>
    <row r="44" spans="1:11">
      <c r="A44" s="142">
        <f t="shared" si="1"/>
        <v>42</v>
      </c>
      <c r="B44" s="143" t="s">
        <v>305</v>
      </c>
      <c r="C44" s="144">
        <v>37.36</v>
      </c>
      <c r="D44" s="142" t="s">
        <v>304</v>
      </c>
      <c r="E44" s="142">
        <v>1</v>
      </c>
      <c r="F44" s="142">
        <v>10</v>
      </c>
      <c r="G44" s="145" t="s">
        <v>40</v>
      </c>
      <c r="H44" s="146">
        <v>0</v>
      </c>
      <c r="I44" s="151">
        <v>0</v>
      </c>
      <c r="J44" s="147">
        <v>30</v>
      </c>
      <c r="K44" s="146">
        <f t="shared" si="0"/>
        <v>0</v>
      </c>
    </row>
    <row r="45" spans="1:11">
      <c r="A45" s="142">
        <f t="shared" si="1"/>
        <v>43</v>
      </c>
      <c r="B45" s="143" t="s">
        <v>306</v>
      </c>
      <c r="C45" s="144">
        <v>36.57</v>
      </c>
      <c r="D45" s="142" t="s">
        <v>304</v>
      </c>
      <c r="E45" s="142">
        <v>1</v>
      </c>
      <c r="F45" s="142">
        <v>10</v>
      </c>
      <c r="G45" s="152" t="s">
        <v>487</v>
      </c>
      <c r="H45" s="146">
        <v>5109.67</v>
      </c>
      <c r="I45" s="151">
        <v>13</v>
      </c>
      <c r="J45" s="199">
        <v>30</v>
      </c>
      <c r="K45" s="146">
        <f t="shared" si="0"/>
        <v>3990.33</v>
      </c>
    </row>
    <row r="46" spans="1:11">
      <c r="A46" s="142">
        <f t="shared" si="1"/>
        <v>44</v>
      </c>
      <c r="B46" s="143" t="s">
        <v>307</v>
      </c>
      <c r="C46" s="144">
        <v>65.040000000000006</v>
      </c>
      <c r="D46" s="142" t="s">
        <v>304</v>
      </c>
      <c r="E46" s="142">
        <v>1</v>
      </c>
      <c r="F46" s="142">
        <v>10</v>
      </c>
      <c r="G46" s="153"/>
      <c r="H46" s="146">
        <v>13133.43</v>
      </c>
      <c r="I46" s="151">
        <v>16</v>
      </c>
      <c r="J46" s="199">
        <v>30</v>
      </c>
      <c r="K46" s="146">
        <f t="shared" si="0"/>
        <v>-1933.4300000000003</v>
      </c>
    </row>
    <row r="47" spans="1:11">
      <c r="A47" s="142">
        <f t="shared" si="1"/>
        <v>45</v>
      </c>
      <c r="B47" s="143" t="s">
        <v>308</v>
      </c>
      <c r="C47" s="144">
        <v>79.11</v>
      </c>
      <c r="D47" s="142" t="s">
        <v>304</v>
      </c>
      <c r="E47" s="142">
        <v>1</v>
      </c>
      <c r="F47" s="142">
        <v>10</v>
      </c>
      <c r="G47" s="145" t="s">
        <v>42</v>
      </c>
      <c r="H47" s="146">
        <v>11492.915970000005</v>
      </c>
      <c r="I47" s="151">
        <v>0</v>
      </c>
      <c r="J47" s="147">
        <v>0</v>
      </c>
      <c r="K47" s="146">
        <f t="shared" si="0"/>
        <v>0</v>
      </c>
    </row>
    <row r="48" spans="1:11">
      <c r="A48" s="154">
        <f t="shared" si="1"/>
        <v>46</v>
      </c>
      <c r="B48" s="155" t="s">
        <v>309</v>
      </c>
      <c r="C48" s="156">
        <v>73.83</v>
      </c>
      <c r="D48" s="154" t="s">
        <v>261</v>
      </c>
      <c r="E48" s="154">
        <v>2</v>
      </c>
      <c r="F48" s="154">
        <v>2</v>
      </c>
      <c r="G48" s="157" t="s">
        <v>62</v>
      </c>
      <c r="H48" s="158">
        <v>0</v>
      </c>
      <c r="I48" s="160">
        <v>5</v>
      </c>
      <c r="J48" s="159">
        <v>0</v>
      </c>
      <c r="K48" s="158">
        <f t="shared" si="0"/>
        <v>5000</v>
      </c>
    </row>
    <row r="49" spans="1:11">
      <c r="A49" s="154">
        <f t="shared" si="1"/>
        <v>47</v>
      </c>
      <c r="B49" s="155" t="s">
        <v>310</v>
      </c>
      <c r="C49" s="156">
        <v>58.4</v>
      </c>
      <c r="D49" s="154" t="s">
        <v>261</v>
      </c>
      <c r="E49" s="154">
        <v>2</v>
      </c>
      <c r="F49" s="154">
        <v>2</v>
      </c>
      <c r="G49" s="157" t="s">
        <v>46</v>
      </c>
      <c r="H49" s="158">
        <v>506.81600000000253</v>
      </c>
      <c r="I49" s="160">
        <v>0</v>
      </c>
      <c r="J49" s="159">
        <v>0</v>
      </c>
      <c r="K49" s="158">
        <f t="shared" si="0"/>
        <v>0</v>
      </c>
    </row>
    <row r="50" spans="1:11">
      <c r="A50" s="154">
        <f t="shared" si="1"/>
        <v>48</v>
      </c>
      <c r="B50" s="155" t="s">
        <v>311</v>
      </c>
      <c r="C50" s="156">
        <v>58.4</v>
      </c>
      <c r="D50" s="154" t="s">
        <v>261</v>
      </c>
      <c r="E50" s="154">
        <v>2</v>
      </c>
      <c r="F50" s="154">
        <v>2</v>
      </c>
      <c r="G50" s="157" t="s">
        <v>63</v>
      </c>
      <c r="H50" s="158">
        <v>0</v>
      </c>
      <c r="I50" s="160">
        <v>0</v>
      </c>
      <c r="J50" s="159">
        <v>0</v>
      </c>
      <c r="K50" s="158">
        <f t="shared" si="0"/>
        <v>0</v>
      </c>
    </row>
    <row r="51" spans="1:11">
      <c r="A51" s="154">
        <f t="shared" si="1"/>
        <v>49</v>
      </c>
      <c r="B51" s="155" t="s">
        <v>312</v>
      </c>
      <c r="C51" s="156">
        <v>73.83</v>
      </c>
      <c r="D51" s="154" t="s">
        <v>261</v>
      </c>
      <c r="E51" s="154">
        <v>2</v>
      </c>
      <c r="F51" s="154">
        <v>2</v>
      </c>
      <c r="G51" s="157" t="s">
        <v>64</v>
      </c>
      <c r="H51" s="158">
        <v>0</v>
      </c>
      <c r="I51" s="160">
        <v>0</v>
      </c>
      <c r="J51" s="159">
        <v>0</v>
      </c>
      <c r="K51" s="158">
        <f t="shared" si="0"/>
        <v>0</v>
      </c>
    </row>
    <row r="52" spans="1:11">
      <c r="A52" s="154">
        <f t="shared" si="1"/>
        <v>50</v>
      </c>
      <c r="B52" s="155" t="s">
        <v>313</v>
      </c>
      <c r="C52" s="156">
        <v>73.83</v>
      </c>
      <c r="D52" s="154" t="s">
        <v>261</v>
      </c>
      <c r="E52" s="154">
        <v>2</v>
      </c>
      <c r="F52" s="154">
        <v>3</v>
      </c>
      <c r="G52" s="157" t="s">
        <v>47</v>
      </c>
      <c r="H52" s="158">
        <v>0</v>
      </c>
      <c r="I52" s="160">
        <v>0</v>
      </c>
      <c r="J52" s="159">
        <v>0</v>
      </c>
      <c r="K52" s="158">
        <f t="shared" si="0"/>
        <v>0</v>
      </c>
    </row>
    <row r="53" spans="1:11">
      <c r="A53" s="154">
        <f t="shared" si="1"/>
        <v>51</v>
      </c>
      <c r="B53" s="155" t="s">
        <v>314</v>
      </c>
      <c r="C53" s="156">
        <v>58.4</v>
      </c>
      <c r="D53" s="154" t="s">
        <v>261</v>
      </c>
      <c r="E53" s="154">
        <v>2</v>
      </c>
      <c r="F53" s="154">
        <v>3</v>
      </c>
      <c r="G53" s="157" t="s">
        <v>49</v>
      </c>
      <c r="H53" s="158">
        <v>0</v>
      </c>
      <c r="I53" s="160">
        <v>0</v>
      </c>
      <c r="J53" s="159">
        <v>0</v>
      </c>
      <c r="K53" s="158">
        <f t="shared" si="0"/>
        <v>0</v>
      </c>
    </row>
    <row r="54" spans="1:11">
      <c r="A54" s="154">
        <f t="shared" si="1"/>
        <v>52</v>
      </c>
      <c r="B54" s="155" t="s">
        <v>315</v>
      </c>
      <c r="C54" s="156">
        <v>58.4</v>
      </c>
      <c r="D54" s="154" t="s">
        <v>261</v>
      </c>
      <c r="E54" s="154">
        <v>2</v>
      </c>
      <c r="F54" s="154">
        <v>3</v>
      </c>
      <c r="G54" s="157" t="s">
        <v>316</v>
      </c>
      <c r="H54" s="158">
        <v>107.81600000000253</v>
      </c>
      <c r="I54" s="160">
        <v>0</v>
      </c>
      <c r="J54" s="159">
        <v>0</v>
      </c>
      <c r="K54" s="158">
        <f t="shared" si="0"/>
        <v>0</v>
      </c>
    </row>
    <row r="55" spans="1:11">
      <c r="A55" s="154">
        <f t="shared" si="1"/>
        <v>53</v>
      </c>
      <c r="B55" s="155" t="s">
        <v>317</v>
      </c>
      <c r="C55" s="156">
        <v>73.83</v>
      </c>
      <c r="D55" s="154" t="s">
        <v>261</v>
      </c>
      <c r="E55" s="154">
        <v>2</v>
      </c>
      <c r="F55" s="154">
        <v>3</v>
      </c>
      <c r="G55" s="157" t="s">
        <v>66</v>
      </c>
      <c r="H55" s="158">
        <v>0</v>
      </c>
      <c r="I55" s="160">
        <v>5</v>
      </c>
      <c r="J55" s="159">
        <v>0</v>
      </c>
      <c r="K55" s="158">
        <f t="shared" si="0"/>
        <v>5000</v>
      </c>
    </row>
    <row r="56" spans="1:11">
      <c r="A56" s="154">
        <f t="shared" si="1"/>
        <v>54</v>
      </c>
      <c r="B56" s="155" t="s">
        <v>318</v>
      </c>
      <c r="C56" s="156">
        <v>73.83</v>
      </c>
      <c r="D56" s="154" t="s">
        <v>261</v>
      </c>
      <c r="E56" s="154">
        <v>2</v>
      </c>
      <c r="F56" s="154">
        <v>4</v>
      </c>
      <c r="G56" s="157" t="s">
        <v>67</v>
      </c>
      <c r="H56" s="158">
        <v>36.908300000001873</v>
      </c>
      <c r="I56" s="160">
        <v>5</v>
      </c>
      <c r="J56" s="159">
        <v>0</v>
      </c>
      <c r="K56" s="158">
        <f t="shared" si="0"/>
        <v>4963.0916999999981</v>
      </c>
    </row>
    <row r="57" spans="1:11">
      <c r="A57" s="154">
        <f t="shared" si="1"/>
        <v>55</v>
      </c>
      <c r="B57" s="155" t="s">
        <v>319</v>
      </c>
      <c r="C57" s="156">
        <v>58.4</v>
      </c>
      <c r="D57" s="154" t="s">
        <v>261</v>
      </c>
      <c r="E57" s="154">
        <v>2</v>
      </c>
      <c r="F57" s="154">
        <v>4</v>
      </c>
      <c r="G57" s="157" t="s">
        <v>68</v>
      </c>
      <c r="H57" s="158">
        <v>0</v>
      </c>
      <c r="I57" s="160">
        <v>5</v>
      </c>
      <c r="J57" s="159">
        <v>0</v>
      </c>
      <c r="K57" s="158">
        <f t="shared" si="0"/>
        <v>5000</v>
      </c>
    </row>
    <row r="58" spans="1:11">
      <c r="A58" s="154">
        <f t="shared" si="1"/>
        <v>56</v>
      </c>
      <c r="B58" s="155" t="s">
        <v>320</v>
      </c>
      <c r="C58" s="156">
        <v>58.27</v>
      </c>
      <c r="D58" s="154" t="s">
        <v>261</v>
      </c>
      <c r="E58" s="154">
        <v>2</v>
      </c>
      <c r="F58" s="154">
        <v>4</v>
      </c>
      <c r="G58" s="157" t="s">
        <v>69</v>
      </c>
      <c r="H58" s="158">
        <v>0</v>
      </c>
      <c r="I58" s="160">
        <v>5</v>
      </c>
      <c r="J58" s="159">
        <v>0</v>
      </c>
      <c r="K58" s="158">
        <f t="shared" si="0"/>
        <v>5000</v>
      </c>
    </row>
    <row r="59" spans="1:11">
      <c r="A59" s="154">
        <f t="shared" si="1"/>
        <v>57</v>
      </c>
      <c r="B59" s="155" t="s">
        <v>321</v>
      </c>
      <c r="C59" s="156">
        <v>73.83</v>
      </c>
      <c r="D59" s="154" t="s">
        <v>261</v>
      </c>
      <c r="E59" s="154">
        <v>2</v>
      </c>
      <c r="F59" s="154">
        <v>4</v>
      </c>
      <c r="G59" s="185" t="s">
        <v>70</v>
      </c>
      <c r="H59" s="158">
        <v>0</v>
      </c>
      <c r="I59" s="160">
        <v>0</v>
      </c>
      <c r="J59" s="159">
        <v>0</v>
      </c>
      <c r="K59" s="158">
        <f t="shared" si="0"/>
        <v>0</v>
      </c>
    </row>
    <row r="60" spans="1:11">
      <c r="A60" s="154">
        <f t="shared" si="1"/>
        <v>58</v>
      </c>
      <c r="B60" s="155" t="s">
        <v>322</v>
      </c>
      <c r="C60" s="156">
        <v>73.83</v>
      </c>
      <c r="D60" s="154" t="s">
        <v>261</v>
      </c>
      <c r="E60" s="154">
        <v>2</v>
      </c>
      <c r="F60" s="154">
        <v>5</v>
      </c>
      <c r="G60" s="157" t="s">
        <v>71</v>
      </c>
      <c r="H60" s="158">
        <v>33.908300000001873</v>
      </c>
      <c r="I60" s="160">
        <v>5</v>
      </c>
      <c r="J60" s="159">
        <v>0</v>
      </c>
      <c r="K60" s="158">
        <f t="shared" si="0"/>
        <v>4966.0916999999981</v>
      </c>
    </row>
    <row r="61" spans="1:11">
      <c r="A61" s="154">
        <f t="shared" si="1"/>
        <v>59</v>
      </c>
      <c r="B61" s="155" t="s">
        <v>323</v>
      </c>
      <c r="C61" s="156">
        <v>60.29</v>
      </c>
      <c r="D61" s="154" t="s">
        <v>261</v>
      </c>
      <c r="E61" s="154">
        <v>2</v>
      </c>
      <c r="F61" s="154">
        <v>5</v>
      </c>
      <c r="G61" s="157" t="s">
        <v>72</v>
      </c>
      <c r="H61" s="158">
        <v>0</v>
      </c>
      <c r="I61" s="160">
        <v>5</v>
      </c>
      <c r="J61" s="159">
        <v>0</v>
      </c>
      <c r="K61" s="158">
        <f t="shared" si="0"/>
        <v>5000</v>
      </c>
    </row>
    <row r="62" spans="1:11">
      <c r="A62" s="154">
        <f t="shared" si="1"/>
        <v>60</v>
      </c>
      <c r="B62" s="155" t="s">
        <v>324</v>
      </c>
      <c r="C62" s="156">
        <v>60.62</v>
      </c>
      <c r="D62" s="154" t="s">
        <v>261</v>
      </c>
      <c r="E62" s="154">
        <v>2</v>
      </c>
      <c r="F62" s="154">
        <v>5</v>
      </c>
      <c r="G62" s="157" t="s">
        <v>73</v>
      </c>
      <c r="H62" s="158">
        <v>0</v>
      </c>
      <c r="I62" s="160">
        <v>0</v>
      </c>
      <c r="J62" s="159">
        <v>0</v>
      </c>
      <c r="K62" s="158">
        <f t="shared" si="0"/>
        <v>0</v>
      </c>
    </row>
    <row r="63" spans="1:11">
      <c r="A63" s="154">
        <f t="shared" si="1"/>
        <v>61</v>
      </c>
      <c r="B63" s="155" t="s">
        <v>325</v>
      </c>
      <c r="C63" s="156">
        <v>76.430000000000007</v>
      </c>
      <c r="D63" s="154" t="s">
        <v>261</v>
      </c>
      <c r="E63" s="154">
        <v>2</v>
      </c>
      <c r="F63" s="154">
        <v>5</v>
      </c>
      <c r="G63" s="157" t="s">
        <v>74</v>
      </c>
      <c r="H63" s="158">
        <v>0</v>
      </c>
      <c r="I63" s="160">
        <v>0</v>
      </c>
      <c r="J63" s="159">
        <v>0</v>
      </c>
      <c r="K63" s="158">
        <f t="shared" si="0"/>
        <v>0</v>
      </c>
    </row>
    <row r="64" spans="1:11">
      <c r="A64" s="154">
        <f t="shared" si="1"/>
        <v>62</v>
      </c>
      <c r="B64" s="155" t="s">
        <v>326</v>
      </c>
      <c r="C64" s="156">
        <v>73.83</v>
      </c>
      <c r="D64" s="154" t="s">
        <v>261</v>
      </c>
      <c r="E64" s="154">
        <v>2</v>
      </c>
      <c r="F64" s="154">
        <v>6</v>
      </c>
      <c r="G64" s="157" t="s">
        <v>75</v>
      </c>
      <c r="H64" s="158">
        <v>0</v>
      </c>
      <c r="I64" s="160">
        <v>0</v>
      </c>
      <c r="J64" s="159">
        <v>0</v>
      </c>
      <c r="K64" s="158">
        <f t="shared" si="0"/>
        <v>0</v>
      </c>
    </row>
    <row r="65" spans="1:11">
      <c r="A65" s="154">
        <f t="shared" si="1"/>
        <v>63</v>
      </c>
      <c r="B65" s="155" t="s">
        <v>327</v>
      </c>
      <c r="C65" s="156">
        <v>58.4</v>
      </c>
      <c r="D65" s="154" t="s">
        <v>261</v>
      </c>
      <c r="E65" s="154">
        <v>2</v>
      </c>
      <c r="F65" s="154">
        <v>6</v>
      </c>
      <c r="G65" s="157" t="s">
        <v>50</v>
      </c>
      <c r="H65" s="158">
        <v>24.816000000002532</v>
      </c>
      <c r="I65" s="160">
        <v>5</v>
      </c>
      <c r="J65" s="159">
        <v>0</v>
      </c>
      <c r="K65" s="158">
        <f t="shared" si="0"/>
        <v>4975.1839999999975</v>
      </c>
    </row>
    <row r="66" spans="1:11">
      <c r="A66" s="154">
        <f t="shared" si="1"/>
        <v>64</v>
      </c>
      <c r="B66" s="155" t="s">
        <v>328</v>
      </c>
      <c r="C66" s="156">
        <v>58.4</v>
      </c>
      <c r="D66" s="154" t="s">
        <v>261</v>
      </c>
      <c r="E66" s="154">
        <v>2</v>
      </c>
      <c r="F66" s="154">
        <v>6</v>
      </c>
      <c r="G66" s="157" t="s">
        <v>51</v>
      </c>
      <c r="H66" s="158">
        <v>25.816000000002532</v>
      </c>
      <c r="I66" s="160">
        <v>5</v>
      </c>
      <c r="J66" s="159">
        <v>0</v>
      </c>
      <c r="K66" s="158">
        <f t="shared" si="0"/>
        <v>4974.1839999999975</v>
      </c>
    </row>
    <row r="67" spans="1:11">
      <c r="A67" s="154">
        <f t="shared" si="1"/>
        <v>65</v>
      </c>
      <c r="B67" s="155" t="s">
        <v>329</v>
      </c>
      <c r="C67" s="156">
        <v>73.83</v>
      </c>
      <c r="D67" s="154" t="s">
        <v>261</v>
      </c>
      <c r="E67" s="154">
        <v>2</v>
      </c>
      <c r="F67" s="154">
        <v>6</v>
      </c>
      <c r="G67" s="157" t="s">
        <v>52</v>
      </c>
      <c r="H67" s="158">
        <v>669.43330000000242</v>
      </c>
      <c r="I67" s="160">
        <v>5</v>
      </c>
      <c r="J67" s="159">
        <v>0</v>
      </c>
      <c r="K67" s="158">
        <f t="shared" si="0"/>
        <v>4330.5666999999976</v>
      </c>
    </row>
    <row r="68" spans="1:11">
      <c r="A68" s="154">
        <f t="shared" si="1"/>
        <v>66</v>
      </c>
      <c r="B68" s="155" t="s">
        <v>330</v>
      </c>
      <c r="C68" s="156">
        <v>73.83</v>
      </c>
      <c r="D68" s="154" t="s">
        <v>261</v>
      </c>
      <c r="E68" s="154">
        <v>2</v>
      </c>
      <c r="F68" s="154">
        <v>7</v>
      </c>
      <c r="G68" s="157" t="s">
        <v>53</v>
      </c>
      <c r="H68" s="158">
        <v>0</v>
      </c>
      <c r="I68" s="160">
        <v>5</v>
      </c>
      <c r="J68" s="159">
        <v>0</v>
      </c>
      <c r="K68" s="158">
        <f t="shared" ref="K68:K131" si="2">IF(I68&gt;0,I68*1000*(100-J68)/100-H68,0)</f>
        <v>5000</v>
      </c>
    </row>
    <row r="69" spans="1:11">
      <c r="A69" s="154">
        <f t="shared" ref="A69:A132" si="3">A68+1</f>
        <v>67</v>
      </c>
      <c r="B69" s="155" t="s">
        <v>331</v>
      </c>
      <c r="C69" s="156">
        <v>58.4</v>
      </c>
      <c r="D69" s="154" t="s">
        <v>261</v>
      </c>
      <c r="E69" s="154">
        <v>2</v>
      </c>
      <c r="F69" s="154">
        <v>7</v>
      </c>
      <c r="G69" s="157" t="s">
        <v>76</v>
      </c>
      <c r="H69" s="158">
        <v>0</v>
      </c>
      <c r="I69" s="160">
        <v>5</v>
      </c>
      <c r="J69" s="159">
        <v>0</v>
      </c>
      <c r="K69" s="158">
        <f t="shared" si="2"/>
        <v>5000</v>
      </c>
    </row>
    <row r="70" spans="1:11">
      <c r="A70" s="154">
        <f t="shared" si="3"/>
        <v>68</v>
      </c>
      <c r="B70" s="155" t="s">
        <v>332</v>
      </c>
      <c r="C70" s="156">
        <v>58.4</v>
      </c>
      <c r="D70" s="154" t="s">
        <v>261</v>
      </c>
      <c r="E70" s="154">
        <v>2</v>
      </c>
      <c r="F70" s="154">
        <v>7</v>
      </c>
      <c r="G70" s="157" t="s">
        <v>77</v>
      </c>
      <c r="H70" s="158">
        <v>0</v>
      </c>
      <c r="I70" s="160">
        <v>5</v>
      </c>
      <c r="J70" s="159">
        <v>0</v>
      </c>
      <c r="K70" s="158">
        <f t="shared" si="2"/>
        <v>5000</v>
      </c>
    </row>
    <row r="71" spans="1:11">
      <c r="A71" s="154">
        <f t="shared" si="3"/>
        <v>69</v>
      </c>
      <c r="B71" s="155" t="s">
        <v>333</v>
      </c>
      <c r="C71" s="156">
        <v>73.83</v>
      </c>
      <c r="D71" s="154" t="s">
        <v>261</v>
      </c>
      <c r="E71" s="154">
        <v>2</v>
      </c>
      <c r="F71" s="154">
        <v>7</v>
      </c>
      <c r="G71" s="157" t="s">
        <v>78</v>
      </c>
      <c r="H71" s="158">
        <v>0</v>
      </c>
      <c r="I71" s="160">
        <v>5</v>
      </c>
      <c r="J71" s="159">
        <v>0</v>
      </c>
      <c r="K71" s="158">
        <f t="shared" si="2"/>
        <v>5000</v>
      </c>
    </row>
    <row r="72" spans="1:11">
      <c r="A72" s="154">
        <f t="shared" si="3"/>
        <v>70</v>
      </c>
      <c r="B72" s="155" t="s">
        <v>334</v>
      </c>
      <c r="C72" s="156">
        <v>73.83</v>
      </c>
      <c r="D72" s="154" t="s">
        <v>261</v>
      </c>
      <c r="E72" s="154">
        <v>2</v>
      </c>
      <c r="F72" s="154">
        <v>8</v>
      </c>
      <c r="G72" s="157" t="s">
        <v>79</v>
      </c>
      <c r="H72" s="158">
        <v>0</v>
      </c>
      <c r="I72" s="160">
        <v>0</v>
      </c>
      <c r="J72" s="159">
        <v>0</v>
      </c>
      <c r="K72" s="158">
        <f t="shared" si="2"/>
        <v>0</v>
      </c>
    </row>
    <row r="73" spans="1:11">
      <c r="A73" s="154">
        <f t="shared" si="3"/>
        <v>71</v>
      </c>
      <c r="B73" s="155" t="s">
        <v>335</v>
      </c>
      <c r="C73" s="156">
        <v>58.4</v>
      </c>
      <c r="D73" s="154" t="s">
        <v>261</v>
      </c>
      <c r="E73" s="154">
        <v>2</v>
      </c>
      <c r="F73" s="154">
        <v>8</v>
      </c>
      <c r="G73" s="157" t="s">
        <v>80</v>
      </c>
      <c r="H73" s="158">
        <v>0</v>
      </c>
      <c r="I73" s="160">
        <v>0</v>
      </c>
      <c r="J73" s="159">
        <v>0</v>
      </c>
      <c r="K73" s="158">
        <f t="shared" si="2"/>
        <v>0</v>
      </c>
    </row>
    <row r="74" spans="1:11">
      <c r="A74" s="154">
        <f t="shared" si="3"/>
        <v>72</v>
      </c>
      <c r="B74" s="155" t="s">
        <v>336</v>
      </c>
      <c r="C74" s="156">
        <v>58.4</v>
      </c>
      <c r="D74" s="154" t="s">
        <v>261</v>
      </c>
      <c r="E74" s="154">
        <v>2</v>
      </c>
      <c r="F74" s="154">
        <v>8</v>
      </c>
      <c r="G74" s="157" t="s">
        <v>81</v>
      </c>
      <c r="H74" s="158">
        <v>446.81600000000253</v>
      </c>
      <c r="I74" s="160">
        <v>5</v>
      </c>
      <c r="J74" s="159">
        <v>0</v>
      </c>
      <c r="K74" s="158">
        <f t="shared" si="2"/>
        <v>4553.1839999999975</v>
      </c>
    </row>
    <row r="75" spans="1:11">
      <c r="A75" s="154">
        <f t="shared" si="3"/>
        <v>73</v>
      </c>
      <c r="B75" s="155" t="s">
        <v>337</v>
      </c>
      <c r="C75" s="156">
        <v>73.83</v>
      </c>
      <c r="D75" s="154" t="s">
        <v>261</v>
      </c>
      <c r="E75" s="154">
        <v>2</v>
      </c>
      <c r="F75" s="154">
        <v>8</v>
      </c>
      <c r="G75" s="157" t="s">
        <v>82</v>
      </c>
      <c r="H75" s="158">
        <v>0</v>
      </c>
      <c r="I75" s="160">
        <v>5</v>
      </c>
      <c r="J75" s="159">
        <v>0</v>
      </c>
      <c r="K75" s="158">
        <f t="shared" si="2"/>
        <v>5000</v>
      </c>
    </row>
    <row r="76" spans="1:11">
      <c r="A76" s="154">
        <f t="shared" si="3"/>
        <v>74</v>
      </c>
      <c r="B76" s="155" t="s">
        <v>338</v>
      </c>
      <c r="C76" s="156">
        <v>73.83</v>
      </c>
      <c r="D76" s="154" t="s">
        <v>261</v>
      </c>
      <c r="E76" s="154">
        <v>2</v>
      </c>
      <c r="F76" s="154">
        <v>9</v>
      </c>
      <c r="G76" s="157" t="s">
        <v>54</v>
      </c>
      <c r="H76" s="158">
        <v>37.908300000001873</v>
      </c>
      <c r="I76" s="160">
        <v>5</v>
      </c>
      <c r="J76" s="159">
        <v>0</v>
      </c>
      <c r="K76" s="158">
        <f t="shared" si="2"/>
        <v>4962.0916999999981</v>
      </c>
    </row>
    <row r="77" spans="1:11">
      <c r="A77" s="154">
        <f t="shared" si="3"/>
        <v>75</v>
      </c>
      <c r="B77" s="155" t="s">
        <v>339</v>
      </c>
      <c r="C77" s="156">
        <v>58.4</v>
      </c>
      <c r="D77" s="154" t="s">
        <v>261</v>
      </c>
      <c r="E77" s="154">
        <v>2</v>
      </c>
      <c r="F77" s="154">
        <v>9</v>
      </c>
      <c r="G77" s="157" t="s">
        <v>83</v>
      </c>
      <c r="H77" s="158">
        <v>364.81600000000253</v>
      </c>
      <c r="I77" s="160">
        <v>5</v>
      </c>
      <c r="J77" s="159">
        <v>0</v>
      </c>
      <c r="K77" s="158">
        <f t="shared" si="2"/>
        <v>4635.1839999999975</v>
      </c>
    </row>
    <row r="78" spans="1:11">
      <c r="A78" s="154">
        <f t="shared" si="3"/>
        <v>76</v>
      </c>
      <c r="B78" s="155" t="s">
        <v>340</v>
      </c>
      <c r="C78" s="156">
        <v>58.4</v>
      </c>
      <c r="D78" s="154" t="s">
        <v>261</v>
      </c>
      <c r="E78" s="154">
        <v>2</v>
      </c>
      <c r="F78" s="154">
        <v>9</v>
      </c>
      <c r="G78" s="157" t="s">
        <v>84</v>
      </c>
      <c r="H78" s="158">
        <v>486.81600000000253</v>
      </c>
      <c r="I78" s="160">
        <v>5</v>
      </c>
      <c r="J78" s="159">
        <v>0</v>
      </c>
      <c r="K78" s="158">
        <f t="shared" si="2"/>
        <v>4513.1839999999975</v>
      </c>
    </row>
    <row r="79" spans="1:11">
      <c r="A79" s="154">
        <f t="shared" si="3"/>
        <v>77</v>
      </c>
      <c r="B79" s="155" t="s">
        <v>341</v>
      </c>
      <c r="C79" s="156">
        <v>73.83</v>
      </c>
      <c r="D79" s="154" t="s">
        <v>261</v>
      </c>
      <c r="E79" s="154">
        <v>2</v>
      </c>
      <c r="F79" s="154">
        <v>9</v>
      </c>
      <c r="G79" s="157" t="s">
        <v>85</v>
      </c>
      <c r="H79" s="158">
        <v>0</v>
      </c>
      <c r="I79" s="160">
        <v>5</v>
      </c>
      <c r="J79" s="159">
        <v>0</v>
      </c>
      <c r="K79" s="158">
        <f t="shared" si="2"/>
        <v>5000</v>
      </c>
    </row>
    <row r="80" spans="1:11">
      <c r="A80" s="154">
        <f t="shared" si="3"/>
        <v>78</v>
      </c>
      <c r="B80" s="155" t="s">
        <v>342</v>
      </c>
      <c r="C80" s="156">
        <v>73.83</v>
      </c>
      <c r="D80" s="154" t="s">
        <v>304</v>
      </c>
      <c r="E80" s="154">
        <v>2</v>
      </c>
      <c r="F80" s="154">
        <v>10</v>
      </c>
      <c r="G80" s="157" t="s">
        <v>55</v>
      </c>
      <c r="H80" s="158">
        <v>0</v>
      </c>
      <c r="I80" s="160">
        <v>16</v>
      </c>
      <c r="J80" s="159">
        <v>30</v>
      </c>
      <c r="K80" s="158">
        <f t="shared" si="2"/>
        <v>11200</v>
      </c>
    </row>
    <row r="81" spans="1:11">
      <c r="A81" s="154">
        <f t="shared" si="3"/>
        <v>79</v>
      </c>
      <c r="B81" s="155" t="s">
        <v>343</v>
      </c>
      <c r="C81" s="156">
        <v>58.4</v>
      </c>
      <c r="D81" s="154" t="s">
        <v>304</v>
      </c>
      <c r="E81" s="154">
        <v>2</v>
      </c>
      <c r="F81" s="154">
        <v>10</v>
      </c>
      <c r="G81" s="157" t="s">
        <v>86</v>
      </c>
      <c r="H81" s="158">
        <v>0</v>
      </c>
      <c r="I81" s="160">
        <v>0</v>
      </c>
      <c r="J81" s="159">
        <v>30</v>
      </c>
      <c r="K81" s="158">
        <f t="shared" si="2"/>
        <v>0</v>
      </c>
    </row>
    <row r="82" spans="1:11">
      <c r="A82" s="154">
        <f t="shared" si="3"/>
        <v>80</v>
      </c>
      <c r="B82" s="155" t="s">
        <v>344</v>
      </c>
      <c r="C82" s="156">
        <v>58.4</v>
      </c>
      <c r="D82" s="154" t="s">
        <v>304</v>
      </c>
      <c r="E82" s="154">
        <v>2</v>
      </c>
      <c r="F82" s="154">
        <v>10</v>
      </c>
      <c r="G82" s="157" t="s">
        <v>87</v>
      </c>
      <c r="H82" s="158">
        <v>0</v>
      </c>
      <c r="I82" s="160">
        <v>15</v>
      </c>
      <c r="J82" s="159">
        <v>30</v>
      </c>
      <c r="K82" s="158">
        <f t="shared" si="2"/>
        <v>10500</v>
      </c>
    </row>
    <row r="83" spans="1:11">
      <c r="A83" s="154">
        <f t="shared" si="3"/>
        <v>81</v>
      </c>
      <c r="B83" s="155" t="s">
        <v>345</v>
      </c>
      <c r="C83" s="156">
        <v>73.83</v>
      </c>
      <c r="D83" s="154" t="s">
        <v>304</v>
      </c>
      <c r="E83" s="154">
        <v>2</v>
      </c>
      <c r="F83" s="154">
        <v>10</v>
      </c>
      <c r="G83" s="157" t="s">
        <v>88</v>
      </c>
      <c r="H83" s="158">
        <v>163.47741000000133</v>
      </c>
      <c r="I83" s="160">
        <v>16</v>
      </c>
      <c r="J83" s="159">
        <v>30</v>
      </c>
      <c r="K83" s="158">
        <f t="shared" si="2"/>
        <v>11036.522589999999</v>
      </c>
    </row>
    <row r="84" spans="1:11">
      <c r="A84" s="161">
        <f t="shared" si="3"/>
        <v>82</v>
      </c>
      <c r="B84" s="162" t="s">
        <v>346</v>
      </c>
      <c r="C84" s="163">
        <v>79.11</v>
      </c>
      <c r="D84" s="161" t="s">
        <v>261</v>
      </c>
      <c r="E84" s="161">
        <v>3</v>
      </c>
      <c r="F84" s="161">
        <v>2</v>
      </c>
      <c r="G84" s="164" t="s">
        <v>347</v>
      </c>
      <c r="H84" s="165"/>
      <c r="I84" s="168">
        <v>5</v>
      </c>
      <c r="J84" s="166">
        <v>0</v>
      </c>
      <c r="K84" s="165">
        <f t="shared" si="2"/>
        <v>5000</v>
      </c>
    </row>
    <row r="85" spans="1:11">
      <c r="A85" s="161">
        <f t="shared" si="3"/>
        <v>83</v>
      </c>
      <c r="B85" s="162" t="s">
        <v>348</v>
      </c>
      <c r="C85" s="163">
        <v>65.040000000000006</v>
      </c>
      <c r="D85" s="161" t="s">
        <v>261</v>
      </c>
      <c r="E85" s="161">
        <v>3</v>
      </c>
      <c r="F85" s="161">
        <v>2</v>
      </c>
      <c r="G85" s="164" t="s">
        <v>96</v>
      </c>
      <c r="H85" s="165"/>
      <c r="I85" s="168">
        <v>5</v>
      </c>
      <c r="J85" s="166">
        <v>0</v>
      </c>
      <c r="K85" s="165">
        <f t="shared" si="2"/>
        <v>5000</v>
      </c>
    </row>
    <row r="86" spans="1:11">
      <c r="A86" s="161">
        <f t="shared" si="3"/>
        <v>84</v>
      </c>
      <c r="B86" s="162" t="s">
        <v>349</v>
      </c>
      <c r="C86" s="163">
        <v>36.57</v>
      </c>
      <c r="D86" s="161" t="s">
        <v>261</v>
      </c>
      <c r="E86" s="161">
        <v>3</v>
      </c>
      <c r="F86" s="161">
        <v>2</v>
      </c>
      <c r="G86" s="164" t="s">
        <v>350</v>
      </c>
      <c r="H86" s="165">
        <v>144.91</v>
      </c>
      <c r="I86" s="168">
        <v>5</v>
      </c>
      <c r="J86" s="166">
        <v>0</v>
      </c>
      <c r="K86" s="165">
        <f t="shared" si="2"/>
        <v>4855.09</v>
      </c>
    </row>
    <row r="87" spans="1:11">
      <c r="A87" s="161">
        <f t="shared" si="3"/>
        <v>85</v>
      </c>
      <c r="B87" s="162" t="s">
        <v>351</v>
      </c>
      <c r="C87" s="163">
        <v>37.36</v>
      </c>
      <c r="D87" s="161" t="s">
        <v>261</v>
      </c>
      <c r="E87" s="161">
        <v>3</v>
      </c>
      <c r="F87" s="161">
        <v>2</v>
      </c>
      <c r="G87" s="164" t="s">
        <v>94</v>
      </c>
      <c r="H87" s="165"/>
      <c r="I87" s="168">
        <v>0</v>
      </c>
      <c r="J87" s="166">
        <v>0</v>
      </c>
      <c r="K87" s="165">
        <f t="shared" si="2"/>
        <v>0</v>
      </c>
    </row>
    <row r="88" spans="1:11">
      <c r="A88" s="161">
        <f t="shared" si="3"/>
        <v>86</v>
      </c>
      <c r="B88" s="162" t="s">
        <v>352</v>
      </c>
      <c r="C88" s="163">
        <v>58.27</v>
      </c>
      <c r="D88" s="161" t="s">
        <v>261</v>
      </c>
      <c r="E88" s="161">
        <v>3</v>
      </c>
      <c r="F88" s="161">
        <v>2</v>
      </c>
      <c r="G88" s="164" t="s">
        <v>95</v>
      </c>
      <c r="H88" s="165"/>
      <c r="I88" s="168">
        <v>5</v>
      </c>
      <c r="J88" s="166">
        <v>0</v>
      </c>
      <c r="K88" s="165">
        <f t="shared" si="2"/>
        <v>5000</v>
      </c>
    </row>
    <row r="89" spans="1:11">
      <c r="A89" s="161">
        <f t="shared" si="3"/>
        <v>87</v>
      </c>
      <c r="B89" s="162" t="s">
        <v>353</v>
      </c>
      <c r="C89" s="163">
        <v>79.11</v>
      </c>
      <c r="D89" s="161" t="s">
        <v>261</v>
      </c>
      <c r="E89" s="161">
        <v>3</v>
      </c>
      <c r="F89" s="161">
        <v>3</v>
      </c>
      <c r="G89" s="164" t="s">
        <v>101</v>
      </c>
      <c r="H89" s="165">
        <v>119.74</v>
      </c>
      <c r="I89" s="168">
        <v>5</v>
      </c>
      <c r="J89" s="166">
        <v>0</v>
      </c>
      <c r="K89" s="165">
        <f t="shared" si="2"/>
        <v>4880.26</v>
      </c>
    </row>
    <row r="90" spans="1:11">
      <c r="A90" s="161">
        <f t="shared" si="3"/>
        <v>88</v>
      </c>
      <c r="B90" s="162" t="s">
        <v>354</v>
      </c>
      <c r="C90" s="163">
        <v>65.040000000000006</v>
      </c>
      <c r="D90" s="161" t="s">
        <v>261</v>
      </c>
      <c r="E90" s="161">
        <v>3</v>
      </c>
      <c r="F90" s="161">
        <v>3</v>
      </c>
      <c r="G90" s="164" t="s">
        <v>66</v>
      </c>
      <c r="H90" s="165"/>
      <c r="I90" s="168">
        <v>5</v>
      </c>
      <c r="J90" s="166">
        <v>0</v>
      </c>
      <c r="K90" s="165">
        <f t="shared" si="2"/>
        <v>5000</v>
      </c>
    </row>
    <row r="91" spans="1:11">
      <c r="A91" s="161">
        <f t="shared" si="3"/>
        <v>89</v>
      </c>
      <c r="B91" s="162" t="s">
        <v>355</v>
      </c>
      <c r="C91" s="163">
        <v>36.57</v>
      </c>
      <c r="D91" s="161" t="s">
        <v>261</v>
      </c>
      <c r="E91" s="161">
        <v>3</v>
      </c>
      <c r="F91" s="161">
        <v>3</v>
      </c>
      <c r="G91" s="164" t="s">
        <v>98</v>
      </c>
      <c r="H91" s="165">
        <v>44.91</v>
      </c>
      <c r="I91" s="168">
        <v>0</v>
      </c>
      <c r="J91" s="166">
        <v>0</v>
      </c>
      <c r="K91" s="165">
        <f t="shared" si="2"/>
        <v>0</v>
      </c>
    </row>
    <row r="92" spans="1:11">
      <c r="A92" s="161">
        <f t="shared" si="3"/>
        <v>90</v>
      </c>
      <c r="B92" s="162" t="s">
        <v>356</v>
      </c>
      <c r="C92" s="163">
        <v>37.36</v>
      </c>
      <c r="D92" s="161" t="s">
        <v>261</v>
      </c>
      <c r="E92" s="161">
        <v>3</v>
      </c>
      <c r="F92" s="161">
        <v>3</v>
      </c>
      <c r="G92" s="164" t="s">
        <v>99</v>
      </c>
      <c r="H92" s="165"/>
      <c r="I92" s="168">
        <v>0</v>
      </c>
      <c r="J92" s="166">
        <v>0</v>
      </c>
      <c r="K92" s="165">
        <f t="shared" si="2"/>
        <v>0</v>
      </c>
    </row>
    <row r="93" spans="1:11">
      <c r="A93" s="161">
        <f t="shared" si="3"/>
        <v>91</v>
      </c>
      <c r="B93" s="162" t="s">
        <v>357</v>
      </c>
      <c r="C93" s="163">
        <v>58.27</v>
      </c>
      <c r="D93" s="161" t="s">
        <v>261</v>
      </c>
      <c r="E93" s="161">
        <v>3</v>
      </c>
      <c r="F93" s="161">
        <v>3</v>
      </c>
      <c r="G93" s="164" t="s">
        <v>100</v>
      </c>
      <c r="H93" s="165"/>
      <c r="I93" s="168">
        <v>5</v>
      </c>
      <c r="J93" s="166">
        <v>0</v>
      </c>
      <c r="K93" s="165">
        <f t="shared" si="2"/>
        <v>5000</v>
      </c>
    </row>
    <row r="94" spans="1:11">
      <c r="A94" s="161">
        <f t="shared" si="3"/>
        <v>92</v>
      </c>
      <c r="B94" s="162" t="s">
        <v>358</v>
      </c>
      <c r="C94" s="163">
        <v>84</v>
      </c>
      <c r="D94" s="161" t="s">
        <v>261</v>
      </c>
      <c r="E94" s="161">
        <v>3</v>
      </c>
      <c r="F94" s="161">
        <v>4</v>
      </c>
      <c r="G94" s="164" t="s">
        <v>106</v>
      </c>
      <c r="H94" s="165"/>
      <c r="I94" s="168">
        <v>0</v>
      </c>
      <c r="J94" s="166">
        <v>0</v>
      </c>
      <c r="K94" s="165">
        <f t="shared" si="2"/>
        <v>0</v>
      </c>
    </row>
    <row r="95" spans="1:11">
      <c r="A95" s="161">
        <f t="shared" si="3"/>
        <v>93</v>
      </c>
      <c r="B95" s="162" t="s">
        <v>359</v>
      </c>
      <c r="C95" s="163">
        <v>65.040000000000006</v>
      </c>
      <c r="D95" s="161" t="s">
        <v>261</v>
      </c>
      <c r="E95" s="161">
        <v>3</v>
      </c>
      <c r="F95" s="161">
        <v>4</v>
      </c>
      <c r="G95" s="164" t="s">
        <v>105</v>
      </c>
      <c r="H95" s="165"/>
      <c r="I95" s="168">
        <v>5</v>
      </c>
      <c r="J95" s="166">
        <v>0</v>
      </c>
      <c r="K95" s="165">
        <f t="shared" si="2"/>
        <v>5000</v>
      </c>
    </row>
    <row r="96" spans="1:11">
      <c r="A96" s="161">
        <f t="shared" si="3"/>
        <v>94</v>
      </c>
      <c r="B96" s="162" t="s">
        <v>360</v>
      </c>
      <c r="C96" s="163">
        <v>36.57</v>
      </c>
      <c r="D96" s="161" t="s">
        <v>261</v>
      </c>
      <c r="E96" s="161">
        <v>3</v>
      </c>
      <c r="F96" s="161">
        <v>4</v>
      </c>
      <c r="G96" s="164" t="s">
        <v>102</v>
      </c>
      <c r="H96" s="165"/>
      <c r="I96" s="168">
        <v>0</v>
      </c>
      <c r="J96" s="166">
        <v>0</v>
      </c>
      <c r="K96" s="165">
        <f t="shared" si="2"/>
        <v>0</v>
      </c>
    </row>
    <row r="97" spans="1:11">
      <c r="A97" s="161">
        <f t="shared" si="3"/>
        <v>95</v>
      </c>
      <c r="B97" s="162" t="s">
        <v>361</v>
      </c>
      <c r="C97" s="163">
        <v>37.36</v>
      </c>
      <c r="D97" s="161" t="s">
        <v>261</v>
      </c>
      <c r="E97" s="161">
        <v>3</v>
      </c>
      <c r="F97" s="161">
        <v>4</v>
      </c>
      <c r="G97" s="164" t="s">
        <v>103</v>
      </c>
      <c r="H97" s="165"/>
      <c r="I97" s="168">
        <v>5</v>
      </c>
      <c r="J97" s="166">
        <v>0</v>
      </c>
      <c r="K97" s="165">
        <f t="shared" si="2"/>
        <v>5000</v>
      </c>
    </row>
    <row r="98" spans="1:11" ht="30">
      <c r="A98" s="161">
        <f t="shared" si="3"/>
        <v>96</v>
      </c>
      <c r="B98" s="162" t="s">
        <v>362</v>
      </c>
      <c r="C98" s="163">
        <v>58.27</v>
      </c>
      <c r="D98" s="161" t="s">
        <v>261</v>
      </c>
      <c r="E98" s="161">
        <v>3</v>
      </c>
      <c r="F98" s="161">
        <v>4</v>
      </c>
      <c r="G98" s="164" t="s">
        <v>363</v>
      </c>
      <c r="H98" s="165"/>
      <c r="I98" s="168">
        <v>5</v>
      </c>
      <c r="J98" s="166">
        <v>0</v>
      </c>
      <c r="K98" s="165">
        <f t="shared" si="2"/>
        <v>5000</v>
      </c>
    </row>
    <row r="99" spans="1:11">
      <c r="A99" s="161">
        <f t="shared" si="3"/>
        <v>97</v>
      </c>
      <c r="B99" s="162" t="s">
        <v>364</v>
      </c>
      <c r="C99" s="163">
        <v>79.11</v>
      </c>
      <c r="D99" s="161" t="s">
        <v>261</v>
      </c>
      <c r="E99" s="161">
        <v>3</v>
      </c>
      <c r="F99" s="161">
        <v>5</v>
      </c>
      <c r="G99" s="164" t="s">
        <v>110</v>
      </c>
      <c r="H99" s="165">
        <v>173.26</v>
      </c>
      <c r="I99" s="168">
        <v>5</v>
      </c>
      <c r="J99" s="166">
        <v>0</v>
      </c>
      <c r="K99" s="165">
        <f t="shared" si="2"/>
        <v>4826.74</v>
      </c>
    </row>
    <row r="100" spans="1:11">
      <c r="A100" s="161">
        <f t="shared" si="3"/>
        <v>98</v>
      </c>
      <c r="B100" s="162" t="s">
        <v>365</v>
      </c>
      <c r="C100" s="163">
        <v>65.040000000000006</v>
      </c>
      <c r="D100" s="161" t="s">
        <v>261</v>
      </c>
      <c r="E100" s="161">
        <v>3</v>
      </c>
      <c r="F100" s="161">
        <v>5</v>
      </c>
      <c r="G100" s="164" t="s">
        <v>366</v>
      </c>
      <c r="H100" s="165">
        <v>183.75</v>
      </c>
      <c r="I100" s="168">
        <v>5</v>
      </c>
      <c r="J100" s="166">
        <v>0</v>
      </c>
      <c r="K100" s="165">
        <f t="shared" si="2"/>
        <v>4816.25</v>
      </c>
    </row>
    <row r="101" spans="1:11">
      <c r="A101" s="161">
        <f t="shared" si="3"/>
        <v>99</v>
      </c>
      <c r="B101" s="162" t="s">
        <v>367</v>
      </c>
      <c r="C101" s="163">
        <v>36.57</v>
      </c>
      <c r="D101" s="161" t="s">
        <v>261</v>
      </c>
      <c r="E101" s="161">
        <v>3</v>
      </c>
      <c r="F101" s="161">
        <v>5</v>
      </c>
      <c r="G101" s="167" t="s">
        <v>107</v>
      </c>
      <c r="H101" s="165"/>
      <c r="I101" s="168">
        <v>0</v>
      </c>
      <c r="J101" s="166">
        <v>0</v>
      </c>
      <c r="K101" s="165">
        <f t="shared" si="2"/>
        <v>0</v>
      </c>
    </row>
    <row r="102" spans="1:11">
      <c r="A102" s="161">
        <f t="shared" si="3"/>
        <v>100</v>
      </c>
      <c r="B102" s="162" t="s">
        <v>368</v>
      </c>
      <c r="C102" s="163">
        <v>37.36</v>
      </c>
      <c r="D102" s="161" t="s">
        <v>261</v>
      </c>
      <c r="E102" s="161">
        <v>3</v>
      </c>
      <c r="F102" s="161">
        <v>5</v>
      </c>
      <c r="G102" s="167" t="s">
        <v>107</v>
      </c>
      <c r="H102" s="165"/>
      <c r="I102" s="168">
        <v>0</v>
      </c>
      <c r="J102" s="166">
        <v>0</v>
      </c>
      <c r="K102" s="165">
        <f t="shared" si="2"/>
        <v>0</v>
      </c>
    </row>
    <row r="103" spans="1:11">
      <c r="A103" s="161">
        <f t="shared" si="3"/>
        <v>101</v>
      </c>
      <c r="B103" s="162" t="s">
        <v>369</v>
      </c>
      <c r="C103" s="163">
        <v>58.27</v>
      </c>
      <c r="D103" s="161" t="s">
        <v>261</v>
      </c>
      <c r="E103" s="161">
        <v>3</v>
      </c>
      <c r="F103" s="161">
        <v>5</v>
      </c>
      <c r="G103" s="164" t="s">
        <v>108</v>
      </c>
      <c r="H103" s="165"/>
      <c r="I103" s="168">
        <v>0</v>
      </c>
      <c r="J103" s="166">
        <v>0</v>
      </c>
      <c r="K103" s="165">
        <f t="shared" si="2"/>
        <v>0</v>
      </c>
    </row>
    <row r="104" spans="1:11">
      <c r="A104" s="161">
        <f t="shared" si="3"/>
        <v>102</v>
      </c>
      <c r="B104" s="162" t="s">
        <v>370</v>
      </c>
      <c r="C104" s="163">
        <v>79.11</v>
      </c>
      <c r="D104" s="161" t="s">
        <v>261</v>
      </c>
      <c r="E104" s="161">
        <v>3</v>
      </c>
      <c r="F104" s="161">
        <v>6</v>
      </c>
      <c r="G104" s="164" t="s">
        <v>371</v>
      </c>
      <c r="H104" s="165"/>
      <c r="I104" s="168">
        <v>5</v>
      </c>
      <c r="J104" s="166">
        <v>0</v>
      </c>
      <c r="K104" s="165">
        <f t="shared" si="2"/>
        <v>5000</v>
      </c>
    </row>
    <row r="105" spans="1:11">
      <c r="A105" s="161">
        <f t="shared" si="3"/>
        <v>103</v>
      </c>
      <c r="B105" s="162" t="s">
        <v>372</v>
      </c>
      <c r="C105" s="163">
        <v>65.040000000000006</v>
      </c>
      <c r="D105" s="161" t="s">
        <v>261</v>
      </c>
      <c r="E105" s="161">
        <v>3</v>
      </c>
      <c r="F105" s="161">
        <v>6</v>
      </c>
      <c r="G105" s="186" t="s">
        <v>113</v>
      </c>
      <c r="H105" s="165"/>
      <c r="I105" s="168">
        <v>0</v>
      </c>
      <c r="J105" s="166">
        <v>0</v>
      </c>
      <c r="K105" s="165">
        <f t="shared" si="2"/>
        <v>0</v>
      </c>
    </row>
    <row r="106" spans="1:11">
      <c r="A106" s="161">
        <f t="shared" si="3"/>
        <v>104</v>
      </c>
      <c r="B106" s="162" t="s">
        <v>373</v>
      </c>
      <c r="C106" s="163">
        <v>36.57</v>
      </c>
      <c r="D106" s="161" t="s">
        <v>261</v>
      </c>
      <c r="E106" s="161">
        <v>3</v>
      </c>
      <c r="F106" s="161">
        <v>6</v>
      </c>
      <c r="G106" s="164" t="s">
        <v>111</v>
      </c>
      <c r="H106" s="165"/>
      <c r="I106" s="168">
        <v>5</v>
      </c>
      <c r="J106" s="166">
        <v>0</v>
      </c>
      <c r="K106" s="165">
        <f t="shared" si="2"/>
        <v>5000</v>
      </c>
    </row>
    <row r="107" spans="1:11">
      <c r="A107" s="161">
        <f t="shared" si="3"/>
        <v>105</v>
      </c>
      <c r="B107" s="162" t="s">
        <v>374</v>
      </c>
      <c r="C107" s="163">
        <v>37.36</v>
      </c>
      <c r="D107" s="161" t="s">
        <v>261</v>
      </c>
      <c r="E107" s="161">
        <v>3</v>
      </c>
      <c r="F107" s="161">
        <v>6</v>
      </c>
      <c r="G107" s="164" t="s">
        <v>488</v>
      </c>
      <c r="H107" s="165">
        <v>90.79</v>
      </c>
      <c r="I107" s="168">
        <v>5</v>
      </c>
      <c r="J107" s="166">
        <v>0</v>
      </c>
      <c r="K107" s="165">
        <f t="shared" si="2"/>
        <v>4909.21</v>
      </c>
    </row>
    <row r="108" spans="1:11">
      <c r="A108" s="161">
        <f t="shared" si="3"/>
        <v>106</v>
      </c>
      <c r="B108" s="162" t="s">
        <v>375</v>
      </c>
      <c r="C108" s="163">
        <v>58.27</v>
      </c>
      <c r="D108" s="161" t="s">
        <v>261</v>
      </c>
      <c r="E108" s="161">
        <v>3</v>
      </c>
      <c r="F108" s="161">
        <v>6</v>
      </c>
      <c r="G108" s="164" t="s">
        <v>112</v>
      </c>
      <c r="H108" s="165"/>
      <c r="I108" s="168">
        <v>0</v>
      </c>
      <c r="J108" s="166">
        <v>0</v>
      </c>
      <c r="K108" s="165">
        <f t="shared" si="2"/>
        <v>0</v>
      </c>
    </row>
    <row r="109" spans="1:11">
      <c r="A109" s="161">
        <f t="shared" si="3"/>
        <v>107</v>
      </c>
      <c r="B109" s="162" t="s">
        <v>376</v>
      </c>
      <c r="C109" s="163">
        <v>79.11</v>
      </c>
      <c r="D109" s="161" t="s">
        <v>261</v>
      </c>
      <c r="E109" s="161">
        <v>3</v>
      </c>
      <c r="F109" s="161">
        <v>7</v>
      </c>
      <c r="G109" s="164" t="s">
        <v>119</v>
      </c>
      <c r="H109" s="165">
        <v>27.74</v>
      </c>
      <c r="I109" s="168">
        <v>5</v>
      </c>
      <c r="J109" s="166">
        <v>0</v>
      </c>
      <c r="K109" s="165">
        <f t="shared" si="2"/>
        <v>4972.26</v>
      </c>
    </row>
    <row r="110" spans="1:11">
      <c r="A110" s="161">
        <f t="shared" si="3"/>
        <v>108</v>
      </c>
      <c r="B110" s="162" t="s">
        <v>377</v>
      </c>
      <c r="C110" s="163">
        <v>65.040000000000006</v>
      </c>
      <c r="D110" s="161" t="s">
        <v>261</v>
      </c>
      <c r="E110" s="161">
        <v>3</v>
      </c>
      <c r="F110" s="161">
        <v>7</v>
      </c>
      <c r="G110" s="164" t="s">
        <v>118</v>
      </c>
      <c r="H110" s="165"/>
      <c r="I110" s="168">
        <v>0</v>
      </c>
      <c r="J110" s="166">
        <v>0</v>
      </c>
      <c r="K110" s="165">
        <f t="shared" si="2"/>
        <v>0</v>
      </c>
    </row>
    <row r="111" spans="1:11">
      <c r="A111" s="161">
        <f t="shared" si="3"/>
        <v>109</v>
      </c>
      <c r="B111" s="162" t="s">
        <v>378</v>
      </c>
      <c r="C111" s="163">
        <v>36.57</v>
      </c>
      <c r="D111" s="161" t="s">
        <v>261</v>
      </c>
      <c r="E111" s="161">
        <v>3</v>
      </c>
      <c r="F111" s="161">
        <v>7</v>
      </c>
      <c r="G111" s="164" t="s">
        <v>115</v>
      </c>
      <c r="H111" s="165"/>
      <c r="I111" s="168">
        <v>0</v>
      </c>
      <c r="J111" s="166">
        <v>0</v>
      </c>
      <c r="K111" s="165">
        <f t="shared" si="2"/>
        <v>0</v>
      </c>
    </row>
    <row r="112" spans="1:11">
      <c r="A112" s="161">
        <f t="shared" si="3"/>
        <v>110</v>
      </c>
      <c r="B112" s="162" t="s">
        <v>379</v>
      </c>
      <c r="C112" s="163">
        <v>37.36</v>
      </c>
      <c r="D112" s="161" t="s">
        <v>261</v>
      </c>
      <c r="E112" s="161">
        <v>3</v>
      </c>
      <c r="F112" s="161">
        <v>7</v>
      </c>
      <c r="G112" s="164" t="s">
        <v>116</v>
      </c>
      <c r="H112" s="165">
        <v>107.6</v>
      </c>
      <c r="I112" s="168">
        <v>5</v>
      </c>
      <c r="J112" s="166">
        <v>0</v>
      </c>
      <c r="K112" s="165">
        <f t="shared" si="2"/>
        <v>4892.3999999999996</v>
      </c>
    </row>
    <row r="113" spans="1:11" ht="30">
      <c r="A113" s="161">
        <f t="shared" si="3"/>
        <v>111</v>
      </c>
      <c r="B113" s="162" t="s">
        <v>380</v>
      </c>
      <c r="C113" s="163">
        <v>60</v>
      </c>
      <c r="D113" s="161" t="s">
        <v>261</v>
      </c>
      <c r="E113" s="161">
        <v>3</v>
      </c>
      <c r="F113" s="161">
        <v>7</v>
      </c>
      <c r="G113" s="164" t="s">
        <v>381</v>
      </c>
      <c r="H113" s="165">
        <v>94.15</v>
      </c>
      <c r="I113" s="168">
        <v>5</v>
      </c>
      <c r="J113" s="166">
        <v>0</v>
      </c>
      <c r="K113" s="165">
        <f t="shared" si="2"/>
        <v>4905.8500000000004</v>
      </c>
    </row>
    <row r="114" spans="1:11">
      <c r="A114" s="161">
        <f t="shared" si="3"/>
        <v>112</v>
      </c>
      <c r="B114" s="162" t="s">
        <v>382</v>
      </c>
      <c r="C114" s="163">
        <v>79.11</v>
      </c>
      <c r="D114" s="161" t="s">
        <v>261</v>
      </c>
      <c r="E114" s="161">
        <v>3</v>
      </c>
      <c r="F114" s="161">
        <v>8</v>
      </c>
      <c r="G114" s="164" t="s">
        <v>123</v>
      </c>
      <c r="H114" s="165"/>
      <c r="I114" s="168">
        <v>5</v>
      </c>
      <c r="J114" s="166">
        <v>0</v>
      </c>
      <c r="K114" s="165">
        <f t="shared" si="2"/>
        <v>5000</v>
      </c>
    </row>
    <row r="115" spans="1:11">
      <c r="A115" s="161">
        <f t="shared" si="3"/>
        <v>113</v>
      </c>
      <c r="B115" s="162" t="s">
        <v>383</v>
      </c>
      <c r="C115" s="163">
        <v>65.08</v>
      </c>
      <c r="D115" s="161" t="s">
        <v>261</v>
      </c>
      <c r="E115" s="161">
        <v>3</v>
      </c>
      <c r="F115" s="161">
        <v>8</v>
      </c>
      <c r="G115" s="164" t="s">
        <v>122</v>
      </c>
      <c r="H115" s="165">
        <v>169.75</v>
      </c>
      <c r="I115" s="168">
        <v>5</v>
      </c>
      <c r="J115" s="166">
        <v>0</v>
      </c>
      <c r="K115" s="165">
        <f t="shared" si="2"/>
        <v>4830.25</v>
      </c>
    </row>
    <row r="116" spans="1:11">
      <c r="A116" s="161">
        <f t="shared" si="3"/>
        <v>114</v>
      </c>
      <c r="B116" s="162" t="s">
        <v>384</v>
      </c>
      <c r="C116" s="163">
        <v>36.57</v>
      </c>
      <c r="D116" s="161" t="s">
        <v>261</v>
      </c>
      <c r="E116" s="161">
        <v>3</v>
      </c>
      <c r="F116" s="161">
        <v>8</v>
      </c>
      <c r="G116" s="164" t="s">
        <v>120</v>
      </c>
      <c r="H116" s="165"/>
      <c r="I116" s="168">
        <v>0</v>
      </c>
      <c r="J116" s="166">
        <v>0</v>
      </c>
      <c r="K116" s="165">
        <f t="shared" si="2"/>
        <v>0</v>
      </c>
    </row>
    <row r="117" spans="1:11">
      <c r="A117" s="161">
        <f t="shared" si="3"/>
        <v>115</v>
      </c>
      <c r="B117" s="162" t="s">
        <v>385</v>
      </c>
      <c r="C117" s="163">
        <v>37.36</v>
      </c>
      <c r="D117" s="161" t="s">
        <v>261</v>
      </c>
      <c r="E117" s="161">
        <v>3</v>
      </c>
      <c r="F117" s="161">
        <v>8</v>
      </c>
      <c r="G117" s="164" t="s">
        <v>43</v>
      </c>
      <c r="H117" s="165">
        <v>73.790000000000006</v>
      </c>
      <c r="I117" s="168">
        <v>5</v>
      </c>
      <c r="J117" s="166">
        <v>0</v>
      </c>
      <c r="K117" s="165">
        <f t="shared" si="2"/>
        <v>4926.21</v>
      </c>
    </row>
    <row r="118" spans="1:11">
      <c r="A118" s="161">
        <f t="shared" si="3"/>
        <v>116</v>
      </c>
      <c r="B118" s="162" t="s">
        <v>386</v>
      </c>
      <c r="C118" s="163">
        <v>58.27</v>
      </c>
      <c r="D118" s="161" t="s">
        <v>261</v>
      </c>
      <c r="E118" s="161">
        <v>3</v>
      </c>
      <c r="F118" s="161">
        <v>8</v>
      </c>
      <c r="G118" s="164" t="s">
        <v>121</v>
      </c>
      <c r="H118" s="165">
        <v>141.62</v>
      </c>
      <c r="I118" s="168">
        <v>5</v>
      </c>
      <c r="J118" s="166">
        <v>0</v>
      </c>
      <c r="K118" s="165">
        <f t="shared" si="2"/>
        <v>4858.38</v>
      </c>
    </row>
    <row r="119" spans="1:11">
      <c r="A119" s="161">
        <f t="shared" si="3"/>
        <v>117</v>
      </c>
      <c r="B119" s="162" t="s">
        <v>387</v>
      </c>
      <c r="C119" s="163">
        <v>79.11</v>
      </c>
      <c r="D119" s="161" t="s">
        <v>261</v>
      </c>
      <c r="E119" s="161">
        <v>3</v>
      </c>
      <c r="F119" s="161">
        <v>9</v>
      </c>
      <c r="G119" s="164" t="s">
        <v>127</v>
      </c>
      <c r="H119" s="165"/>
      <c r="I119" s="168">
        <v>5</v>
      </c>
      <c r="J119" s="166">
        <v>0</v>
      </c>
      <c r="K119" s="165">
        <f t="shared" si="2"/>
        <v>5000</v>
      </c>
    </row>
    <row r="120" spans="1:11">
      <c r="A120" s="161">
        <f t="shared" si="3"/>
        <v>118</v>
      </c>
      <c r="B120" s="162" t="s">
        <v>388</v>
      </c>
      <c r="C120" s="163">
        <v>65.040000000000006</v>
      </c>
      <c r="D120" s="161" t="s">
        <v>261</v>
      </c>
      <c r="E120" s="161">
        <v>3</v>
      </c>
      <c r="F120" s="161">
        <v>9</v>
      </c>
      <c r="G120" s="164" t="s">
        <v>389</v>
      </c>
      <c r="H120" s="165"/>
      <c r="I120" s="168">
        <v>0</v>
      </c>
      <c r="J120" s="166">
        <v>0</v>
      </c>
      <c r="K120" s="165">
        <f t="shared" si="2"/>
        <v>0</v>
      </c>
    </row>
    <row r="121" spans="1:11">
      <c r="A121" s="161">
        <f t="shared" si="3"/>
        <v>119</v>
      </c>
      <c r="B121" s="162" t="s">
        <v>390</v>
      </c>
      <c r="C121" s="163">
        <v>36.57</v>
      </c>
      <c r="D121" s="161" t="s">
        <v>261</v>
      </c>
      <c r="E121" s="161">
        <v>3</v>
      </c>
      <c r="F121" s="161">
        <v>9</v>
      </c>
      <c r="G121" s="164" t="s">
        <v>124</v>
      </c>
      <c r="H121" s="165"/>
      <c r="I121" s="168">
        <v>0</v>
      </c>
      <c r="J121" s="166">
        <v>0</v>
      </c>
      <c r="K121" s="165">
        <f t="shared" si="2"/>
        <v>0</v>
      </c>
    </row>
    <row r="122" spans="1:11">
      <c r="A122" s="161">
        <f t="shared" si="3"/>
        <v>120</v>
      </c>
      <c r="B122" s="162" t="s">
        <v>391</v>
      </c>
      <c r="C122" s="163">
        <v>37.36</v>
      </c>
      <c r="D122" s="161" t="s">
        <v>261</v>
      </c>
      <c r="E122" s="161">
        <v>3</v>
      </c>
      <c r="F122" s="161">
        <v>9</v>
      </c>
      <c r="G122" s="164" t="s">
        <v>125</v>
      </c>
      <c r="H122" s="165"/>
      <c r="I122" s="168">
        <v>0</v>
      </c>
      <c r="J122" s="166">
        <v>0</v>
      </c>
      <c r="K122" s="165">
        <f t="shared" si="2"/>
        <v>0</v>
      </c>
    </row>
    <row r="123" spans="1:11">
      <c r="A123" s="161">
        <f t="shared" si="3"/>
        <v>121</v>
      </c>
      <c r="B123" s="162" t="s">
        <v>392</v>
      </c>
      <c r="C123" s="163">
        <v>58.27</v>
      </c>
      <c r="D123" s="161" t="s">
        <v>261</v>
      </c>
      <c r="E123" s="161">
        <v>3</v>
      </c>
      <c r="F123" s="161">
        <v>9</v>
      </c>
      <c r="G123" s="164" t="s">
        <v>125</v>
      </c>
      <c r="H123" s="165"/>
      <c r="I123" s="168">
        <v>0</v>
      </c>
      <c r="J123" s="166">
        <v>0</v>
      </c>
      <c r="K123" s="165">
        <f t="shared" si="2"/>
        <v>0</v>
      </c>
    </row>
    <row r="124" spans="1:11">
      <c r="A124" s="161">
        <f t="shared" si="3"/>
        <v>122</v>
      </c>
      <c r="B124" s="162" t="s">
        <v>393</v>
      </c>
      <c r="C124" s="163">
        <v>79.11</v>
      </c>
      <c r="D124" s="161" t="s">
        <v>304</v>
      </c>
      <c r="E124" s="161">
        <v>3</v>
      </c>
      <c r="F124" s="161">
        <v>10</v>
      </c>
      <c r="G124" s="164" t="s">
        <v>130</v>
      </c>
      <c r="H124" s="165">
        <v>14792</v>
      </c>
      <c r="I124" s="168">
        <v>17</v>
      </c>
      <c r="J124" s="166">
        <v>30</v>
      </c>
      <c r="K124" s="165">
        <f t="shared" si="2"/>
        <v>-2892</v>
      </c>
    </row>
    <row r="125" spans="1:11">
      <c r="A125" s="161">
        <f t="shared" si="3"/>
        <v>123</v>
      </c>
      <c r="B125" s="162" t="s">
        <v>394</v>
      </c>
      <c r="C125" s="163">
        <v>65.040000000000006</v>
      </c>
      <c r="D125" s="161" t="s">
        <v>304</v>
      </c>
      <c r="E125" s="161">
        <v>3</v>
      </c>
      <c r="F125" s="161">
        <v>10</v>
      </c>
      <c r="G125" s="164" t="s">
        <v>389</v>
      </c>
      <c r="H125" s="165"/>
      <c r="I125" s="168">
        <v>0</v>
      </c>
      <c r="J125" s="166">
        <v>30</v>
      </c>
      <c r="K125" s="165">
        <f t="shared" si="2"/>
        <v>0</v>
      </c>
    </row>
    <row r="126" spans="1:11" ht="15.75">
      <c r="A126" s="161">
        <f t="shared" si="3"/>
        <v>124</v>
      </c>
      <c r="B126" s="162" t="s">
        <v>395</v>
      </c>
      <c r="C126" s="163">
        <v>36.57</v>
      </c>
      <c r="D126" s="161" t="s">
        <v>304</v>
      </c>
      <c r="E126" s="161">
        <v>3</v>
      </c>
      <c r="F126" s="161">
        <v>10</v>
      </c>
      <c r="G126" s="187" t="s">
        <v>480</v>
      </c>
      <c r="H126" s="165"/>
      <c r="I126" s="168">
        <v>0</v>
      </c>
      <c r="J126" s="166">
        <v>30</v>
      </c>
      <c r="K126" s="165">
        <f t="shared" si="2"/>
        <v>0</v>
      </c>
    </row>
    <row r="127" spans="1:11">
      <c r="A127" s="161">
        <f t="shared" si="3"/>
        <v>125</v>
      </c>
      <c r="B127" s="162" t="s">
        <v>396</v>
      </c>
      <c r="C127" s="163">
        <v>37.36</v>
      </c>
      <c r="D127" s="161" t="s">
        <v>304</v>
      </c>
      <c r="E127" s="161">
        <v>3</v>
      </c>
      <c r="F127" s="161">
        <v>10</v>
      </c>
      <c r="G127" s="164" t="s">
        <v>129</v>
      </c>
      <c r="H127" s="165">
        <v>5092.09</v>
      </c>
      <c r="I127" s="168">
        <v>13</v>
      </c>
      <c r="J127" s="166">
        <v>30</v>
      </c>
      <c r="K127" s="165">
        <f t="shared" si="2"/>
        <v>4007.91</v>
      </c>
    </row>
    <row r="128" spans="1:11">
      <c r="A128" s="161">
        <f t="shared" si="3"/>
        <v>126</v>
      </c>
      <c r="B128" s="162" t="s">
        <v>397</v>
      </c>
      <c r="C128" s="163">
        <v>58.27</v>
      </c>
      <c r="D128" s="161" t="s">
        <v>304</v>
      </c>
      <c r="E128" s="161">
        <v>3</v>
      </c>
      <c r="F128" s="161">
        <v>10</v>
      </c>
      <c r="G128" s="164" t="s">
        <v>129</v>
      </c>
      <c r="H128" s="165">
        <v>8297.34</v>
      </c>
      <c r="I128" s="168">
        <v>15</v>
      </c>
      <c r="J128" s="166">
        <v>30</v>
      </c>
      <c r="K128" s="165">
        <f t="shared" si="2"/>
        <v>2202.66</v>
      </c>
    </row>
    <row r="129" spans="1:11">
      <c r="A129" s="169">
        <f t="shared" si="3"/>
        <v>127</v>
      </c>
      <c r="B129" s="170" t="s">
        <v>398</v>
      </c>
      <c r="C129" s="171">
        <v>60.75</v>
      </c>
      <c r="D129" s="169" t="s">
        <v>261</v>
      </c>
      <c r="E129" s="169">
        <v>4</v>
      </c>
      <c r="F129" s="169">
        <v>2</v>
      </c>
      <c r="G129" s="172" t="s">
        <v>139</v>
      </c>
      <c r="H129" s="171"/>
      <c r="I129" s="176">
        <v>0</v>
      </c>
      <c r="J129" s="174">
        <v>0</v>
      </c>
      <c r="K129" s="173">
        <f t="shared" si="2"/>
        <v>0</v>
      </c>
    </row>
    <row r="130" spans="1:11">
      <c r="A130" s="169">
        <f t="shared" si="3"/>
        <v>128</v>
      </c>
      <c r="B130" s="170" t="s">
        <v>399</v>
      </c>
      <c r="C130" s="171">
        <v>54.16</v>
      </c>
      <c r="D130" s="169" t="s">
        <v>261</v>
      </c>
      <c r="E130" s="169">
        <v>4</v>
      </c>
      <c r="F130" s="169">
        <v>2</v>
      </c>
      <c r="G130" s="172" t="s">
        <v>227</v>
      </c>
      <c r="H130" s="171"/>
      <c r="I130" s="176">
        <v>0</v>
      </c>
      <c r="J130" s="174">
        <v>0</v>
      </c>
      <c r="K130" s="173">
        <f t="shared" si="2"/>
        <v>0</v>
      </c>
    </row>
    <row r="131" spans="1:11">
      <c r="A131" s="169">
        <f t="shared" si="3"/>
        <v>129</v>
      </c>
      <c r="B131" s="170" t="s">
        <v>400</v>
      </c>
      <c r="C131" s="171">
        <v>75.510000000000005</v>
      </c>
      <c r="D131" s="169" t="s">
        <v>261</v>
      </c>
      <c r="E131" s="169">
        <v>4</v>
      </c>
      <c r="F131" s="169">
        <v>2</v>
      </c>
      <c r="G131" s="172" t="s">
        <v>140</v>
      </c>
      <c r="H131" s="171"/>
      <c r="I131" s="176">
        <v>0</v>
      </c>
      <c r="J131" s="174">
        <v>0</v>
      </c>
      <c r="K131" s="173">
        <f t="shared" si="2"/>
        <v>0</v>
      </c>
    </row>
    <row r="132" spans="1:11">
      <c r="A132" s="169">
        <f t="shared" si="3"/>
        <v>130</v>
      </c>
      <c r="B132" s="170" t="s">
        <v>401</v>
      </c>
      <c r="C132" s="171">
        <v>60</v>
      </c>
      <c r="D132" s="169" t="s">
        <v>261</v>
      </c>
      <c r="E132" s="169">
        <v>4</v>
      </c>
      <c r="F132" s="169">
        <v>3</v>
      </c>
      <c r="G132" s="172" t="s">
        <v>141</v>
      </c>
      <c r="H132" s="171"/>
      <c r="I132" s="176">
        <v>5</v>
      </c>
      <c r="J132" s="174">
        <v>0</v>
      </c>
      <c r="K132" s="173">
        <f t="shared" ref="K132:K195" si="4">IF(I132&gt;0,I132*1000*(100-J132)/100-H132,0)</f>
        <v>5000</v>
      </c>
    </row>
    <row r="133" spans="1:11">
      <c r="A133" s="169">
        <f t="shared" ref="A133:A196" si="5">A132+1</f>
        <v>131</v>
      </c>
      <c r="B133" s="170" t="s">
        <v>402</v>
      </c>
      <c r="C133" s="171">
        <v>54</v>
      </c>
      <c r="D133" s="169" t="s">
        <v>261</v>
      </c>
      <c r="E133" s="169">
        <v>4</v>
      </c>
      <c r="F133" s="169">
        <v>3</v>
      </c>
      <c r="G133" s="175" t="s">
        <v>142</v>
      </c>
      <c r="H133" s="200">
        <v>199.25</v>
      </c>
      <c r="I133" s="176">
        <v>5</v>
      </c>
      <c r="J133" s="174">
        <v>0</v>
      </c>
      <c r="K133" s="173">
        <f t="shared" si="4"/>
        <v>4800.75</v>
      </c>
    </row>
    <row r="134" spans="1:11">
      <c r="A134" s="169">
        <f t="shared" si="5"/>
        <v>132</v>
      </c>
      <c r="B134" s="170" t="s">
        <v>403</v>
      </c>
      <c r="C134" s="171">
        <v>75.510000000000005</v>
      </c>
      <c r="D134" s="169" t="s">
        <v>261</v>
      </c>
      <c r="E134" s="169">
        <v>4</v>
      </c>
      <c r="F134" s="169">
        <v>3</v>
      </c>
      <c r="G134" s="172" t="s">
        <v>481</v>
      </c>
      <c r="H134" s="171">
        <v>32.49</v>
      </c>
      <c r="I134" s="176">
        <v>5</v>
      </c>
      <c r="J134" s="174">
        <v>0</v>
      </c>
      <c r="K134" s="173">
        <f t="shared" si="4"/>
        <v>4967.51</v>
      </c>
    </row>
    <row r="135" spans="1:11">
      <c r="A135" s="169">
        <f t="shared" si="5"/>
        <v>133</v>
      </c>
      <c r="B135" s="170" t="s">
        <v>404</v>
      </c>
      <c r="C135" s="171">
        <v>60</v>
      </c>
      <c r="D135" s="169" t="s">
        <v>261</v>
      </c>
      <c r="E135" s="169">
        <v>4</v>
      </c>
      <c r="F135" s="169">
        <v>4</v>
      </c>
      <c r="G135" s="172" t="s">
        <v>144</v>
      </c>
      <c r="H135" s="171">
        <v>50.79</v>
      </c>
      <c r="I135" s="176">
        <v>5</v>
      </c>
      <c r="J135" s="174">
        <v>0</v>
      </c>
      <c r="K135" s="173">
        <f t="shared" si="4"/>
        <v>4949.21</v>
      </c>
    </row>
    <row r="136" spans="1:11">
      <c r="A136" s="169">
        <f t="shared" si="5"/>
        <v>134</v>
      </c>
      <c r="B136" s="170" t="s">
        <v>405</v>
      </c>
      <c r="C136" s="171">
        <v>54.16</v>
      </c>
      <c r="D136" s="169" t="s">
        <v>261</v>
      </c>
      <c r="E136" s="169">
        <v>4</v>
      </c>
      <c r="F136" s="169">
        <v>4</v>
      </c>
      <c r="G136" s="172" t="s">
        <v>145</v>
      </c>
      <c r="H136" s="171"/>
      <c r="I136" s="176">
        <v>0</v>
      </c>
      <c r="J136" s="174">
        <v>0</v>
      </c>
      <c r="K136" s="173">
        <f t="shared" si="4"/>
        <v>0</v>
      </c>
    </row>
    <row r="137" spans="1:11">
      <c r="A137" s="169">
        <f t="shared" si="5"/>
        <v>135</v>
      </c>
      <c r="B137" s="170" t="s">
        <v>406</v>
      </c>
      <c r="C137" s="171">
        <v>75.510000000000005</v>
      </c>
      <c r="D137" s="169" t="s">
        <v>261</v>
      </c>
      <c r="E137" s="169">
        <v>4</v>
      </c>
      <c r="F137" s="169">
        <v>4</v>
      </c>
      <c r="G137" s="172" t="s">
        <v>146</v>
      </c>
      <c r="H137" s="171"/>
      <c r="I137" s="176">
        <v>5</v>
      </c>
      <c r="J137" s="174">
        <v>0</v>
      </c>
      <c r="K137" s="173">
        <f t="shared" si="4"/>
        <v>5000</v>
      </c>
    </row>
    <row r="138" spans="1:11">
      <c r="A138" s="169">
        <f t="shared" si="5"/>
        <v>136</v>
      </c>
      <c r="B138" s="170" t="s">
        <v>407</v>
      </c>
      <c r="C138" s="171">
        <v>60.75</v>
      </c>
      <c r="D138" s="169" t="s">
        <v>261</v>
      </c>
      <c r="E138" s="169">
        <v>4</v>
      </c>
      <c r="F138" s="169">
        <v>5</v>
      </c>
      <c r="G138" s="172" t="s">
        <v>147</v>
      </c>
      <c r="H138" s="171"/>
      <c r="I138" s="176">
        <v>5</v>
      </c>
      <c r="J138" s="174">
        <v>0</v>
      </c>
      <c r="K138" s="173">
        <f t="shared" si="4"/>
        <v>5000</v>
      </c>
    </row>
    <row r="139" spans="1:11">
      <c r="A139" s="169">
        <f t="shared" si="5"/>
        <v>137</v>
      </c>
      <c r="B139" s="170" t="s">
        <v>408</v>
      </c>
      <c r="C139" s="171">
        <v>54.16</v>
      </c>
      <c r="D139" s="169" t="s">
        <v>261</v>
      </c>
      <c r="E139" s="169">
        <v>4</v>
      </c>
      <c r="F139" s="169">
        <v>5</v>
      </c>
      <c r="G139" s="172" t="s">
        <v>148</v>
      </c>
      <c r="H139" s="171"/>
      <c r="I139" s="176">
        <v>5</v>
      </c>
      <c r="J139" s="174">
        <v>0</v>
      </c>
      <c r="K139" s="173">
        <f t="shared" si="4"/>
        <v>5000</v>
      </c>
    </row>
    <row r="140" spans="1:11">
      <c r="A140" s="169">
        <f t="shared" si="5"/>
        <v>138</v>
      </c>
      <c r="B140" s="170" t="s">
        <v>409</v>
      </c>
      <c r="C140" s="171">
        <v>75.510000000000005</v>
      </c>
      <c r="D140" s="169" t="s">
        <v>261</v>
      </c>
      <c r="E140" s="169">
        <v>4</v>
      </c>
      <c r="F140" s="169">
        <v>5</v>
      </c>
      <c r="G140" s="172" t="s">
        <v>149</v>
      </c>
      <c r="H140" s="171">
        <v>65.17</v>
      </c>
      <c r="I140" s="176">
        <v>5</v>
      </c>
      <c r="J140" s="174">
        <v>0</v>
      </c>
      <c r="K140" s="173">
        <f t="shared" si="4"/>
        <v>4934.83</v>
      </c>
    </row>
    <row r="141" spans="1:11">
      <c r="A141" s="169">
        <f t="shared" si="5"/>
        <v>139</v>
      </c>
      <c r="B141" s="170" t="s">
        <v>410</v>
      </c>
      <c r="C141" s="171">
        <v>60.75</v>
      </c>
      <c r="D141" s="169" t="s">
        <v>261</v>
      </c>
      <c r="E141" s="169">
        <v>4</v>
      </c>
      <c r="F141" s="169">
        <v>6</v>
      </c>
      <c r="G141" s="172" t="s">
        <v>150</v>
      </c>
      <c r="H141" s="171"/>
      <c r="I141" s="176">
        <v>5</v>
      </c>
      <c r="J141" s="174">
        <v>0</v>
      </c>
      <c r="K141" s="173">
        <f t="shared" si="4"/>
        <v>5000</v>
      </c>
    </row>
    <row r="142" spans="1:11">
      <c r="A142" s="169">
        <f t="shared" si="5"/>
        <v>140</v>
      </c>
      <c r="B142" s="170" t="s">
        <v>411</v>
      </c>
      <c r="C142" s="171">
        <v>54.16</v>
      </c>
      <c r="D142" s="169" t="s">
        <v>261</v>
      </c>
      <c r="E142" s="169">
        <v>4</v>
      </c>
      <c r="F142" s="169">
        <v>6</v>
      </c>
      <c r="G142" s="172" t="s">
        <v>412</v>
      </c>
      <c r="H142" s="171">
        <v>137.94999999999999</v>
      </c>
      <c r="I142" s="176">
        <v>5</v>
      </c>
      <c r="J142" s="174">
        <v>0</v>
      </c>
      <c r="K142" s="173">
        <f t="shared" si="4"/>
        <v>4862.05</v>
      </c>
    </row>
    <row r="143" spans="1:11">
      <c r="A143" s="169">
        <f t="shared" si="5"/>
        <v>141</v>
      </c>
      <c r="B143" s="170" t="s">
        <v>413</v>
      </c>
      <c r="C143" s="171">
        <v>75.510000000000005</v>
      </c>
      <c r="D143" s="169" t="s">
        <v>261</v>
      </c>
      <c r="E143" s="169">
        <v>4</v>
      </c>
      <c r="F143" s="169">
        <v>6</v>
      </c>
      <c r="G143" s="172" t="s">
        <v>151</v>
      </c>
      <c r="H143" s="171"/>
      <c r="I143" s="176">
        <v>0</v>
      </c>
      <c r="J143" s="174">
        <v>0</v>
      </c>
      <c r="K143" s="173">
        <f t="shared" si="4"/>
        <v>0</v>
      </c>
    </row>
    <row r="144" spans="1:11">
      <c r="A144" s="169">
        <f t="shared" si="5"/>
        <v>142</v>
      </c>
      <c r="B144" s="170" t="s">
        <v>414</v>
      </c>
      <c r="C144" s="171">
        <v>60.73</v>
      </c>
      <c r="D144" s="169" t="s">
        <v>261</v>
      </c>
      <c r="E144" s="169">
        <v>4</v>
      </c>
      <c r="F144" s="169">
        <v>7</v>
      </c>
      <c r="G144" s="172" t="s">
        <v>152</v>
      </c>
      <c r="H144" s="171">
        <v>224.04</v>
      </c>
      <c r="I144" s="176">
        <v>5</v>
      </c>
      <c r="J144" s="174">
        <v>0</v>
      </c>
      <c r="K144" s="173">
        <f t="shared" si="4"/>
        <v>4775.96</v>
      </c>
    </row>
    <row r="145" spans="1:11">
      <c r="A145" s="169">
        <f t="shared" si="5"/>
        <v>143</v>
      </c>
      <c r="B145" s="170" t="s">
        <v>415</v>
      </c>
      <c r="C145" s="171">
        <v>54.16</v>
      </c>
      <c r="D145" s="169" t="s">
        <v>261</v>
      </c>
      <c r="E145" s="169">
        <v>4</v>
      </c>
      <c r="F145" s="169">
        <v>7</v>
      </c>
      <c r="G145" s="175" t="s">
        <v>153</v>
      </c>
      <c r="H145" s="200"/>
      <c r="I145" s="176">
        <v>0</v>
      </c>
      <c r="J145" s="174">
        <v>0</v>
      </c>
      <c r="K145" s="173">
        <f t="shared" si="4"/>
        <v>0</v>
      </c>
    </row>
    <row r="146" spans="1:11">
      <c r="A146" s="169">
        <f t="shared" si="5"/>
        <v>144</v>
      </c>
      <c r="B146" s="170" t="s">
        <v>416</v>
      </c>
      <c r="C146" s="171">
        <v>75.510000000000005</v>
      </c>
      <c r="D146" s="169" t="s">
        <v>261</v>
      </c>
      <c r="E146" s="169">
        <v>4</v>
      </c>
      <c r="F146" s="169">
        <v>7</v>
      </c>
      <c r="G146" s="172" t="s">
        <v>154</v>
      </c>
      <c r="H146" s="171"/>
      <c r="I146" s="176">
        <v>0</v>
      </c>
      <c r="J146" s="174">
        <v>0</v>
      </c>
      <c r="K146" s="173">
        <f t="shared" si="4"/>
        <v>0</v>
      </c>
    </row>
    <row r="147" spans="1:11">
      <c r="A147" s="169">
        <f t="shared" si="5"/>
        <v>145</v>
      </c>
      <c r="B147" s="170" t="s">
        <v>417</v>
      </c>
      <c r="C147" s="171">
        <v>60.75</v>
      </c>
      <c r="D147" s="169" t="s">
        <v>261</v>
      </c>
      <c r="E147" s="169">
        <v>4</v>
      </c>
      <c r="F147" s="169">
        <v>8</v>
      </c>
      <c r="G147" s="172" t="s">
        <v>155</v>
      </c>
      <c r="H147" s="171"/>
      <c r="I147" s="176">
        <v>0</v>
      </c>
      <c r="J147" s="174">
        <v>0</v>
      </c>
      <c r="K147" s="173">
        <f t="shared" si="4"/>
        <v>0</v>
      </c>
    </row>
    <row r="148" spans="1:11">
      <c r="A148" s="169">
        <f t="shared" si="5"/>
        <v>146</v>
      </c>
      <c r="B148" s="170" t="s">
        <v>418</v>
      </c>
      <c r="C148" s="171">
        <v>54.16</v>
      </c>
      <c r="D148" s="169" t="s">
        <v>261</v>
      </c>
      <c r="E148" s="169">
        <v>4</v>
      </c>
      <c r="F148" s="169">
        <v>8</v>
      </c>
      <c r="G148" s="172" t="s">
        <v>156</v>
      </c>
      <c r="H148" s="171"/>
      <c r="I148" s="176">
        <v>0</v>
      </c>
      <c r="J148" s="174">
        <v>0</v>
      </c>
      <c r="K148" s="173">
        <f t="shared" si="4"/>
        <v>0</v>
      </c>
    </row>
    <row r="149" spans="1:11">
      <c r="A149" s="169">
        <f t="shared" si="5"/>
        <v>147</v>
      </c>
      <c r="B149" s="170" t="s">
        <v>419</v>
      </c>
      <c r="C149" s="171">
        <v>75.510000000000005</v>
      </c>
      <c r="D149" s="169" t="s">
        <v>261</v>
      </c>
      <c r="E149" s="169">
        <v>4</v>
      </c>
      <c r="F149" s="169">
        <v>8</v>
      </c>
      <c r="G149" s="172" t="s">
        <v>157</v>
      </c>
      <c r="H149" s="171">
        <v>202.17</v>
      </c>
      <c r="I149" s="176">
        <v>5</v>
      </c>
      <c r="J149" s="174">
        <v>0</v>
      </c>
      <c r="K149" s="173">
        <f t="shared" si="4"/>
        <v>4797.83</v>
      </c>
    </row>
    <row r="150" spans="1:11">
      <c r="A150" s="169">
        <f t="shared" si="5"/>
        <v>148</v>
      </c>
      <c r="B150" s="170" t="s">
        <v>420</v>
      </c>
      <c r="C150" s="171">
        <v>60.75</v>
      </c>
      <c r="D150" s="169" t="s">
        <v>261</v>
      </c>
      <c r="E150" s="169">
        <v>4</v>
      </c>
      <c r="F150" s="169">
        <v>9</v>
      </c>
      <c r="G150" s="172" t="s">
        <v>158</v>
      </c>
      <c r="H150" s="171"/>
      <c r="I150" s="176">
        <v>5</v>
      </c>
      <c r="J150" s="174">
        <v>0</v>
      </c>
      <c r="K150" s="173">
        <f t="shared" si="4"/>
        <v>5000</v>
      </c>
    </row>
    <row r="151" spans="1:11">
      <c r="A151" s="169">
        <f t="shared" si="5"/>
        <v>149</v>
      </c>
      <c r="B151" s="170" t="s">
        <v>421</v>
      </c>
      <c r="C151" s="171">
        <v>54.16</v>
      </c>
      <c r="D151" s="169" t="s">
        <v>261</v>
      </c>
      <c r="E151" s="169">
        <v>4</v>
      </c>
      <c r="F151" s="169">
        <v>9</v>
      </c>
      <c r="G151" s="172" t="s">
        <v>159</v>
      </c>
      <c r="H151" s="171">
        <v>17.95</v>
      </c>
      <c r="I151" s="176">
        <v>5</v>
      </c>
      <c r="J151" s="174">
        <v>0</v>
      </c>
      <c r="K151" s="173">
        <f t="shared" si="4"/>
        <v>4982.05</v>
      </c>
    </row>
    <row r="152" spans="1:11">
      <c r="A152" s="169">
        <f t="shared" si="5"/>
        <v>150</v>
      </c>
      <c r="B152" s="170" t="s">
        <v>422</v>
      </c>
      <c r="C152" s="171">
        <v>75.510000000000005</v>
      </c>
      <c r="D152" s="169" t="s">
        <v>261</v>
      </c>
      <c r="E152" s="169">
        <v>4</v>
      </c>
      <c r="F152" s="169">
        <v>9</v>
      </c>
      <c r="G152" s="172" t="s">
        <v>160</v>
      </c>
      <c r="H152" s="171"/>
      <c r="I152" s="176">
        <v>5</v>
      </c>
      <c r="J152" s="174">
        <v>0</v>
      </c>
      <c r="K152" s="173">
        <f t="shared" si="4"/>
        <v>5000</v>
      </c>
    </row>
    <row r="153" spans="1:11">
      <c r="A153" s="169">
        <f t="shared" si="5"/>
        <v>151</v>
      </c>
      <c r="B153" s="170" t="s">
        <v>423</v>
      </c>
      <c r="C153" s="171">
        <v>60.75</v>
      </c>
      <c r="D153" s="169" t="s">
        <v>304</v>
      </c>
      <c r="E153" s="169">
        <v>4</v>
      </c>
      <c r="F153" s="169">
        <v>10</v>
      </c>
      <c r="G153" s="172" t="s">
        <v>161</v>
      </c>
      <c r="H153" s="171"/>
      <c r="I153" s="176">
        <v>0</v>
      </c>
      <c r="J153" s="174">
        <v>30</v>
      </c>
      <c r="K153" s="173">
        <f t="shared" si="4"/>
        <v>0</v>
      </c>
    </row>
    <row r="154" spans="1:11">
      <c r="A154" s="169">
        <f t="shared" si="5"/>
        <v>152</v>
      </c>
      <c r="B154" s="170" t="s">
        <v>424</v>
      </c>
      <c r="C154" s="171">
        <v>54.16</v>
      </c>
      <c r="D154" s="169" t="s">
        <v>304</v>
      </c>
      <c r="E154" s="169">
        <v>4</v>
      </c>
      <c r="F154" s="169">
        <v>10</v>
      </c>
      <c r="G154" s="172" t="s">
        <v>162</v>
      </c>
      <c r="H154" s="171"/>
      <c r="I154" s="176">
        <v>0</v>
      </c>
      <c r="J154" s="174">
        <v>30</v>
      </c>
      <c r="K154" s="173">
        <f t="shared" si="4"/>
        <v>0</v>
      </c>
    </row>
    <row r="155" spans="1:11">
      <c r="A155" s="169">
        <f t="shared" si="5"/>
        <v>153</v>
      </c>
      <c r="B155" s="170" t="s">
        <v>425</v>
      </c>
      <c r="C155" s="171">
        <v>75.510000000000005</v>
      </c>
      <c r="D155" s="169" t="s">
        <v>304</v>
      </c>
      <c r="E155" s="169">
        <v>4</v>
      </c>
      <c r="F155" s="169">
        <v>10</v>
      </c>
      <c r="G155" s="172" t="s">
        <v>163</v>
      </c>
      <c r="H155" s="171">
        <v>10990.88</v>
      </c>
      <c r="I155" s="176">
        <v>0</v>
      </c>
      <c r="J155" s="174">
        <v>30</v>
      </c>
      <c r="K155" s="173">
        <f t="shared" si="4"/>
        <v>0</v>
      </c>
    </row>
    <row r="156" spans="1:11">
      <c r="A156" s="177">
        <f t="shared" si="5"/>
        <v>154</v>
      </c>
      <c r="B156" s="178" t="s">
        <v>426</v>
      </c>
      <c r="C156" s="179">
        <v>74.7</v>
      </c>
      <c r="D156" s="177" t="s">
        <v>261</v>
      </c>
      <c r="E156" s="177">
        <v>5</v>
      </c>
      <c r="F156" s="177">
        <v>2</v>
      </c>
      <c r="G156" s="180" t="s">
        <v>169</v>
      </c>
      <c r="H156" s="179"/>
      <c r="I156" s="184">
        <v>5</v>
      </c>
      <c r="J156" s="182">
        <v>0</v>
      </c>
      <c r="K156" s="181">
        <f t="shared" si="4"/>
        <v>5000</v>
      </c>
    </row>
    <row r="157" spans="1:11">
      <c r="A157" s="177">
        <f t="shared" si="5"/>
        <v>155</v>
      </c>
      <c r="B157" s="178" t="s">
        <v>427</v>
      </c>
      <c r="C157" s="179">
        <v>36.799999999999997</v>
      </c>
      <c r="D157" s="177" t="s">
        <v>261</v>
      </c>
      <c r="E157" s="177">
        <v>5</v>
      </c>
      <c r="F157" s="177">
        <v>2</v>
      </c>
      <c r="G157" s="180" t="s">
        <v>170</v>
      </c>
      <c r="H157" s="179">
        <v>116.33</v>
      </c>
      <c r="I157" s="184">
        <v>5</v>
      </c>
      <c r="J157" s="182">
        <v>0</v>
      </c>
      <c r="K157" s="181">
        <f t="shared" si="4"/>
        <v>4883.67</v>
      </c>
    </row>
    <row r="158" spans="1:11">
      <c r="A158" s="177">
        <f t="shared" si="5"/>
        <v>156</v>
      </c>
      <c r="B158" s="178" t="s">
        <v>428</v>
      </c>
      <c r="C158" s="179">
        <v>65</v>
      </c>
      <c r="D158" s="177" t="s">
        <v>261</v>
      </c>
      <c r="E158" s="177">
        <v>5</v>
      </c>
      <c r="F158" s="177">
        <v>2</v>
      </c>
      <c r="G158" s="180" t="s">
        <v>171</v>
      </c>
      <c r="H158" s="179">
        <v>246.33</v>
      </c>
      <c r="I158" s="184">
        <v>5</v>
      </c>
      <c r="J158" s="182">
        <v>0</v>
      </c>
      <c r="K158" s="181">
        <f t="shared" si="4"/>
        <v>4753.67</v>
      </c>
    </row>
    <row r="159" spans="1:11">
      <c r="A159" s="177">
        <f t="shared" si="5"/>
        <v>157</v>
      </c>
      <c r="B159" s="178" t="s">
        <v>429</v>
      </c>
      <c r="C159" s="179">
        <v>36.6</v>
      </c>
      <c r="D159" s="177" t="s">
        <v>261</v>
      </c>
      <c r="E159" s="177">
        <v>5</v>
      </c>
      <c r="F159" s="177">
        <v>2</v>
      </c>
      <c r="G159" s="180" t="s">
        <v>172</v>
      </c>
      <c r="H159" s="179">
        <v>3.4</v>
      </c>
      <c r="I159" s="184">
        <v>0</v>
      </c>
      <c r="J159" s="182">
        <v>0</v>
      </c>
      <c r="K159" s="181">
        <f t="shared" si="4"/>
        <v>0</v>
      </c>
    </row>
    <row r="160" spans="1:11">
      <c r="A160" s="177">
        <f t="shared" si="5"/>
        <v>158</v>
      </c>
      <c r="B160" s="178" t="s">
        <v>430</v>
      </c>
      <c r="C160" s="179">
        <v>37.32</v>
      </c>
      <c r="D160" s="177" t="s">
        <v>261</v>
      </c>
      <c r="E160" s="177">
        <v>5</v>
      </c>
      <c r="F160" s="177">
        <v>2</v>
      </c>
      <c r="G160" s="180" t="s">
        <v>170</v>
      </c>
      <c r="H160" s="179">
        <v>193.85</v>
      </c>
      <c r="I160" s="184">
        <v>5</v>
      </c>
      <c r="J160" s="182">
        <v>0</v>
      </c>
      <c r="K160" s="181">
        <f t="shared" si="4"/>
        <v>4806.1499999999996</v>
      </c>
    </row>
    <row r="161" spans="1:11">
      <c r="A161" s="177">
        <f t="shared" si="5"/>
        <v>159</v>
      </c>
      <c r="B161" s="178" t="s">
        <v>431</v>
      </c>
      <c r="C161" s="179">
        <v>58.32</v>
      </c>
      <c r="D161" s="177" t="s">
        <v>261</v>
      </c>
      <c r="E161" s="177">
        <v>5</v>
      </c>
      <c r="F161" s="177">
        <v>2</v>
      </c>
      <c r="G161" s="180" t="s">
        <v>173</v>
      </c>
      <c r="H161" s="179">
        <v>568.46</v>
      </c>
      <c r="I161" s="184">
        <v>0</v>
      </c>
      <c r="J161" s="182">
        <v>0</v>
      </c>
      <c r="K161" s="181">
        <f t="shared" si="4"/>
        <v>0</v>
      </c>
    </row>
    <row r="162" spans="1:11">
      <c r="A162" s="177">
        <f t="shared" si="5"/>
        <v>160</v>
      </c>
      <c r="B162" s="178" t="s">
        <v>432</v>
      </c>
      <c r="C162" s="179">
        <v>82.21</v>
      </c>
      <c r="D162" s="177" t="s">
        <v>261</v>
      </c>
      <c r="E162" s="177">
        <v>5</v>
      </c>
      <c r="F162" s="177">
        <v>3</v>
      </c>
      <c r="G162" s="180" t="s">
        <v>174</v>
      </c>
      <c r="H162" s="179"/>
      <c r="I162" s="184">
        <v>5</v>
      </c>
      <c r="J162" s="182">
        <v>0</v>
      </c>
      <c r="K162" s="181">
        <f t="shared" si="4"/>
        <v>5000</v>
      </c>
    </row>
    <row r="163" spans="1:11">
      <c r="A163" s="177">
        <f t="shared" si="5"/>
        <v>161</v>
      </c>
      <c r="B163" s="178" t="s">
        <v>433</v>
      </c>
      <c r="C163" s="179">
        <v>36.799999999999997</v>
      </c>
      <c r="D163" s="177" t="s">
        <v>261</v>
      </c>
      <c r="E163" s="177">
        <v>5</v>
      </c>
      <c r="F163" s="177">
        <v>3</v>
      </c>
      <c r="G163" s="180" t="s">
        <v>103</v>
      </c>
      <c r="H163" s="179"/>
      <c r="I163" s="184">
        <v>5</v>
      </c>
      <c r="J163" s="182">
        <v>0</v>
      </c>
      <c r="K163" s="181">
        <f t="shared" si="4"/>
        <v>5000</v>
      </c>
    </row>
    <row r="164" spans="1:11">
      <c r="A164" s="177">
        <f t="shared" si="5"/>
        <v>162</v>
      </c>
      <c r="B164" s="178" t="s">
        <v>434</v>
      </c>
      <c r="C164" s="179">
        <v>65.08</v>
      </c>
      <c r="D164" s="177" t="s">
        <v>261</v>
      </c>
      <c r="E164" s="177">
        <v>5</v>
      </c>
      <c r="F164" s="177">
        <v>3</v>
      </c>
      <c r="G164" s="180" t="s">
        <v>175</v>
      </c>
      <c r="H164" s="179">
        <v>45.18</v>
      </c>
      <c r="I164" s="184">
        <v>0</v>
      </c>
      <c r="J164" s="182">
        <v>0</v>
      </c>
      <c r="K164" s="181">
        <f t="shared" si="4"/>
        <v>0</v>
      </c>
    </row>
    <row r="165" spans="1:11">
      <c r="A165" s="177">
        <f t="shared" si="5"/>
        <v>163</v>
      </c>
      <c r="B165" s="178" t="s">
        <v>435</v>
      </c>
      <c r="C165" s="179">
        <v>36.6</v>
      </c>
      <c r="D165" s="177" t="s">
        <v>261</v>
      </c>
      <c r="E165" s="177">
        <v>5</v>
      </c>
      <c r="F165" s="177">
        <v>3</v>
      </c>
      <c r="G165" s="180" t="s">
        <v>176</v>
      </c>
      <c r="H165" s="179"/>
      <c r="I165" s="184">
        <v>5</v>
      </c>
      <c r="J165" s="182">
        <v>0</v>
      </c>
      <c r="K165" s="181">
        <f t="shared" si="4"/>
        <v>5000</v>
      </c>
    </row>
    <row r="166" spans="1:11">
      <c r="A166" s="177">
        <f t="shared" si="5"/>
        <v>164</v>
      </c>
      <c r="B166" s="178" t="s">
        <v>436</v>
      </c>
      <c r="C166" s="179">
        <v>37.32</v>
      </c>
      <c r="D166" s="177" t="s">
        <v>261</v>
      </c>
      <c r="E166" s="177">
        <v>5</v>
      </c>
      <c r="F166" s="177">
        <v>3</v>
      </c>
      <c r="G166" s="180" t="s">
        <v>177</v>
      </c>
      <c r="H166" s="179"/>
      <c r="I166" s="184">
        <v>0</v>
      </c>
      <c r="J166" s="182">
        <v>0</v>
      </c>
      <c r="K166" s="181">
        <f t="shared" si="4"/>
        <v>0</v>
      </c>
    </row>
    <row r="167" spans="1:11">
      <c r="A167" s="177">
        <f t="shared" si="5"/>
        <v>165</v>
      </c>
      <c r="B167" s="178" t="s">
        <v>437</v>
      </c>
      <c r="C167" s="179">
        <v>58.32</v>
      </c>
      <c r="D167" s="177" t="s">
        <v>261</v>
      </c>
      <c r="E167" s="177">
        <v>5</v>
      </c>
      <c r="F167" s="177">
        <v>3</v>
      </c>
      <c r="G167" s="180" t="s">
        <v>178</v>
      </c>
      <c r="H167" s="179"/>
      <c r="I167" s="184">
        <v>5</v>
      </c>
      <c r="J167" s="182">
        <v>0</v>
      </c>
      <c r="K167" s="181">
        <f t="shared" si="4"/>
        <v>5000</v>
      </c>
    </row>
    <row r="168" spans="1:11">
      <c r="A168" s="177">
        <f t="shared" si="5"/>
        <v>166</v>
      </c>
      <c r="B168" s="178" t="s">
        <v>438</v>
      </c>
      <c r="C168" s="179">
        <v>82.21</v>
      </c>
      <c r="D168" s="177" t="s">
        <v>261</v>
      </c>
      <c r="E168" s="177">
        <v>5</v>
      </c>
      <c r="F168" s="177">
        <v>4</v>
      </c>
      <c r="G168" s="180" t="s">
        <v>179</v>
      </c>
      <c r="H168" s="179"/>
      <c r="I168" s="184">
        <v>0</v>
      </c>
      <c r="J168" s="182">
        <v>0</v>
      </c>
      <c r="K168" s="181">
        <f t="shared" si="4"/>
        <v>0</v>
      </c>
    </row>
    <row r="169" spans="1:11">
      <c r="A169" s="177">
        <f t="shared" si="5"/>
        <v>167</v>
      </c>
      <c r="B169" s="178" t="s">
        <v>439</v>
      </c>
      <c r="C169" s="179">
        <v>36.799999999999997</v>
      </c>
      <c r="D169" s="177" t="s">
        <v>261</v>
      </c>
      <c r="E169" s="177">
        <v>5</v>
      </c>
      <c r="F169" s="177">
        <v>4</v>
      </c>
      <c r="G169" s="189" t="s">
        <v>180</v>
      </c>
      <c r="H169" s="201">
        <v>46.33</v>
      </c>
      <c r="I169" s="184">
        <v>5</v>
      </c>
      <c r="J169" s="182">
        <v>0</v>
      </c>
      <c r="K169" s="181">
        <f t="shared" si="4"/>
        <v>4953.67</v>
      </c>
    </row>
    <row r="170" spans="1:11">
      <c r="A170" s="177">
        <f t="shared" si="5"/>
        <v>168</v>
      </c>
      <c r="B170" s="178" t="s">
        <v>440</v>
      </c>
      <c r="C170" s="179">
        <v>65.08</v>
      </c>
      <c r="D170" s="177" t="s">
        <v>261</v>
      </c>
      <c r="E170" s="177">
        <v>5</v>
      </c>
      <c r="F170" s="177">
        <v>4</v>
      </c>
      <c r="G170" s="180" t="s">
        <v>181</v>
      </c>
      <c r="H170" s="179"/>
      <c r="I170" s="184">
        <v>5</v>
      </c>
      <c r="J170" s="182">
        <v>0</v>
      </c>
      <c r="K170" s="181">
        <f t="shared" si="4"/>
        <v>5000</v>
      </c>
    </row>
    <row r="171" spans="1:11">
      <c r="A171" s="177">
        <f t="shared" si="5"/>
        <v>169</v>
      </c>
      <c r="B171" s="178" t="s">
        <v>441</v>
      </c>
      <c r="C171" s="179">
        <v>36.6</v>
      </c>
      <c r="D171" s="177" t="s">
        <v>261</v>
      </c>
      <c r="E171" s="177">
        <v>5</v>
      </c>
      <c r="F171" s="177">
        <v>4</v>
      </c>
      <c r="G171" s="180" t="s">
        <v>182</v>
      </c>
      <c r="H171" s="179">
        <v>103.21</v>
      </c>
      <c r="I171" s="184">
        <v>5</v>
      </c>
      <c r="J171" s="182">
        <v>0</v>
      </c>
      <c r="K171" s="181">
        <f t="shared" si="4"/>
        <v>4896.79</v>
      </c>
    </row>
    <row r="172" spans="1:11">
      <c r="A172" s="177">
        <f t="shared" si="5"/>
        <v>170</v>
      </c>
      <c r="B172" s="178" t="s">
        <v>442</v>
      </c>
      <c r="C172" s="179">
        <v>37.32</v>
      </c>
      <c r="D172" s="177" t="s">
        <v>261</v>
      </c>
      <c r="E172" s="177">
        <v>5</v>
      </c>
      <c r="F172" s="177">
        <v>4</v>
      </c>
      <c r="G172" s="180" t="s">
        <v>183</v>
      </c>
      <c r="H172" s="179">
        <v>105.85</v>
      </c>
      <c r="I172" s="184">
        <v>5</v>
      </c>
      <c r="J172" s="182">
        <v>0</v>
      </c>
      <c r="K172" s="181">
        <f t="shared" si="4"/>
        <v>4894.1499999999996</v>
      </c>
    </row>
    <row r="173" spans="1:11">
      <c r="A173" s="177">
        <f t="shared" si="5"/>
        <v>171</v>
      </c>
      <c r="B173" s="178" t="s">
        <v>443</v>
      </c>
      <c r="C173" s="179">
        <v>58.32</v>
      </c>
      <c r="D173" s="177" t="s">
        <v>261</v>
      </c>
      <c r="E173" s="177">
        <v>5</v>
      </c>
      <c r="F173" s="177">
        <v>4</v>
      </c>
      <c r="G173" s="180" t="s">
        <v>184</v>
      </c>
      <c r="H173" s="179"/>
      <c r="I173" s="184">
        <v>0</v>
      </c>
      <c r="J173" s="182">
        <v>0</v>
      </c>
      <c r="K173" s="181">
        <f t="shared" si="4"/>
        <v>0</v>
      </c>
    </row>
    <row r="174" spans="1:11">
      <c r="A174" s="177">
        <f t="shared" si="5"/>
        <v>172</v>
      </c>
      <c r="B174" s="178" t="s">
        <v>444</v>
      </c>
      <c r="C174" s="179">
        <v>82.21</v>
      </c>
      <c r="D174" s="177" t="s">
        <v>261</v>
      </c>
      <c r="E174" s="177">
        <v>5</v>
      </c>
      <c r="F174" s="177">
        <v>5</v>
      </c>
      <c r="G174" s="180" t="s">
        <v>185</v>
      </c>
      <c r="H174" s="179"/>
      <c r="I174" s="184">
        <v>0</v>
      </c>
      <c r="J174" s="182">
        <v>0</v>
      </c>
      <c r="K174" s="181">
        <f t="shared" si="4"/>
        <v>0</v>
      </c>
    </row>
    <row r="175" spans="1:11">
      <c r="A175" s="177">
        <f t="shared" si="5"/>
        <v>173</v>
      </c>
      <c r="B175" s="178" t="s">
        <v>445</v>
      </c>
      <c r="C175" s="179">
        <v>36.799999999999997</v>
      </c>
      <c r="D175" s="177" t="s">
        <v>261</v>
      </c>
      <c r="E175" s="177">
        <v>5</v>
      </c>
      <c r="F175" s="177">
        <v>5</v>
      </c>
      <c r="G175" s="180" t="s">
        <v>186</v>
      </c>
      <c r="H175" s="179"/>
      <c r="I175" s="184">
        <v>5</v>
      </c>
      <c r="J175" s="182">
        <v>0</v>
      </c>
      <c r="K175" s="181">
        <f t="shared" si="4"/>
        <v>5000</v>
      </c>
    </row>
    <row r="176" spans="1:11">
      <c r="A176" s="177">
        <f t="shared" si="5"/>
        <v>174</v>
      </c>
      <c r="B176" s="178" t="s">
        <v>446</v>
      </c>
      <c r="C176" s="179">
        <v>65.08</v>
      </c>
      <c r="D176" s="177" t="s">
        <v>261</v>
      </c>
      <c r="E176" s="177">
        <v>5</v>
      </c>
      <c r="F176" s="177">
        <v>5</v>
      </c>
      <c r="G176" s="180" t="s">
        <v>187</v>
      </c>
      <c r="H176" s="179"/>
      <c r="I176" s="184">
        <v>5</v>
      </c>
      <c r="J176" s="182">
        <v>0</v>
      </c>
      <c r="K176" s="181">
        <f t="shared" si="4"/>
        <v>5000</v>
      </c>
    </row>
    <row r="177" spans="1:11">
      <c r="A177" s="177">
        <f t="shared" si="5"/>
        <v>175</v>
      </c>
      <c r="B177" s="178" t="s">
        <v>447</v>
      </c>
      <c r="C177" s="179">
        <v>36.6</v>
      </c>
      <c r="D177" s="177" t="s">
        <v>261</v>
      </c>
      <c r="E177" s="177">
        <v>5</v>
      </c>
      <c r="F177" s="177">
        <v>5</v>
      </c>
      <c r="G177" s="180" t="s">
        <v>188</v>
      </c>
      <c r="H177" s="179">
        <v>100.43</v>
      </c>
      <c r="I177" s="184">
        <v>5</v>
      </c>
      <c r="J177" s="182">
        <v>0</v>
      </c>
      <c r="K177" s="181">
        <f t="shared" si="4"/>
        <v>4899.57</v>
      </c>
    </row>
    <row r="178" spans="1:11">
      <c r="A178" s="177">
        <f t="shared" si="5"/>
        <v>176</v>
      </c>
      <c r="B178" s="178" t="s">
        <v>448</v>
      </c>
      <c r="C178" s="179">
        <v>38</v>
      </c>
      <c r="D178" s="177" t="s">
        <v>261</v>
      </c>
      <c r="E178" s="177">
        <v>5</v>
      </c>
      <c r="F178" s="177">
        <v>5</v>
      </c>
      <c r="G178" s="180" t="s">
        <v>189</v>
      </c>
      <c r="H178" s="179"/>
      <c r="I178" s="184">
        <v>0</v>
      </c>
      <c r="J178" s="182">
        <v>0</v>
      </c>
      <c r="K178" s="181">
        <f t="shared" si="4"/>
        <v>0</v>
      </c>
    </row>
    <row r="179" spans="1:11" ht="30">
      <c r="A179" s="177">
        <f t="shared" si="5"/>
        <v>177</v>
      </c>
      <c r="B179" s="178" t="s">
        <v>449</v>
      </c>
      <c r="C179" s="179">
        <v>58.32</v>
      </c>
      <c r="D179" s="177" t="s">
        <v>261</v>
      </c>
      <c r="E179" s="177">
        <v>5</v>
      </c>
      <c r="F179" s="177">
        <v>5</v>
      </c>
      <c r="G179" s="180" t="s">
        <v>190</v>
      </c>
      <c r="H179" s="179">
        <v>170.18</v>
      </c>
      <c r="I179" s="184">
        <v>5</v>
      </c>
      <c r="J179" s="182">
        <v>0</v>
      </c>
      <c r="K179" s="181">
        <f t="shared" si="4"/>
        <v>4829.82</v>
      </c>
    </row>
    <row r="180" spans="1:11">
      <c r="A180" s="177">
        <f t="shared" si="5"/>
        <v>178</v>
      </c>
      <c r="B180" s="178" t="s">
        <v>450</v>
      </c>
      <c r="C180" s="179">
        <v>76.430000000000007</v>
      </c>
      <c r="D180" s="177" t="s">
        <v>261</v>
      </c>
      <c r="E180" s="177">
        <v>5</v>
      </c>
      <c r="F180" s="177">
        <v>6</v>
      </c>
      <c r="G180" s="180" t="s">
        <v>191</v>
      </c>
      <c r="H180" s="179"/>
      <c r="I180" s="184">
        <v>5</v>
      </c>
      <c r="J180" s="182">
        <v>0</v>
      </c>
      <c r="K180" s="181">
        <f t="shared" si="4"/>
        <v>5000</v>
      </c>
    </row>
    <row r="181" spans="1:11">
      <c r="A181" s="177">
        <f t="shared" si="5"/>
        <v>179</v>
      </c>
      <c r="B181" s="178" t="s">
        <v>451</v>
      </c>
      <c r="C181" s="179">
        <v>36.799999999999997</v>
      </c>
      <c r="D181" s="177" t="s">
        <v>261</v>
      </c>
      <c r="E181" s="177">
        <v>5</v>
      </c>
      <c r="F181" s="177">
        <v>6</v>
      </c>
      <c r="G181" s="180" t="s">
        <v>192</v>
      </c>
      <c r="H181" s="179">
        <v>30.33</v>
      </c>
      <c r="I181" s="184">
        <v>0</v>
      </c>
      <c r="J181" s="182">
        <v>0</v>
      </c>
      <c r="K181" s="181">
        <f t="shared" si="4"/>
        <v>0</v>
      </c>
    </row>
    <row r="182" spans="1:11">
      <c r="A182" s="177">
        <f t="shared" si="5"/>
        <v>180</v>
      </c>
      <c r="B182" s="178" t="s">
        <v>452</v>
      </c>
      <c r="C182" s="179">
        <v>65.08</v>
      </c>
      <c r="D182" s="177" t="s">
        <v>261</v>
      </c>
      <c r="E182" s="177">
        <v>5</v>
      </c>
      <c r="F182" s="177">
        <v>6</v>
      </c>
      <c r="G182" s="183" t="s">
        <v>181</v>
      </c>
      <c r="H182" s="202"/>
      <c r="I182" s="184">
        <v>5</v>
      </c>
      <c r="J182" s="182">
        <v>0</v>
      </c>
      <c r="K182" s="181">
        <f t="shared" si="4"/>
        <v>5000</v>
      </c>
    </row>
    <row r="183" spans="1:11">
      <c r="A183" s="177">
        <f t="shared" si="5"/>
        <v>181</v>
      </c>
      <c r="B183" s="178" t="s">
        <v>453</v>
      </c>
      <c r="C183" s="179">
        <v>36.6</v>
      </c>
      <c r="D183" s="177" t="s">
        <v>261</v>
      </c>
      <c r="E183" s="177">
        <v>5</v>
      </c>
      <c r="F183" s="177">
        <v>6</v>
      </c>
      <c r="G183" s="183" t="s">
        <v>193</v>
      </c>
      <c r="H183" s="202"/>
      <c r="I183" s="184">
        <v>0</v>
      </c>
      <c r="J183" s="182">
        <v>0</v>
      </c>
      <c r="K183" s="181">
        <f t="shared" si="4"/>
        <v>0</v>
      </c>
    </row>
    <row r="184" spans="1:11">
      <c r="A184" s="177">
        <f t="shared" si="5"/>
        <v>182</v>
      </c>
      <c r="B184" s="178" t="s">
        <v>454</v>
      </c>
      <c r="C184" s="179">
        <v>38</v>
      </c>
      <c r="D184" s="177" t="s">
        <v>261</v>
      </c>
      <c r="E184" s="177">
        <v>5</v>
      </c>
      <c r="F184" s="177">
        <v>6</v>
      </c>
      <c r="G184" s="180" t="s">
        <v>194</v>
      </c>
      <c r="H184" s="179"/>
      <c r="I184" s="184">
        <v>0</v>
      </c>
      <c r="J184" s="182">
        <v>0</v>
      </c>
      <c r="K184" s="181">
        <f t="shared" si="4"/>
        <v>0</v>
      </c>
    </row>
    <row r="185" spans="1:11">
      <c r="A185" s="177">
        <f t="shared" si="5"/>
        <v>183</v>
      </c>
      <c r="B185" s="178" t="s">
        <v>455</v>
      </c>
      <c r="C185" s="179">
        <v>64.510000000000005</v>
      </c>
      <c r="D185" s="177" t="s">
        <v>261</v>
      </c>
      <c r="E185" s="177">
        <v>5</v>
      </c>
      <c r="F185" s="177">
        <v>6</v>
      </c>
      <c r="G185" s="180" t="s">
        <v>195</v>
      </c>
      <c r="H185" s="179">
        <v>207.63</v>
      </c>
      <c r="I185" s="184">
        <v>5</v>
      </c>
      <c r="J185" s="182">
        <v>0</v>
      </c>
      <c r="K185" s="181">
        <f t="shared" si="4"/>
        <v>4792.37</v>
      </c>
    </row>
    <row r="186" spans="1:11">
      <c r="A186" s="177">
        <f t="shared" si="5"/>
        <v>184</v>
      </c>
      <c r="B186" s="178" t="s">
        <v>456</v>
      </c>
      <c r="C186" s="179">
        <v>76.430000000000007</v>
      </c>
      <c r="D186" s="177" t="s">
        <v>261</v>
      </c>
      <c r="E186" s="177">
        <v>5</v>
      </c>
      <c r="F186" s="177">
        <v>7</v>
      </c>
      <c r="G186" s="180" t="s">
        <v>196</v>
      </c>
      <c r="H186" s="179"/>
      <c r="I186" s="184">
        <v>0</v>
      </c>
      <c r="J186" s="182">
        <v>0</v>
      </c>
      <c r="K186" s="181">
        <f t="shared" si="4"/>
        <v>0</v>
      </c>
    </row>
    <row r="187" spans="1:11">
      <c r="A187" s="177">
        <f t="shared" si="5"/>
        <v>185</v>
      </c>
      <c r="B187" s="178" t="s">
        <v>457</v>
      </c>
      <c r="C187" s="179">
        <v>36.799999999999997</v>
      </c>
      <c r="D187" s="177" t="s">
        <v>261</v>
      </c>
      <c r="E187" s="177">
        <v>5</v>
      </c>
      <c r="F187" s="177">
        <v>7</v>
      </c>
      <c r="G187" s="180" t="s">
        <v>197</v>
      </c>
      <c r="H187" s="179"/>
      <c r="I187" s="184">
        <v>0</v>
      </c>
      <c r="J187" s="182">
        <v>0</v>
      </c>
      <c r="K187" s="181">
        <f t="shared" si="4"/>
        <v>0</v>
      </c>
    </row>
    <row r="188" spans="1:11">
      <c r="A188" s="177">
        <f t="shared" si="5"/>
        <v>186</v>
      </c>
      <c r="B188" s="178" t="s">
        <v>458</v>
      </c>
      <c r="C188" s="179">
        <v>65.08</v>
      </c>
      <c r="D188" s="177" t="s">
        <v>261</v>
      </c>
      <c r="E188" s="177">
        <v>5</v>
      </c>
      <c r="F188" s="177">
        <v>7</v>
      </c>
      <c r="G188" s="180" t="s">
        <v>198</v>
      </c>
      <c r="H188" s="179"/>
      <c r="I188" s="184">
        <v>5</v>
      </c>
      <c r="J188" s="182">
        <v>0</v>
      </c>
      <c r="K188" s="181">
        <f t="shared" si="4"/>
        <v>5000</v>
      </c>
    </row>
    <row r="189" spans="1:11">
      <c r="A189" s="177">
        <f t="shared" si="5"/>
        <v>187</v>
      </c>
      <c r="B189" s="178" t="s">
        <v>459</v>
      </c>
      <c r="C189" s="179">
        <v>36.6</v>
      </c>
      <c r="D189" s="177" t="s">
        <v>261</v>
      </c>
      <c r="E189" s="177">
        <v>5</v>
      </c>
      <c r="F189" s="177">
        <v>7</v>
      </c>
      <c r="G189" s="180" t="s">
        <v>199</v>
      </c>
      <c r="H189" s="179">
        <v>163.21</v>
      </c>
      <c r="I189" s="184">
        <v>5</v>
      </c>
      <c r="J189" s="182">
        <v>0</v>
      </c>
      <c r="K189" s="181">
        <f t="shared" si="4"/>
        <v>4836.79</v>
      </c>
    </row>
    <row r="190" spans="1:11">
      <c r="A190" s="177">
        <f t="shared" si="5"/>
        <v>188</v>
      </c>
      <c r="B190" s="178" t="s">
        <v>460</v>
      </c>
      <c r="C190" s="179">
        <v>37.36</v>
      </c>
      <c r="D190" s="177" t="s">
        <v>261</v>
      </c>
      <c r="E190" s="177">
        <v>5</v>
      </c>
      <c r="F190" s="177">
        <v>7</v>
      </c>
      <c r="G190" s="180" t="s">
        <v>200</v>
      </c>
      <c r="H190" s="179">
        <v>112.27</v>
      </c>
      <c r="I190" s="184">
        <v>5</v>
      </c>
      <c r="J190" s="182">
        <v>0</v>
      </c>
      <c r="K190" s="181">
        <f t="shared" si="4"/>
        <v>4887.7299999999996</v>
      </c>
    </row>
    <row r="191" spans="1:11">
      <c r="A191" s="177">
        <f t="shared" si="5"/>
        <v>189</v>
      </c>
      <c r="B191" s="178" t="s">
        <v>461</v>
      </c>
      <c r="C191" s="179">
        <v>64.510000000000005</v>
      </c>
      <c r="D191" s="177" t="s">
        <v>261</v>
      </c>
      <c r="E191" s="177">
        <v>5</v>
      </c>
      <c r="F191" s="177">
        <v>7</v>
      </c>
      <c r="G191" s="180" t="s">
        <v>201</v>
      </c>
      <c r="H191" s="179">
        <v>130.63</v>
      </c>
      <c r="I191" s="184">
        <v>5</v>
      </c>
      <c r="J191" s="182">
        <v>0</v>
      </c>
      <c r="K191" s="181">
        <f t="shared" si="4"/>
        <v>4869.37</v>
      </c>
    </row>
    <row r="192" spans="1:11">
      <c r="A192" s="177">
        <f t="shared" si="5"/>
        <v>190</v>
      </c>
      <c r="B192" s="178" t="s">
        <v>462</v>
      </c>
      <c r="C192" s="179">
        <v>76.400000000000006</v>
      </c>
      <c r="D192" s="177" t="s">
        <v>261</v>
      </c>
      <c r="E192" s="177">
        <v>5</v>
      </c>
      <c r="F192" s="177">
        <v>8</v>
      </c>
      <c r="G192" s="180" t="s">
        <v>202</v>
      </c>
      <c r="H192" s="179">
        <v>27.48</v>
      </c>
      <c r="I192" s="184">
        <v>5</v>
      </c>
      <c r="J192" s="182">
        <v>0</v>
      </c>
      <c r="K192" s="181">
        <f t="shared" si="4"/>
        <v>4972.5200000000004</v>
      </c>
    </row>
    <row r="193" spans="1:11">
      <c r="A193" s="177">
        <f t="shared" si="5"/>
        <v>191</v>
      </c>
      <c r="B193" s="178" t="s">
        <v>463</v>
      </c>
      <c r="C193" s="179">
        <v>36.799999999999997</v>
      </c>
      <c r="D193" s="177" t="s">
        <v>261</v>
      </c>
      <c r="E193" s="177">
        <v>5</v>
      </c>
      <c r="F193" s="177">
        <v>8</v>
      </c>
      <c r="G193" s="180" t="s">
        <v>203</v>
      </c>
      <c r="H193" s="179"/>
      <c r="I193" s="184">
        <v>0</v>
      </c>
      <c r="J193" s="182">
        <v>0</v>
      </c>
      <c r="K193" s="181">
        <f t="shared" si="4"/>
        <v>0</v>
      </c>
    </row>
    <row r="194" spans="1:11">
      <c r="A194" s="177">
        <f t="shared" si="5"/>
        <v>192</v>
      </c>
      <c r="B194" s="178" t="s">
        <v>464</v>
      </c>
      <c r="C194" s="179">
        <v>65.08</v>
      </c>
      <c r="D194" s="177" t="s">
        <v>261</v>
      </c>
      <c r="E194" s="177">
        <v>5</v>
      </c>
      <c r="F194" s="177">
        <v>8</v>
      </c>
      <c r="G194" s="180" t="s">
        <v>204</v>
      </c>
      <c r="H194" s="179"/>
      <c r="I194" s="184">
        <v>0</v>
      </c>
      <c r="J194" s="182">
        <v>0</v>
      </c>
      <c r="K194" s="181">
        <f t="shared" si="4"/>
        <v>0</v>
      </c>
    </row>
    <row r="195" spans="1:11">
      <c r="A195" s="177">
        <f t="shared" si="5"/>
        <v>193</v>
      </c>
      <c r="B195" s="178" t="s">
        <v>465</v>
      </c>
      <c r="C195" s="179">
        <v>36.6</v>
      </c>
      <c r="D195" s="177" t="s">
        <v>261</v>
      </c>
      <c r="E195" s="177">
        <v>5</v>
      </c>
      <c r="F195" s="177">
        <v>8</v>
      </c>
      <c r="G195" s="180" t="s">
        <v>205</v>
      </c>
      <c r="H195" s="179"/>
      <c r="I195" s="184">
        <v>0</v>
      </c>
      <c r="J195" s="182">
        <v>0</v>
      </c>
      <c r="K195" s="181">
        <f t="shared" si="4"/>
        <v>0</v>
      </c>
    </row>
    <row r="196" spans="1:11">
      <c r="A196" s="177">
        <f t="shared" si="5"/>
        <v>194</v>
      </c>
      <c r="B196" s="178" t="s">
        <v>466</v>
      </c>
      <c r="C196" s="179">
        <v>37.32</v>
      </c>
      <c r="D196" s="177" t="s">
        <v>261</v>
      </c>
      <c r="E196" s="177">
        <v>5</v>
      </c>
      <c r="F196" s="177">
        <v>8</v>
      </c>
      <c r="G196" s="180" t="s">
        <v>206</v>
      </c>
      <c r="H196" s="179"/>
      <c r="I196" s="184">
        <v>0</v>
      </c>
      <c r="J196" s="182">
        <v>0</v>
      </c>
      <c r="K196" s="181">
        <f t="shared" ref="K196:K209" si="6">IF(I196&gt;0,I196*1000*(100-J196)/100-H196,0)</f>
        <v>0</v>
      </c>
    </row>
    <row r="197" spans="1:11">
      <c r="A197" s="177">
        <f t="shared" ref="A197:A207" si="7">A196+1</f>
        <v>195</v>
      </c>
      <c r="B197" s="178" t="s">
        <v>467</v>
      </c>
      <c r="C197" s="179">
        <v>58.32</v>
      </c>
      <c r="D197" s="177" t="s">
        <v>261</v>
      </c>
      <c r="E197" s="177">
        <v>5</v>
      </c>
      <c r="F197" s="177">
        <v>8</v>
      </c>
      <c r="G197" s="180" t="s">
        <v>207</v>
      </c>
      <c r="H197" s="179">
        <v>114.46</v>
      </c>
      <c r="I197" s="184">
        <v>5</v>
      </c>
      <c r="J197" s="182">
        <v>0</v>
      </c>
      <c r="K197" s="181">
        <f t="shared" si="6"/>
        <v>4885.54</v>
      </c>
    </row>
    <row r="198" spans="1:11">
      <c r="A198" s="177">
        <f t="shared" si="7"/>
        <v>196</v>
      </c>
      <c r="B198" s="178" t="s">
        <v>468</v>
      </c>
      <c r="C198" s="179">
        <v>76.430000000000007</v>
      </c>
      <c r="D198" s="177" t="s">
        <v>261</v>
      </c>
      <c r="E198" s="177">
        <v>5</v>
      </c>
      <c r="F198" s="177">
        <v>9</v>
      </c>
      <c r="G198" s="180" t="s">
        <v>208</v>
      </c>
      <c r="H198" s="179">
        <v>163.30000000000001</v>
      </c>
      <c r="I198" s="184">
        <v>5</v>
      </c>
      <c r="J198" s="182">
        <v>0</v>
      </c>
      <c r="K198" s="181">
        <f t="shared" si="6"/>
        <v>4836.7</v>
      </c>
    </row>
    <row r="199" spans="1:11">
      <c r="A199" s="177">
        <f t="shared" si="7"/>
        <v>197</v>
      </c>
      <c r="B199" s="178" t="s">
        <v>469</v>
      </c>
      <c r="C199" s="179">
        <v>36.799999999999997</v>
      </c>
      <c r="D199" s="177" t="s">
        <v>261</v>
      </c>
      <c r="E199" s="177">
        <v>5</v>
      </c>
      <c r="F199" s="177">
        <v>9</v>
      </c>
      <c r="G199" s="180" t="s">
        <v>205</v>
      </c>
      <c r="H199" s="179"/>
      <c r="I199" s="184">
        <v>0</v>
      </c>
      <c r="J199" s="182">
        <v>0</v>
      </c>
      <c r="K199" s="181">
        <f t="shared" si="6"/>
        <v>0</v>
      </c>
    </row>
    <row r="200" spans="1:11">
      <c r="A200" s="177">
        <f t="shared" si="7"/>
        <v>198</v>
      </c>
      <c r="B200" s="178" t="s">
        <v>470</v>
      </c>
      <c r="C200" s="179">
        <v>65.040000000000006</v>
      </c>
      <c r="D200" s="177" t="s">
        <v>261</v>
      </c>
      <c r="E200" s="177">
        <v>5</v>
      </c>
      <c r="F200" s="177">
        <v>9</v>
      </c>
      <c r="G200" s="180" t="s">
        <v>482</v>
      </c>
      <c r="H200" s="179"/>
      <c r="I200" s="184">
        <v>5</v>
      </c>
      <c r="J200" s="182">
        <v>0</v>
      </c>
      <c r="K200" s="181">
        <f t="shared" si="6"/>
        <v>5000</v>
      </c>
    </row>
    <row r="201" spans="1:11">
      <c r="A201" s="177">
        <f t="shared" si="7"/>
        <v>199</v>
      </c>
      <c r="B201" s="178" t="s">
        <v>471</v>
      </c>
      <c r="C201" s="179">
        <v>36.6</v>
      </c>
      <c r="D201" s="177" t="s">
        <v>261</v>
      </c>
      <c r="E201" s="177">
        <v>5</v>
      </c>
      <c r="F201" s="177">
        <v>9</v>
      </c>
      <c r="G201" s="180" t="s">
        <v>209</v>
      </c>
      <c r="H201" s="179"/>
      <c r="I201" s="184">
        <v>5</v>
      </c>
      <c r="J201" s="182">
        <v>0</v>
      </c>
      <c r="K201" s="181">
        <f t="shared" si="6"/>
        <v>5000</v>
      </c>
    </row>
    <row r="202" spans="1:11">
      <c r="A202" s="177">
        <f t="shared" si="7"/>
        <v>200</v>
      </c>
      <c r="B202" s="178" t="s">
        <v>472</v>
      </c>
      <c r="C202" s="179">
        <v>37.32</v>
      </c>
      <c r="D202" s="177" t="s">
        <v>261</v>
      </c>
      <c r="E202" s="177">
        <v>5</v>
      </c>
      <c r="F202" s="177">
        <v>9</v>
      </c>
      <c r="G202" s="180" t="s">
        <v>210</v>
      </c>
      <c r="H202" s="179"/>
      <c r="I202" s="184">
        <v>0</v>
      </c>
      <c r="J202" s="182">
        <v>0</v>
      </c>
      <c r="K202" s="181">
        <f t="shared" si="6"/>
        <v>0</v>
      </c>
    </row>
    <row r="203" spans="1:11">
      <c r="A203" s="177">
        <f t="shared" si="7"/>
        <v>201</v>
      </c>
      <c r="B203" s="178" t="s">
        <v>473</v>
      </c>
      <c r="C203" s="179">
        <v>64.510000000000005</v>
      </c>
      <c r="D203" s="177" t="s">
        <v>261</v>
      </c>
      <c r="E203" s="177">
        <v>5</v>
      </c>
      <c r="F203" s="177">
        <v>9</v>
      </c>
      <c r="G203" s="180" t="s">
        <v>211</v>
      </c>
      <c r="H203" s="179"/>
      <c r="I203" s="184">
        <v>0</v>
      </c>
      <c r="J203" s="182">
        <v>0</v>
      </c>
      <c r="K203" s="181">
        <f t="shared" si="6"/>
        <v>0</v>
      </c>
    </row>
    <row r="204" spans="1:11">
      <c r="A204" s="177">
        <f t="shared" si="7"/>
        <v>202</v>
      </c>
      <c r="B204" s="178" t="s">
        <v>474</v>
      </c>
      <c r="C204" s="179">
        <v>76.430000000000007</v>
      </c>
      <c r="D204" s="177" t="s">
        <v>304</v>
      </c>
      <c r="E204" s="177">
        <v>5</v>
      </c>
      <c r="F204" s="177">
        <v>10</v>
      </c>
      <c r="G204" s="180" t="s">
        <v>212</v>
      </c>
      <c r="H204" s="179"/>
      <c r="I204" s="184">
        <v>0</v>
      </c>
      <c r="J204" s="182">
        <v>30</v>
      </c>
      <c r="K204" s="181">
        <f t="shared" si="6"/>
        <v>0</v>
      </c>
    </row>
    <row r="205" spans="1:11">
      <c r="A205" s="177">
        <f t="shared" si="7"/>
        <v>203</v>
      </c>
      <c r="B205" s="178" t="s">
        <v>475</v>
      </c>
      <c r="C205" s="179">
        <v>36.799999999999997</v>
      </c>
      <c r="D205" s="177" t="s">
        <v>304</v>
      </c>
      <c r="E205" s="177">
        <v>5</v>
      </c>
      <c r="F205" s="177">
        <v>10</v>
      </c>
      <c r="G205" s="190" t="s">
        <v>213</v>
      </c>
      <c r="H205" s="191"/>
      <c r="I205" s="184">
        <v>0</v>
      </c>
      <c r="J205" s="182">
        <v>30</v>
      </c>
      <c r="K205" s="181">
        <f t="shared" si="6"/>
        <v>0</v>
      </c>
    </row>
    <row r="206" spans="1:11">
      <c r="A206" s="177">
        <f t="shared" si="7"/>
        <v>204</v>
      </c>
      <c r="B206" s="178" t="s">
        <v>476</v>
      </c>
      <c r="C206" s="179">
        <v>65.040000000000006</v>
      </c>
      <c r="D206" s="177" t="s">
        <v>304</v>
      </c>
      <c r="E206" s="177">
        <v>5</v>
      </c>
      <c r="F206" s="177">
        <v>10</v>
      </c>
      <c r="G206" s="180" t="s">
        <v>214</v>
      </c>
      <c r="H206" s="188"/>
      <c r="I206" s="184">
        <v>15</v>
      </c>
      <c r="J206" s="182">
        <v>30</v>
      </c>
      <c r="K206" s="181">
        <f t="shared" si="6"/>
        <v>10500</v>
      </c>
    </row>
    <row r="207" spans="1:11">
      <c r="A207" s="177">
        <f t="shared" si="7"/>
        <v>205</v>
      </c>
      <c r="B207" s="178" t="s">
        <v>477</v>
      </c>
      <c r="C207" s="179">
        <v>36.6</v>
      </c>
      <c r="D207" s="177" t="s">
        <v>304</v>
      </c>
      <c r="E207" s="177">
        <v>5</v>
      </c>
      <c r="F207" s="177">
        <v>10</v>
      </c>
      <c r="G207" s="192" t="s">
        <v>215</v>
      </c>
      <c r="H207" s="193"/>
      <c r="I207" s="184">
        <v>0</v>
      </c>
      <c r="J207" s="182">
        <v>30</v>
      </c>
      <c r="K207" s="181">
        <f t="shared" si="6"/>
        <v>0</v>
      </c>
    </row>
    <row r="208" spans="1:11">
      <c r="A208" s="177">
        <f>A207+1</f>
        <v>206</v>
      </c>
      <c r="B208" s="178" t="s">
        <v>478</v>
      </c>
      <c r="C208" s="179">
        <v>37.32</v>
      </c>
      <c r="D208" s="177" t="s">
        <v>304</v>
      </c>
      <c r="E208" s="177">
        <v>5</v>
      </c>
      <c r="F208" s="177">
        <v>10</v>
      </c>
      <c r="G208" s="180" t="s">
        <v>216</v>
      </c>
      <c r="H208" s="188"/>
      <c r="I208" s="184">
        <v>0</v>
      </c>
      <c r="J208" s="182">
        <v>30</v>
      </c>
      <c r="K208" s="181">
        <f t="shared" si="6"/>
        <v>0</v>
      </c>
    </row>
    <row r="209" spans="1:11">
      <c r="A209" s="194">
        <f t="shared" ref="A209" si="8">A208+1</f>
        <v>207</v>
      </c>
      <c r="B209" s="195" t="s">
        <v>479</v>
      </c>
      <c r="C209" s="196">
        <v>64.510000000000005</v>
      </c>
      <c r="D209" s="194" t="s">
        <v>304</v>
      </c>
      <c r="E209" s="194">
        <v>5</v>
      </c>
      <c r="F209" s="194">
        <v>10</v>
      </c>
      <c r="G209" s="197" t="s">
        <v>216</v>
      </c>
      <c r="H209" s="198"/>
      <c r="I209" s="184">
        <v>0</v>
      </c>
      <c r="J209" s="182">
        <v>30</v>
      </c>
      <c r="K209" s="181">
        <f t="shared" si="6"/>
        <v>0</v>
      </c>
    </row>
    <row r="210" spans="1:11">
      <c r="A210" s="89"/>
      <c r="B210" s="90"/>
      <c r="C210" s="91"/>
      <c r="D210" s="92"/>
      <c r="E210" s="92"/>
      <c r="F210" s="92"/>
      <c r="G210" s="104"/>
      <c r="H210" s="107"/>
      <c r="I210" s="66">
        <f>SUM(I3:I209)</f>
        <v>711</v>
      </c>
      <c r="J210" s="66"/>
      <c r="K210" s="66">
        <f>SUM(K3:K209)</f>
        <v>614563.54819</v>
      </c>
    </row>
    <row r="211" spans="1:11">
      <c r="A211" s="93"/>
      <c r="B211" s="94"/>
      <c r="C211" s="95"/>
      <c r="D211" s="96"/>
      <c r="E211" s="96"/>
      <c r="F211" s="96"/>
      <c r="G211" s="93"/>
      <c r="H211" s="93"/>
      <c r="I211" s="10"/>
    </row>
    <row r="212" spans="1:11">
      <c r="A212" s="93"/>
      <c r="B212" s="94"/>
      <c r="C212" s="95"/>
      <c r="D212" s="96"/>
      <c r="E212" s="96"/>
      <c r="F212" s="96"/>
      <c r="G212" s="93"/>
      <c r="H212" s="93"/>
      <c r="I212" s="10"/>
    </row>
    <row r="213" spans="1:11">
      <c r="A213" s="93"/>
      <c r="B213" s="94"/>
      <c r="C213" s="95"/>
      <c r="D213" s="96"/>
      <c r="E213" s="96"/>
      <c r="F213" s="96"/>
      <c r="G213" s="93"/>
      <c r="H213" s="93"/>
      <c r="I213" s="10"/>
    </row>
    <row r="214" spans="1:11">
      <c r="A214" s="93"/>
      <c r="B214" s="94"/>
      <c r="C214" s="95"/>
      <c r="D214" s="96"/>
      <c r="E214" s="96"/>
      <c r="F214" s="96"/>
      <c r="G214" s="93"/>
      <c r="H214" s="93"/>
      <c r="I214" s="10"/>
    </row>
    <row r="215" spans="1:11">
      <c r="A215" s="93"/>
      <c r="B215" s="94"/>
      <c r="C215" s="95"/>
      <c r="D215" s="96"/>
      <c r="E215" s="96"/>
      <c r="F215" s="96"/>
      <c r="G215" s="93"/>
      <c r="H215" s="93"/>
      <c r="I215" s="10"/>
    </row>
    <row r="216" spans="1:11">
      <c r="A216" s="93"/>
      <c r="B216" s="94"/>
      <c r="C216" s="95"/>
      <c r="D216" s="96"/>
      <c r="E216" s="96"/>
      <c r="F216" s="96"/>
      <c r="G216" s="93"/>
      <c r="H216" s="93"/>
      <c r="I216" s="10"/>
    </row>
    <row r="217" spans="1:11">
      <c r="A217" s="93"/>
      <c r="B217" s="94"/>
      <c r="C217" s="95"/>
      <c r="D217" s="96"/>
      <c r="E217" s="96"/>
      <c r="F217" s="96"/>
      <c r="G217" s="93"/>
      <c r="H217" s="93"/>
      <c r="I217" s="10"/>
    </row>
    <row r="218" spans="1:11">
      <c r="A218" s="93"/>
      <c r="B218" s="94"/>
      <c r="C218" s="95"/>
      <c r="D218" s="96"/>
      <c r="E218" s="96"/>
      <c r="F218" s="96"/>
      <c r="G218" s="93"/>
      <c r="H218" s="93"/>
      <c r="I218" s="10"/>
    </row>
    <row r="219" spans="1:11">
      <c r="A219" s="93"/>
      <c r="B219" s="94"/>
      <c r="C219" s="95"/>
      <c r="D219" s="96"/>
      <c r="E219" s="96"/>
      <c r="F219" s="96"/>
      <c r="G219" s="93"/>
      <c r="H219" s="93"/>
      <c r="I219" s="10"/>
    </row>
    <row r="220" spans="1:11">
      <c r="A220" s="93"/>
      <c r="B220" s="94"/>
      <c r="C220" s="95"/>
      <c r="D220" s="96"/>
      <c r="E220" s="96"/>
      <c r="F220" s="96"/>
      <c r="G220" s="93"/>
      <c r="H220" s="93"/>
      <c r="I220" s="10"/>
    </row>
    <row r="221" spans="1:11">
      <c r="A221" s="93"/>
      <c r="B221" s="94"/>
      <c r="C221" s="95"/>
      <c r="D221" s="96"/>
      <c r="E221" s="96"/>
      <c r="F221" s="96"/>
      <c r="G221" s="93"/>
      <c r="H221" s="93"/>
      <c r="I221" s="10"/>
    </row>
    <row r="222" spans="1:11">
      <c r="A222" s="93"/>
      <c r="B222" s="94"/>
      <c r="C222" s="95"/>
      <c r="D222" s="96"/>
      <c r="E222" s="96"/>
      <c r="F222" s="96"/>
      <c r="G222" s="93"/>
      <c r="H222" s="93"/>
      <c r="I222" s="10"/>
    </row>
    <row r="223" spans="1:11">
      <c r="A223" s="93"/>
      <c r="B223" s="94"/>
      <c r="C223" s="95"/>
      <c r="D223" s="96"/>
      <c r="E223" s="96"/>
      <c r="F223" s="96"/>
      <c r="G223" s="93"/>
      <c r="H223" s="93"/>
      <c r="I223" s="10"/>
    </row>
    <row r="224" spans="1:11">
      <c r="A224" s="93"/>
      <c r="B224" s="94"/>
      <c r="C224" s="95"/>
      <c r="D224" s="96"/>
      <c r="E224" s="96"/>
      <c r="F224" s="96"/>
      <c r="G224" s="93"/>
      <c r="H224" s="93"/>
      <c r="I224" s="10"/>
    </row>
    <row r="225" spans="1:9">
      <c r="A225" s="93"/>
      <c r="B225" s="94"/>
      <c r="C225" s="95"/>
      <c r="D225" s="96"/>
      <c r="E225" s="96"/>
      <c r="F225" s="96"/>
      <c r="G225" s="93"/>
      <c r="H225" s="93"/>
      <c r="I225" s="10"/>
    </row>
    <row r="226" spans="1:9">
      <c r="A226" s="93"/>
      <c r="B226" s="94"/>
      <c r="C226" s="95"/>
      <c r="D226" s="96"/>
      <c r="E226" s="96"/>
      <c r="F226" s="96"/>
      <c r="G226" s="93"/>
      <c r="H226" s="93"/>
      <c r="I226" s="10"/>
    </row>
    <row r="227" spans="1:9">
      <c r="A227" s="93"/>
      <c r="B227" s="94"/>
      <c r="C227" s="95"/>
      <c r="D227" s="96"/>
      <c r="E227" s="96"/>
      <c r="F227" s="96"/>
      <c r="G227" s="93"/>
      <c r="H227" s="93"/>
      <c r="I227" s="10"/>
    </row>
    <row r="228" spans="1:9">
      <c r="A228" s="93"/>
      <c r="B228" s="94"/>
      <c r="C228" s="95"/>
      <c r="D228" s="96"/>
      <c r="E228" s="96"/>
      <c r="F228" s="96"/>
      <c r="G228" s="93"/>
      <c r="H228" s="93"/>
      <c r="I228" s="10"/>
    </row>
    <row r="229" spans="1:9">
      <c r="A229" s="93"/>
      <c r="B229" s="94"/>
      <c r="C229" s="95"/>
      <c r="D229" s="96"/>
      <c r="E229" s="96"/>
      <c r="F229" s="96"/>
      <c r="G229" s="93"/>
      <c r="H229" s="93"/>
      <c r="I229" s="10"/>
    </row>
    <row r="230" spans="1:9">
      <c r="A230" s="93"/>
      <c r="B230" s="94"/>
      <c r="C230" s="95"/>
      <c r="D230" s="96"/>
      <c r="E230" s="96"/>
      <c r="F230" s="96"/>
      <c r="G230" s="93"/>
      <c r="H230" s="93"/>
      <c r="I230" s="10"/>
    </row>
    <row r="231" spans="1:9">
      <c r="A231" s="93"/>
      <c r="B231" s="94"/>
      <c r="C231" s="95"/>
      <c r="D231" s="96"/>
      <c r="E231" s="96"/>
      <c r="F231" s="96"/>
      <c r="G231" s="93"/>
      <c r="H231" s="93"/>
      <c r="I231" s="10"/>
    </row>
    <row r="232" spans="1:9">
      <c r="A232" s="93"/>
      <c r="B232" s="94"/>
      <c r="C232" s="95"/>
      <c r="D232" s="96"/>
      <c r="E232" s="96"/>
      <c r="F232" s="96"/>
      <c r="G232" s="93"/>
      <c r="H232" s="93"/>
      <c r="I232" s="10"/>
    </row>
    <row r="233" spans="1:9">
      <c r="A233" s="93"/>
      <c r="B233" s="94"/>
      <c r="C233" s="95"/>
      <c r="D233" s="96"/>
      <c r="E233" s="96"/>
      <c r="F233" s="96"/>
      <c r="G233" s="93"/>
      <c r="H233" s="93"/>
      <c r="I233" s="10"/>
    </row>
    <row r="234" spans="1:9">
      <c r="A234" s="93"/>
      <c r="B234" s="94"/>
      <c r="C234" s="95"/>
      <c r="D234" s="96"/>
      <c r="E234" s="96"/>
      <c r="F234" s="96"/>
      <c r="G234" s="93"/>
      <c r="H234" s="93"/>
      <c r="I234" s="10"/>
    </row>
    <row r="235" spans="1:9">
      <c r="A235" s="93"/>
      <c r="B235" s="94"/>
      <c r="C235" s="95"/>
      <c r="D235" s="96"/>
      <c r="E235" s="96"/>
      <c r="F235" s="96"/>
      <c r="G235" s="93"/>
      <c r="H235" s="93"/>
      <c r="I235" s="10"/>
    </row>
    <row r="236" spans="1:9">
      <c r="A236" s="93"/>
      <c r="B236" s="94"/>
      <c r="C236" s="95"/>
      <c r="D236" s="96"/>
      <c r="E236" s="96"/>
      <c r="F236" s="96"/>
      <c r="G236" s="97"/>
      <c r="H236" s="97"/>
      <c r="I236" s="10"/>
    </row>
    <row r="237" spans="1:9">
      <c r="A237" s="93"/>
      <c r="B237" s="94"/>
      <c r="C237" s="95"/>
      <c r="D237" s="96"/>
      <c r="E237" s="96"/>
      <c r="F237" s="96"/>
      <c r="G237" s="98"/>
      <c r="H237" s="98"/>
      <c r="I237" s="10"/>
    </row>
    <row r="238" spans="1:9">
      <c r="A238" s="93"/>
      <c r="B238" s="94"/>
      <c r="C238" s="95"/>
      <c r="D238" s="96"/>
      <c r="E238" s="96"/>
      <c r="F238" s="96"/>
      <c r="G238" s="99"/>
      <c r="H238" s="99"/>
      <c r="I238" s="10"/>
    </row>
    <row r="239" spans="1:9">
      <c r="A239" s="93"/>
      <c r="B239" s="94"/>
      <c r="C239" s="95"/>
      <c r="D239" s="96"/>
      <c r="E239" s="100"/>
      <c r="F239" s="96"/>
      <c r="G239" s="93"/>
      <c r="H239" s="93"/>
      <c r="I239" s="10"/>
    </row>
    <row r="240" spans="1:9">
      <c r="A240" s="93"/>
      <c r="B240" s="94"/>
      <c r="C240" s="95"/>
      <c r="D240" s="96"/>
      <c r="E240" s="96"/>
      <c r="F240" s="96"/>
      <c r="G240" s="93"/>
      <c r="H240" s="93"/>
      <c r="I240" s="10"/>
    </row>
    <row r="241" spans="1:9">
      <c r="A241" s="93"/>
      <c r="B241" s="94"/>
      <c r="C241" s="95"/>
      <c r="D241" s="96"/>
      <c r="E241" s="96"/>
      <c r="F241" s="96"/>
      <c r="G241" s="93"/>
      <c r="H241" s="93"/>
      <c r="I241" s="10"/>
    </row>
    <row r="242" spans="1:9">
      <c r="A242" s="93"/>
      <c r="B242" s="94"/>
      <c r="C242" s="95"/>
      <c r="D242" s="96"/>
      <c r="E242" s="96"/>
      <c r="F242" s="96"/>
      <c r="G242" s="93"/>
      <c r="H242" s="93"/>
      <c r="I242" s="10"/>
    </row>
    <row r="243" spans="1:9">
      <c r="A243" s="93"/>
      <c r="B243" s="94"/>
      <c r="C243" s="95"/>
      <c r="D243" s="96"/>
      <c r="E243" s="96"/>
      <c r="F243" s="96"/>
      <c r="G243" s="93"/>
      <c r="H243" s="93"/>
      <c r="I243" s="10"/>
    </row>
    <row r="244" spans="1:9">
      <c r="A244" s="93"/>
      <c r="B244" s="94"/>
      <c r="C244" s="95"/>
      <c r="D244" s="96"/>
      <c r="E244" s="96"/>
      <c r="F244" s="96"/>
      <c r="G244" s="101"/>
      <c r="H244" s="101"/>
      <c r="I244" s="10"/>
    </row>
    <row r="245" spans="1:9">
      <c r="A245" s="93"/>
      <c r="B245" s="94"/>
      <c r="C245" s="95"/>
      <c r="D245" s="96"/>
      <c r="E245" s="96"/>
      <c r="F245" s="93"/>
      <c r="G245" s="102"/>
      <c r="H245" s="102"/>
      <c r="I245" s="10"/>
    </row>
    <row r="246" spans="1:9">
      <c r="A246" s="93"/>
      <c r="B246" s="94"/>
      <c r="C246" s="95"/>
      <c r="D246" s="96"/>
      <c r="E246" s="96"/>
      <c r="F246" s="93"/>
      <c r="G246" s="98"/>
      <c r="H246" s="98"/>
      <c r="I246" s="10"/>
    </row>
    <row r="247" spans="1:9">
      <c r="A247" s="93"/>
      <c r="B247" s="94"/>
      <c r="C247" s="95"/>
      <c r="D247" s="96"/>
      <c r="E247" s="96"/>
      <c r="F247" s="93"/>
      <c r="G247" s="99"/>
      <c r="H247" s="99"/>
      <c r="I247" s="10"/>
    </row>
    <row r="248" spans="1:9">
      <c r="A248" s="93"/>
      <c r="B248" s="94"/>
      <c r="C248" s="95"/>
      <c r="D248" s="96"/>
      <c r="E248" s="96"/>
      <c r="F248" s="93"/>
      <c r="G248" s="93"/>
      <c r="H248" s="93"/>
      <c r="I248" s="10"/>
    </row>
  </sheetData>
  <mergeCells count="1">
    <mergeCell ref="G45:G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підїзд1</vt:lpstr>
      <vt:lpstr>підїзд2</vt:lpstr>
      <vt:lpstr>підїзд3</vt:lpstr>
      <vt:lpstr>підїзд4</vt:lpstr>
      <vt:lpstr>підїзд5</vt:lpstr>
      <vt:lpstr>комерція</vt:lpstr>
      <vt:lpstr>Сумарно</vt:lpstr>
      <vt:lpstr>Розрахунок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2022-06-19T19:41:17Z</dcterms:created>
  <dcterms:modified xsi:type="dcterms:W3CDTF">2024-02-13T01:17:22Z</dcterms:modified>
</cp:coreProperties>
</file>