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4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розрахунок" sheetId="7" r:id="rId6"/>
    <sheet name="витрати" sheetId="8" r:id="rId7"/>
  </sheets>
  <calcPr calcId="144525"/>
</workbook>
</file>

<file path=xl/calcChain.xml><?xml version="1.0" encoding="utf-8"?>
<calcChain xmlns="http://schemas.openxmlformats.org/spreadsheetml/2006/main">
  <c r="G29" i="4" l="1"/>
  <c r="G48" i="3"/>
  <c r="H38" i="2"/>
  <c r="B8" i="8" l="1"/>
  <c r="G56" i="5" l="1"/>
  <c r="I48" i="1"/>
  <c r="I38" i="2"/>
  <c r="H48" i="3"/>
  <c r="H29" i="4"/>
  <c r="H56" i="5"/>
  <c r="H57" i="5" l="1"/>
  <c r="I39" i="2"/>
  <c r="I40" i="2"/>
  <c r="H30" i="4"/>
  <c r="H31" i="4"/>
  <c r="H49" i="3"/>
  <c r="H50" i="3"/>
  <c r="H48" i="1"/>
  <c r="I50" i="1" s="1"/>
  <c r="I49" i="1" l="1"/>
  <c r="H7" i="7"/>
  <c r="G7" i="7"/>
  <c r="G3" i="7"/>
  <c r="G4" i="7"/>
  <c r="G5" i="7"/>
  <c r="G6" i="7"/>
  <c r="G2" i="7"/>
  <c r="F7" i="7"/>
  <c r="C7" i="7"/>
  <c r="F29" i="4" l="1"/>
  <c r="F48" i="3" l="1"/>
  <c r="G38" i="2" l="1"/>
  <c r="F56" i="5" l="1"/>
  <c r="G48" i="1" l="1"/>
</calcChain>
</file>

<file path=xl/sharedStrings.xml><?xml version="1.0" encoding="utf-8"?>
<sst xmlns="http://schemas.openxmlformats.org/spreadsheetml/2006/main" count="312" uniqueCount="240">
  <si>
    <t>підїзд</t>
  </si>
  <si>
    <t>поверх</t>
  </si>
  <si>
    <t>піб</t>
  </si>
  <si>
    <t>площа кв.</t>
  </si>
  <si>
    <t>кладовка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</si>
  <si>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</si>
  <si>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</si>
  <si>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</si>
  <si>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</si>
  <si>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</si>
  <si>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</si>
  <si>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</si>
  <si>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</si>
  <si>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</si>
  <si>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</si>
  <si>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</si>
  <si>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</si>
  <si>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</si>
  <si>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</si>
  <si>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</si>
  <si>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</si>
  <si>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</si>
  <si>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</si>
  <si>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</si>
  <si>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</si>
  <si>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</si>
  <si>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</si>
  <si>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</si>
  <si>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</si>
  <si>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</si>
  <si>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</si>
  <si>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</si>
  <si>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</si>
  <si>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</si>
  <si>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</si>
  <si>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</si>
  <si>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</si>
  <si>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</si>
  <si>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</si>
  <si>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</si>
  <si>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</si>
  <si>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</si>
  <si>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</si>
  <si>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Шкварок Марія Федорівна</t>
  </si>
  <si>
    <t>Пахолок Роман Петрович</t>
  </si>
  <si>
    <t>Туленінов Володимир Дмитрович</t>
  </si>
  <si>
    <t>Степаненко Тетяна Василівна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</si>
  <si>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</si>
  <si>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</si>
  <si>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</si>
  <si>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</si>
  <si>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</si>
  <si>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</si>
  <si>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</si>
  <si>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</si>
  <si>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</si>
  <si>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</si>
  <si>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</si>
  <si>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</si>
  <si>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</si>
  <si>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</si>
  <si>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</si>
  <si>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</si>
  <si>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</si>
  <si>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</si>
  <si>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</si>
  <si>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</si>
  <si>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</si>
  <si>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</si>
  <si>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</si>
  <si>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</si>
  <si>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</si>
  <si>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</si>
  <si>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</si>
  <si>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</si>
  <si>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</si>
  <si>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</si>
  <si>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</si>
  <si>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</si>
  <si>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</si>
  <si>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</si>
  <si>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</si>
  <si>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</si>
  <si>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</si>
  <si>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</si>
  <si>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</si>
  <si>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</si>
  <si>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</si>
  <si>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</si>
  <si>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</si>
  <si>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</si>
  <si>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</si>
  <si>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</si>
  <si>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</si>
  <si>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</si>
  <si>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</si>
  <si>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</si>
  <si>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</si>
  <si>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</si>
  <si>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</si>
  <si>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</si>
  <si>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</si>
  <si>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</si>
  <si>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</si>
  <si>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</si>
  <si>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</si>
  <si>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</si>
  <si>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</si>
  <si>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</si>
  <si>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</si>
  <si>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</si>
  <si>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</si>
  <si>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</si>
  <si>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</si>
  <si>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</si>
  <si>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</si>
  <si>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</si>
  <si>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</si>
  <si>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</si>
  <si>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</si>
  <si>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</si>
  <si>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</si>
  <si>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</si>
  <si>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</si>
  <si>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</si>
  <si>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</si>
  <si>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</si>
  <si>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</si>
  <si>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</si>
  <si>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</si>
  <si>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</si>
  <si>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</si>
  <si>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</si>
  <si>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</si>
  <si>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</si>
  <si>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</si>
  <si>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</si>
  <si>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</si>
  <si>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</si>
  <si>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</si>
  <si>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</si>
  <si>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</si>
  <si>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</si>
  <si>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</si>
  <si>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</si>
  <si>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</si>
  <si>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</si>
  <si>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</si>
  <si>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</si>
  <si>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</si>
  <si>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</si>
  <si>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</si>
  <si>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</si>
  <si>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</si>
  <si>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</si>
  <si>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</si>
  <si>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</si>
  <si>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</si>
  <si>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</si>
  <si>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</si>
  <si>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</si>
  <si>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</si>
  <si>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</si>
  <si>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</si>
  <si>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</si>
  <si>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</si>
  <si>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</si>
  <si>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</si>
  <si>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</si>
  <si>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</si>
  <si>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</si>
  <si>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</si>
  <si>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</si>
  <si>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</si>
  <si>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</si>
  <si>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</si>
  <si>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</si>
  <si>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</si>
  <si>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</si>
  <si>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</si>
  <si>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</si>
  <si>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</si>
  <si>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</si>
  <si>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</si>
  <si>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</si>
  <si>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</si>
  <si>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</si>
  <si>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</si>
  <si>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</si>
  <si>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</si>
  <si>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</si>
  <si>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</si>
  <si>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</si>
  <si>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</si>
  <si>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</si>
  <si>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</si>
  <si>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</si>
  <si>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</si>
  <si>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</si>
  <si>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</si>
  <si>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підїзд1</t>
  </si>
  <si>
    <t>підїзд2</t>
  </si>
  <si>
    <t>підїзд3</t>
  </si>
  <si>
    <t>підїзд4</t>
  </si>
  <si>
    <t>підїзд5</t>
  </si>
  <si>
    <t>сума</t>
  </si>
  <si>
    <t>оплачено</t>
  </si>
  <si>
    <t>Пінькевич Петро</t>
  </si>
  <si>
    <t>сходові вікна 1-так, 0-ні</t>
  </si>
  <si>
    <t>власні вікна 1-так, 0-ні</t>
  </si>
  <si>
    <t>всього</t>
  </si>
  <si>
    <t>вікна</t>
  </si>
  <si>
    <t>віталік</t>
  </si>
  <si>
    <t>кількість вікон</t>
  </si>
  <si>
    <t>сума м2 вікон</t>
  </si>
  <si>
    <t>вартість вікон</t>
  </si>
  <si>
    <t>монтаж вікон</t>
  </si>
  <si>
    <t>вартість з 1 квартири</t>
  </si>
  <si>
    <t>к-сть квартир</t>
  </si>
  <si>
    <t xml:space="preserve">дата </t>
  </si>
  <si>
    <t>відповідальний</t>
  </si>
  <si>
    <t>26,07,2022</t>
  </si>
  <si>
    <t xml:space="preserve">призначення </t>
  </si>
  <si>
    <t>метал і плівка</t>
  </si>
  <si>
    <t>гасій, пахолок</t>
  </si>
  <si>
    <t>29,07,2022</t>
  </si>
  <si>
    <t>парапети, метал, інше</t>
  </si>
  <si>
    <t>гриньків</t>
  </si>
  <si>
    <t>4,08,2022</t>
  </si>
  <si>
    <t>метал на комінки</t>
  </si>
  <si>
    <t>гасій</t>
  </si>
  <si>
    <t>11,08,2022</t>
  </si>
  <si>
    <t>пахолок</t>
  </si>
  <si>
    <t>матеріали</t>
  </si>
  <si>
    <t>14,09,2022</t>
  </si>
  <si>
    <t>на роботу</t>
  </si>
  <si>
    <t>15 м3 лісу</t>
  </si>
  <si>
    <t>2 рази згадується</t>
  </si>
  <si>
    <t>перевірити</t>
  </si>
  <si>
    <t>здано коштів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</si>
</sst>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0" xfId="0" applyFill="1"/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0" fontId="0" fillId="0" borderId="2" xfId="0" applyBorder="1"/>
    <xf numFmtId="0" fontId="4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right" vertical="top" wrapText="1"/>
    </xf>
    <xf numFmtId="0" fontId="0" fillId="0" borderId="2" xfId="0" applyFill="1" applyBorder="1"/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0" fillId="3" borderId="2" xfId="0" applyFill="1" applyBorder="1"/>
    <xf numFmtId="0" fontId="2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0" fontId="11" fillId="3" borderId="2" xfId="0" applyFont="1" applyFill="1" applyBorder="1" applyAlignment="1">
      <alignment vertical="top" wrapText="1"/>
    </xf>
    <xf numFmtId="0" fontId="13" fillId="0" borderId="2" xfId="0" applyFont="1" applyFill="1" applyBorder="1" applyAlignment="1">
      <alignment wrapText="1"/>
    </xf>
    <xf numFmtId="0" fontId="16" fillId="3" borderId="2" xfId="0" applyFont="1" applyFill="1" applyBorder="1" applyAlignment="1">
      <alignment horizontal="right" wrapText="1"/>
    </xf>
    <xf numFmtId="0" fontId="16" fillId="3" borderId="2" xfId="0" applyFont="1" applyFill="1" applyBorder="1" applyAlignment="1">
      <alignment wrapText="1"/>
    </xf>
    <xf numFmtId="0" fontId="15" fillId="3" borderId="2" xfId="0" applyFont="1" applyFill="1" applyBorder="1"/>
    <xf numFmtId="0" fontId="14" fillId="0" borderId="2" xfId="0" applyFont="1" applyFill="1" applyBorder="1"/>
    <xf numFmtId="0" fontId="9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14" fillId="3" borderId="2" xfId="0" applyFont="1" applyFill="1" applyBorder="1"/>
    <xf numFmtId="0" fontId="14" fillId="0" borderId="0" xfId="0" applyFont="1" applyFill="1" applyBorder="1"/>
    <xf numFmtId="0" fontId="7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wrapText="1"/>
    </xf>
    <xf numFmtId="0" fontId="14" fillId="4" borderId="2" xfId="0" applyFont="1" applyFill="1" applyBorder="1"/>
    <xf numFmtId="0" fontId="4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right" vertical="top" wrapText="1"/>
    </xf>
    <xf numFmtId="0" fontId="0" fillId="4" borderId="2" xfId="0" applyFill="1" applyBorder="1"/>
    <xf numFmtId="0" fontId="1" fillId="4" borderId="2" xfId="0" applyFont="1" applyFill="1" applyBorder="1" applyAlignment="1">
      <alignment horizontal="right" wrapText="1"/>
    </xf>
    <xf numFmtId="0" fontId="11" fillId="4" borderId="2" xfId="0" applyFont="1" applyFill="1" applyBorder="1" applyAlignment="1">
      <alignment vertical="top" wrapText="1"/>
    </xf>
    <xf numFmtId="0" fontId="12" fillId="4" borderId="2" xfId="0" applyFont="1" applyFill="1" applyBorder="1" applyAlignment="1">
      <alignment horizontal="right" vertical="top" wrapText="1"/>
    </xf>
    <xf numFmtId="0" fontId="13" fillId="4" borderId="2" xfId="0" applyFont="1" applyFill="1" applyBorder="1" applyAlignment="1">
      <alignment wrapText="1"/>
    </xf>
    <xf numFmtId="0" fontId="13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right" wrapText="1"/>
    </xf>
    <xf numFmtId="0" fontId="9" fillId="4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9" fontId="0" fillId="0" borderId="0" xfId="0" applyNumberFormat="1"/>
    <xf numFmtId="0" fontId="2" fillId="4" borderId="2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right" vertical="top" wrapText="1"/>
    </xf>
    <xf numFmtId="0" fontId="0" fillId="4" borderId="5" xfId="0" applyFill="1" applyBorder="1"/>
    <xf numFmtId="0" fontId="0" fillId="0" borderId="5" xfId="0" applyFill="1" applyBorder="1"/>
    <xf numFmtId="0" fontId="0" fillId="0" borderId="5" xfId="0" applyBorder="1"/>
    <xf numFmtId="0" fontId="4" fillId="0" borderId="7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right" vertical="top" wrapText="1"/>
    </xf>
    <xf numFmtId="0" fontId="0" fillId="0" borderId="7" xfId="0" applyFill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opLeftCell="A28" zoomScaleNormal="100" workbookViewId="0">
      <selection activeCell="H26" sqref="H26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11.5703125" bestFit="1" customWidth="1"/>
    <col min="10" max="10" width="9.140625" customWidth="1"/>
    <col min="12" max="12" width="16" customWidth="1"/>
  </cols>
  <sheetData>
    <row r="1" spans="2:12">
      <c r="B1" s="82" t="s">
        <v>211</v>
      </c>
      <c r="C1" s="82"/>
      <c r="D1" s="82"/>
      <c r="E1" s="82"/>
      <c r="F1" s="82"/>
      <c r="G1" s="82"/>
      <c r="H1" s="82"/>
      <c r="I1" s="82"/>
      <c r="J1" s="82"/>
    </row>
    <row r="2" spans="2:12" ht="39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208</v>
      </c>
      <c r="H2" s="15" t="s">
        <v>205</v>
      </c>
      <c r="I2" s="15" t="s">
        <v>206</v>
      </c>
      <c r="J2" s="15" t="s">
        <v>209</v>
      </c>
      <c r="K2" s="15" t="s">
        <v>205</v>
      </c>
      <c r="L2" s="15" t="s">
        <v>206</v>
      </c>
    </row>
    <row r="3" spans="2:12">
      <c r="B3" s="81">
        <v>1</v>
      </c>
      <c r="C3" s="84">
        <v>2</v>
      </c>
      <c r="D3" s="55" t="s">
        <v>5</v>
      </c>
      <c r="E3" s="56">
        <v>58.27</v>
      </c>
      <c r="F3" s="53"/>
      <c r="G3" s="58">
        <v>1</v>
      </c>
      <c r="H3" s="58">
        <v>1600</v>
      </c>
      <c r="I3" s="53">
        <v>1600</v>
      </c>
      <c r="J3" s="15"/>
      <c r="K3" s="18"/>
      <c r="L3" s="18"/>
    </row>
    <row r="4" spans="2:12">
      <c r="B4" s="81"/>
      <c r="C4" s="84"/>
      <c r="D4" s="22" t="s">
        <v>6</v>
      </c>
      <c r="E4" s="23">
        <v>37.36</v>
      </c>
      <c r="F4" s="28"/>
      <c r="G4" s="29">
        <v>0</v>
      </c>
      <c r="H4" s="32"/>
      <c r="I4" s="33"/>
      <c r="J4" s="33"/>
      <c r="K4" s="34"/>
      <c r="L4" s="34"/>
    </row>
    <row r="5" spans="2:12">
      <c r="B5" s="81"/>
      <c r="C5" s="84"/>
      <c r="D5" s="59" t="s">
        <v>7</v>
      </c>
      <c r="E5" s="60">
        <v>36.57</v>
      </c>
      <c r="F5" s="61"/>
      <c r="G5" s="62">
        <v>0</v>
      </c>
      <c r="H5" s="62">
        <v>1600</v>
      </c>
      <c r="I5" s="61">
        <v>1600</v>
      </c>
      <c r="J5" s="31"/>
      <c r="K5" s="21"/>
      <c r="L5" s="21"/>
    </row>
    <row r="6" spans="2:12">
      <c r="B6" s="81"/>
      <c r="C6" s="84"/>
      <c r="D6" s="55" t="s">
        <v>8</v>
      </c>
      <c r="E6" s="56">
        <v>65.040000000000006</v>
      </c>
      <c r="F6" s="53"/>
      <c r="G6" s="58">
        <v>1</v>
      </c>
      <c r="H6" s="58">
        <v>1600</v>
      </c>
      <c r="I6" s="53">
        <v>1600</v>
      </c>
      <c r="J6" s="15"/>
      <c r="K6" s="18"/>
      <c r="L6" s="18"/>
    </row>
    <row r="7" spans="2:12">
      <c r="B7" s="81"/>
      <c r="C7" s="84"/>
      <c r="D7" s="22" t="s">
        <v>9</v>
      </c>
      <c r="E7" s="23">
        <v>79.11</v>
      </c>
      <c r="F7" s="28"/>
      <c r="G7" s="29">
        <v>0</v>
      </c>
      <c r="H7" s="29"/>
      <c r="I7" s="28"/>
      <c r="J7" s="28"/>
      <c r="K7" s="24"/>
      <c r="L7" s="24"/>
    </row>
    <row r="8" spans="2:12">
      <c r="B8" s="81"/>
      <c r="C8" s="84">
        <v>3</v>
      </c>
      <c r="D8" s="55" t="s">
        <v>10</v>
      </c>
      <c r="E8" s="56">
        <v>58.27</v>
      </c>
      <c r="F8" s="53"/>
      <c r="G8" s="58">
        <v>1</v>
      </c>
      <c r="H8" s="58">
        <v>1600</v>
      </c>
      <c r="I8" s="53">
        <v>1600</v>
      </c>
      <c r="J8" s="15"/>
      <c r="K8" s="18"/>
      <c r="L8" s="18"/>
    </row>
    <row r="9" spans="2:12">
      <c r="B9" s="81"/>
      <c r="C9" s="84"/>
      <c r="D9" s="55" t="s">
        <v>207</v>
      </c>
      <c r="E9" s="56">
        <v>37.36</v>
      </c>
      <c r="F9" s="53"/>
      <c r="G9" s="58">
        <v>1</v>
      </c>
      <c r="H9" s="58">
        <v>1600</v>
      </c>
      <c r="I9" s="53">
        <v>1600</v>
      </c>
      <c r="J9" s="15"/>
      <c r="K9" s="18"/>
      <c r="L9" s="18"/>
    </row>
    <row r="10" spans="2:12">
      <c r="B10" s="81"/>
      <c r="C10" s="84"/>
      <c r="D10" s="55" t="s">
        <v>11</v>
      </c>
      <c r="E10" s="56">
        <v>36.57</v>
      </c>
      <c r="F10" s="53"/>
      <c r="G10" s="58">
        <v>1</v>
      </c>
      <c r="H10" s="58">
        <v>1600</v>
      </c>
      <c r="I10" s="53">
        <v>1600</v>
      </c>
      <c r="J10" s="15"/>
      <c r="K10" s="18"/>
      <c r="L10" s="18"/>
    </row>
    <row r="11" spans="2:12">
      <c r="B11" s="81"/>
      <c r="C11" s="84"/>
      <c r="D11" s="59" t="s">
        <v>12</v>
      </c>
      <c r="E11" s="60">
        <v>65.040000000000006</v>
      </c>
      <c r="F11" s="61"/>
      <c r="G11" s="62">
        <v>1</v>
      </c>
      <c r="H11" s="58">
        <v>1600</v>
      </c>
      <c r="I11" s="61">
        <v>1600</v>
      </c>
      <c r="J11" s="31"/>
      <c r="K11" s="18"/>
      <c r="L11" s="18"/>
    </row>
    <row r="12" spans="2:12">
      <c r="B12" s="81"/>
      <c r="C12" s="84"/>
      <c r="D12" s="55" t="s">
        <v>13</v>
      </c>
      <c r="E12" s="56">
        <v>79.11</v>
      </c>
      <c r="F12" s="58">
        <v>2.5</v>
      </c>
      <c r="G12" s="58">
        <v>1</v>
      </c>
      <c r="H12" s="58">
        <v>1600</v>
      </c>
      <c r="I12" s="53">
        <v>1600</v>
      </c>
      <c r="J12" s="15"/>
      <c r="K12" s="18"/>
      <c r="L12" s="18"/>
    </row>
    <row r="13" spans="2:12">
      <c r="B13" s="81"/>
      <c r="C13" s="85">
        <v>4</v>
      </c>
      <c r="D13" s="66" t="s">
        <v>14</v>
      </c>
      <c r="E13" s="56">
        <v>58.27</v>
      </c>
      <c r="F13" s="53"/>
      <c r="G13" s="58">
        <v>1</v>
      </c>
      <c r="H13" s="58">
        <v>1600</v>
      </c>
      <c r="I13" s="53">
        <v>1600</v>
      </c>
      <c r="J13" s="15"/>
      <c r="K13" s="18"/>
      <c r="L13" s="18"/>
    </row>
    <row r="14" spans="2:12">
      <c r="B14" s="81"/>
      <c r="C14" s="85"/>
      <c r="D14" s="66" t="s">
        <v>15</v>
      </c>
      <c r="E14" s="56">
        <v>37.36</v>
      </c>
      <c r="F14" s="53"/>
      <c r="G14" s="58">
        <v>1</v>
      </c>
      <c r="H14" s="58">
        <v>1600</v>
      </c>
      <c r="I14" s="53">
        <v>1600</v>
      </c>
      <c r="J14" s="15"/>
      <c r="K14" s="18"/>
      <c r="L14" s="18"/>
    </row>
    <row r="15" spans="2:12">
      <c r="B15" s="81"/>
      <c r="C15" s="85"/>
      <c r="D15" s="30" t="s">
        <v>16</v>
      </c>
      <c r="E15" s="23">
        <v>36.57</v>
      </c>
      <c r="F15" s="28"/>
      <c r="G15" s="29">
        <v>0</v>
      </c>
      <c r="H15" s="29"/>
      <c r="I15" s="28"/>
      <c r="J15" s="28"/>
      <c r="K15" s="24"/>
      <c r="L15" s="24"/>
    </row>
    <row r="16" spans="2:12">
      <c r="B16" s="81"/>
      <c r="C16" s="85"/>
      <c r="D16" s="55" t="s">
        <v>17</v>
      </c>
      <c r="E16" s="56">
        <v>65.040000000000006</v>
      </c>
      <c r="F16" s="58">
        <v>2.5</v>
      </c>
      <c r="G16" s="58">
        <v>1</v>
      </c>
      <c r="H16" s="58">
        <v>1600</v>
      </c>
      <c r="I16" s="53">
        <v>1600</v>
      </c>
      <c r="J16" s="15"/>
      <c r="K16" s="18"/>
      <c r="L16" s="15"/>
    </row>
    <row r="17" spans="2:12">
      <c r="B17" s="81"/>
      <c r="C17" s="85"/>
      <c r="D17" s="55" t="s">
        <v>18</v>
      </c>
      <c r="E17" s="56">
        <v>79.11</v>
      </c>
      <c r="F17" s="58">
        <v>2.5</v>
      </c>
      <c r="G17" s="58">
        <v>1</v>
      </c>
      <c r="H17" s="58">
        <v>1600</v>
      </c>
      <c r="I17" s="53">
        <v>1600</v>
      </c>
      <c r="J17" s="15"/>
      <c r="K17" s="18"/>
      <c r="L17" s="18"/>
    </row>
    <row r="18" spans="2:12">
      <c r="B18" s="81"/>
      <c r="C18" s="85">
        <v>5</v>
      </c>
      <c r="D18" s="55" t="s">
        <v>19</v>
      </c>
      <c r="E18" s="56">
        <v>58.27</v>
      </c>
      <c r="F18" s="53"/>
      <c r="G18" s="58">
        <v>1</v>
      </c>
      <c r="H18" s="58">
        <v>1600</v>
      </c>
      <c r="I18" s="53">
        <v>1600</v>
      </c>
      <c r="J18" s="15"/>
      <c r="K18" s="18"/>
      <c r="L18" s="18"/>
    </row>
    <row r="19" spans="2:12">
      <c r="B19" s="81"/>
      <c r="C19" s="85"/>
      <c r="D19" s="55" t="s">
        <v>11</v>
      </c>
      <c r="E19" s="56">
        <v>37.36</v>
      </c>
      <c r="F19" s="53"/>
      <c r="G19" s="58">
        <v>1</v>
      </c>
      <c r="H19" s="58">
        <v>1600</v>
      </c>
      <c r="I19" s="53">
        <v>1600</v>
      </c>
      <c r="J19" s="15"/>
      <c r="K19" s="18"/>
      <c r="L19" s="18"/>
    </row>
    <row r="20" spans="2:12">
      <c r="B20" s="81"/>
      <c r="C20" s="85"/>
      <c r="D20" s="55" t="s">
        <v>20</v>
      </c>
      <c r="E20" s="56">
        <v>36.57</v>
      </c>
      <c r="F20" s="53"/>
      <c r="G20" s="58">
        <v>1</v>
      </c>
      <c r="H20" s="58">
        <v>1600</v>
      </c>
      <c r="I20" s="53">
        <v>1600</v>
      </c>
      <c r="J20" s="15"/>
      <c r="K20" s="18"/>
      <c r="L20" s="18"/>
    </row>
    <row r="21" spans="2:12">
      <c r="B21" s="81"/>
      <c r="C21" s="85"/>
      <c r="D21" s="22" t="s">
        <v>21</v>
      </c>
      <c r="E21" s="23">
        <v>65.040000000000006</v>
      </c>
      <c r="F21" s="28"/>
      <c r="G21" s="29">
        <v>0</v>
      </c>
      <c r="H21" s="29"/>
      <c r="I21" s="28"/>
      <c r="J21" s="28"/>
      <c r="K21" s="24"/>
      <c r="L21" s="24"/>
    </row>
    <row r="22" spans="2:12">
      <c r="B22" s="81"/>
      <c r="C22" s="85"/>
      <c r="D22" s="55" t="s">
        <v>22</v>
      </c>
      <c r="E22" s="56">
        <v>79.11</v>
      </c>
      <c r="F22" s="53"/>
      <c r="G22" s="58">
        <v>1</v>
      </c>
      <c r="H22" s="58">
        <v>1600</v>
      </c>
      <c r="I22" s="53">
        <v>1600</v>
      </c>
      <c r="J22" s="15"/>
      <c r="K22" s="18"/>
      <c r="L22" s="18"/>
    </row>
    <row r="23" spans="2:12">
      <c r="B23" s="81"/>
      <c r="C23" s="85">
        <v>6</v>
      </c>
      <c r="D23" s="55" t="s">
        <v>23</v>
      </c>
      <c r="E23" s="56">
        <v>64.510000000000005</v>
      </c>
      <c r="F23" s="58">
        <v>2.5</v>
      </c>
      <c r="G23" s="58">
        <v>1</v>
      </c>
      <c r="H23" s="58">
        <v>1600</v>
      </c>
      <c r="I23" s="53">
        <v>1600</v>
      </c>
      <c r="J23" s="15"/>
      <c r="K23" s="18"/>
      <c r="L23" s="18"/>
    </row>
    <row r="24" spans="2:12">
      <c r="B24" s="81"/>
      <c r="C24" s="85"/>
      <c r="D24" s="55" t="s">
        <v>24</v>
      </c>
      <c r="E24" s="56">
        <v>37.36</v>
      </c>
      <c r="F24" s="53"/>
      <c r="G24" s="58">
        <v>1</v>
      </c>
      <c r="H24" s="58">
        <v>1600</v>
      </c>
      <c r="I24" s="53">
        <v>1600</v>
      </c>
      <c r="J24" s="15"/>
      <c r="K24" s="18"/>
      <c r="L24" s="18"/>
    </row>
    <row r="25" spans="2:12">
      <c r="B25" s="81"/>
      <c r="C25" s="85"/>
      <c r="D25" s="55" t="s">
        <v>25</v>
      </c>
      <c r="E25" s="56">
        <v>36.57</v>
      </c>
      <c r="F25" s="53"/>
      <c r="G25" s="58">
        <v>1</v>
      </c>
      <c r="H25" s="58">
        <v>1600</v>
      </c>
      <c r="I25" s="53">
        <v>1600</v>
      </c>
      <c r="J25" s="15"/>
      <c r="K25" s="21"/>
      <c r="L25" s="21"/>
    </row>
    <row r="26" spans="2:12">
      <c r="B26" s="81"/>
      <c r="C26" s="85"/>
      <c r="D26" s="55" t="s">
        <v>26</v>
      </c>
      <c r="E26" s="56">
        <v>65.040000000000006</v>
      </c>
      <c r="F26" s="53"/>
      <c r="G26" s="58">
        <v>1</v>
      </c>
      <c r="H26" s="58">
        <v>1600</v>
      </c>
      <c r="I26" s="53">
        <v>1600</v>
      </c>
      <c r="J26" s="15"/>
      <c r="K26" s="18"/>
      <c r="L26" s="18"/>
    </row>
    <row r="27" spans="2:12">
      <c r="B27" s="81"/>
      <c r="C27" s="85"/>
      <c r="D27" s="55" t="s">
        <v>27</v>
      </c>
      <c r="E27" s="56">
        <v>79.11</v>
      </c>
      <c r="F27" s="58">
        <v>2.5</v>
      </c>
      <c r="G27" s="58">
        <v>1</v>
      </c>
      <c r="H27" s="58">
        <v>1600</v>
      </c>
      <c r="I27" s="53">
        <v>1600</v>
      </c>
      <c r="J27" s="15"/>
      <c r="K27" s="18"/>
      <c r="L27" s="18"/>
    </row>
    <row r="28" spans="2:12">
      <c r="B28" s="81"/>
      <c r="C28" s="85">
        <v>7</v>
      </c>
      <c r="D28" s="55" t="s">
        <v>28</v>
      </c>
      <c r="E28" s="56">
        <v>64.510000000000005</v>
      </c>
      <c r="F28" s="53"/>
      <c r="G28" s="58">
        <v>1</v>
      </c>
      <c r="H28" s="58">
        <v>1600</v>
      </c>
      <c r="I28" s="53">
        <v>1600</v>
      </c>
      <c r="J28" s="15"/>
      <c r="K28" s="18"/>
      <c r="L28" s="18"/>
    </row>
    <row r="29" spans="2:12">
      <c r="B29" s="81"/>
      <c r="C29" s="85"/>
      <c r="D29" s="55" t="s">
        <v>29</v>
      </c>
      <c r="E29" s="56">
        <v>37.36</v>
      </c>
      <c r="F29" s="53"/>
      <c r="G29" s="58">
        <v>1</v>
      </c>
      <c r="H29" s="58">
        <v>1600</v>
      </c>
      <c r="I29" s="53">
        <v>1600</v>
      </c>
      <c r="J29" s="15"/>
      <c r="K29" s="18"/>
      <c r="L29" s="18"/>
    </row>
    <row r="30" spans="2:12">
      <c r="B30" s="81"/>
      <c r="C30" s="85"/>
      <c r="D30" s="55" t="s">
        <v>30</v>
      </c>
      <c r="E30" s="56">
        <v>36.57</v>
      </c>
      <c r="F30" s="53"/>
      <c r="G30" s="58">
        <v>1</v>
      </c>
      <c r="H30" s="58">
        <v>1600</v>
      </c>
      <c r="I30" s="53">
        <v>1600</v>
      </c>
      <c r="J30" s="15"/>
      <c r="K30" s="18"/>
      <c r="L30" s="18"/>
    </row>
    <row r="31" spans="2:12">
      <c r="B31" s="81"/>
      <c r="C31" s="85"/>
      <c r="D31" s="55" t="s">
        <v>31</v>
      </c>
      <c r="E31" s="56">
        <v>65.040000000000006</v>
      </c>
      <c r="F31" s="53"/>
      <c r="G31" s="58">
        <v>1</v>
      </c>
      <c r="H31" s="58">
        <v>1600</v>
      </c>
      <c r="I31" s="53">
        <v>1600</v>
      </c>
      <c r="J31" s="15"/>
      <c r="K31" s="18"/>
      <c r="L31" s="18"/>
    </row>
    <row r="32" spans="2:12" ht="24">
      <c r="B32" s="81"/>
      <c r="C32" s="85"/>
      <c r="D32" s="55" t="s">
        <v>32</v>
      </c>
      <c r="E32" s="56">
        <v>79.11</v>
      </c>
      <c r="F32" s="58">
        <v>2.5</v>
      </c>
      <c r="G32" s="58">
        <v>1</v>
      </c>
      <c r="H32" s="58">
        <v>1600</v>
      </c>
      <c r="I32" s="53">
        <v>1600</v>
      </c>
      <c r="J32" s="15"/>
      <c r="K32" s="18"/>
      <c r="L32" s="18"/>
    </row>
    <row r="33" spans="2:12">
      <c r="B33" s="81"/>
      <c r="C33" s="85">
        <v>8</v>
      </c>
      <c r="D33" s="19" t="s">
        <v>33</v>
      </c>
      <c r="E33" s="20">
        <v>64.510000000000005</v>
      </c>
      <c r="F33" s="15"/>
      <c r="G33" s="27">
        <v>1</v>
      </c>
      <c r="H33" s="27">
        <v>1600</v>
      </c>
      <c r="I33" s="15"/>
      <c r="J33" s="15"/>
      <c r="K33" s="18"/>
      <c r="L33" s="18"/>
    </row>
    <row r="34" spans="2:12">
      <c r="B34" s="81"/>
      <c r="C34" s="85"/>
      <c r="D34" s="55" t="s">
        <v>34</v>
      </c>
      <c r="E34" s="56">
        <v>37.36</v>
      </c>
      <c r="F34" s="53"/>
      <c r="G34" s="58">
        <v>1</v>
      </c>
      <c r="H34" s="58">
        <v>1600</v>
      </c>
      <c r="I34" s="53">
        <v>1600</v>
      </c>
      <c r="J34" s="15"/>
      <c r="K34" s="18"/>
      <c r="L34" s="18"/>
    </row>
    <row r="35" spans="2:12">
      <c r="B35" s="81"/>
      <c r="C35" s="85"/>
      <c r="D35" s="22" t="s">
        <v>16</v>
      </c>
      <c r="E35" s="23">
        <v>36.57</v>
      </c>
      <c r="F35" s="28"/>
      <c r="G35" s="29">
        <v>0</v>
      </c>
      <c r="H35" s="29"/>
      <c r="I35" s="28"/>
      <c r="J35" s="28"/>
      <c r="K35" s="24"/>
      <c r="L35" s="24"/>
    </row>
    <row r="36" spans="2:12">
      <c r="B36" s="81"/>
      <c r="C36" s="85"/>
      <c r="D36" s="55" t="s">
        <v>35</v>
      </c>
      <c r="E36" s="56">
        <v>65.040000000000006</v>
      </c>
      <c r="F36" s="53"/>
      <c r="G36" s="58">
        <v>1</v>
      </c>
      <c r="H36" s="58">
        <v>1600</v>
      </c>
      <c r="I36" s="53">
        <v>1600</v>
      </c>
      <c r="J36" s="15"/>
      <c r="K36" s="18"/>
      <c r="L36" s="18"/>
    </row>
    <row r="37" spans="2:12">
      <c r="B37" s="81"/>
      <c r="C37" s="85"/>
      <c r="D37" s="55" t="s">
        <v>36</v>
      </c>
      <c r="E37" s="56">
        <v>79.11</v>
      </c>
      <c r="F37" s="53"/>
      <c r="G37" s="58">
        <v>1</v>
      </c>
      <c r="H37" s="58">
        <v>1600</v>
      </c>
      <c r="I37" s="53">
        <v>1600</v>
      </c>
      <c r="J37" s="15"/>
      <c r="K37" s="18"/>
      <c r="L37" s="18"/>
    </row>
    <row r="38" spans="2:12">
      <c r="B38" s="81"/>
      <c r="C38" s="85">
        <v>9</v>
      </c>
      <c r="D38" s="55" t="s">
        <v>37</v>
      </c>
      <c r="E38" s="56">
        <v>64.510000000000005</v>
      </c>
      <c r="F38" s="53"/>
      <c r="G38" s="58">
        <v>1</v>
      </c>
      <c r="H38" s="58">
        <v>1600</v>
      </c>
      <c r="I38" s="53">
        <v>1600</v>
      </c>
      <c r="J38" s="15"/>
      <c r="K38" s="18"/>
      <c r="L38" s="18"/>
    </row>
    <row r="39" spans="2:12">
      <c r="B39" s="81"/>
      <c r="C39" s="85"/>
      <c r="D39" s="55" t="s">
        <v>38</v>
      </c>
      <c r="E39" s="56">
        <v>37.36</v>
      </c>
      <c r="F39" s="53"/>
      <c r="G39" s="58">
        <v>1</v>
      </c>
      <c r="H39" s="58">
        <v>1600</v>
      </c>
      <c r="I39" s="53">
        <v>1600</v>
      </c>
      <c r="J39" s="15"/>
      <c r="K39" s="18"/>
      <c r="L39" s="18"/>
    </row>
    <row r="40" spans="2:12">
      <c r="B40" s="81"/>
      <c r="C40" s="85"/>
      <c r="D40" s="55" t="s">
        <v>39</v>
      </c>
      <c r="E40" s="56">
        <v>36.57</v>
      </c>
      <c r="F40" s="53"/>
      <c r="G40" s="58">
        <v>1</v>
      </c>
      <c r="H40" s="58">
        <v>1600</v>
      </c>
      <c r="I40" s="53">
        <v>1600</v>
      </c>
      <c r="J40" s="15"/>
      <c r="K40" s="18"/>
      <c r="L40" s="18"/>
    </row>
    <row r="41" spans="2:12">
      <c r="B41" s="81"/>
      <c r="C41" s="85"/>
      <c r="D41" s="63" t="s">
        <v>40</v>
      </c>
      <c r="E41" s="56">
        <v>65.040000000000006</v>
      </c>
      <c r="F41" s="58">
        <v>2.5</v>
      </c>
      <c r="G41" s="58">
        <v>1</v>
      </c>
      <c r="H41" s="58">
        <v>1600</v>
      </c>
      <c r="I41" s="53">
        <v>1600</v>
      </c>
      <c r="J41" s="15"/>
      <c r="K41" s="18"/>
      <c r="L41" s="18"/>
    </row>
    <row r="42" spans="2:12">
      <c r="B42" s="81"/>
      <c r="C42" s="85"/>
      <c r="D42" s="55" t="s">
        <v>41</v>
      </c>
      <c r="E42" s="56">
        <v>79.11</v>
      </c>
      <c r="F42" s="58">
        <v>2.5</v>
      </c>
      <c r="G42" s="58">
        <v>1</v>
      </c>
      <c r="H42" s="58">
        <v>1600</v>
      </c>
      <c r="I42" s="53">
        <v>1600</v>
      </c>
      <c r="J42" s="15"/>
      <c r="K42" s="18"/>
      <c r="L42" s="18"/>
    </row>
    <row r="43" spans="2:12">
      <c r="B43" s="81"/>
      <c r="C43" s="85">
        <v>10</v>
      </c>
      <c r="D43" s="22" t="s">
        <v>42</v>
      </c>
      <c r="E43" s="23">
        <v>64.510000000000005</v>
      </c>
      <c r="F43" s="28"/>
      <c r="G43" s="29">
        <v>0</v>
      </c>
      <c r="H43" s="29"/>
      <c r="I43" s="28"/>
      <c r="J43" s="28"/>
      <c r="K43" s="24"/>
      <c r="L43" s="24"/>
    </row>
    <row r="44" spans="2:12">
      <c r="B44" s="81"/>
      <c r="C44" s="85"/>
      <c r="D44" s="22" t="s">
        <v>43</v>
      </c>
      <c r="E44" s="23">
        <v>37.36</v>
      </c>
      <c r="F44" s="28"/>
      <c r="G44" s="29">
        <v>0</v>
      </c>
      <c r="H44" s="29"/>
      <c r="I44" s="28"/>
      <c r="J44" s="28"/>
      <c r="K44" s="24"/>
      <c r="L44" s="24"/>
    </row>
    <row r="45" spans="2:12">
      <c r="B45" s="81"/>
      <c r="C45" s="85"/>
      <c r="D45" s="83" t="s">
        <v>44</v>
      </c>
      <c r="E45" s="56">
        <v>36.57</v>
      </c>
      <c r="F45" s="53"/>
      <c r="G45" s="58">
        <v>1</v>
      </c>
      <c r="H45" s="58">
        <v>1600</v>
      </c>
      <c r="I45" s="53">
        <v>1600</v>
      </c>
      <c r="J45" s="15"/>
      <c r="K45" s="18"/>
      <c r="L45" s="18"/>
    </row>
    <row r="46" spans="2:12" ht="20.25" customHeight="1">
      <c r="B46" s="81"/>
      <c r="C46" s="85"/>
      <c r="D46" s="83"/>
      <c r="E46" s="56">
        <v>65.040000000000006</v>
      </c>
      <c r="F46" s="53"/>
      <c r="G46" s="58">
        <v>1</v>
      </c>
      <c r="H46" s="58">
        <v>1600</v>
      </c>
      <c r="I46" s="53">
        <v>1600</v>
      </c>
      <c r="J46" s="15"/>
      <c r="K46" s="18"/>
      <c r="L46" s="18"/>
    </row>
    <row r="47" spans="2:12" ht="18.75" customHeight="1">
      <c r="B47" s="81"/>
      <c r="C47" s="85"/>
      <c r="D47" s="55" t="s">
        <v>45</v>
      </c>
      <c r="E47" s="56">
        <v>79.11</v>
      </c>
      <c r="F47" s="53"/>
      <c r="G47" s="58">
        <v>1</v>
      </c>
      <c r="H47" s="58">
        <v>1600</v>
      </c>
      <c r="I47" s="53">
        <v>1600</v>
      </c>
      <c r="J47" s="15"/>
      <c r="K47" s="18"/>
      <c r="L47" s="18"/>
    </row>
    <row r="48" spans="2:12">
      <c r="B48" s="81"/>
      <c r="C48" s="80" t="s">
        <v>210</v>
      </c>
      <c r="D48" s="80"/>
      <c r="E48" s="18"/>
      <c r="F48" s="18"/>
      <c r="G48" s="18">
        <f>SUM(G3:G47)</f>
        <v>37</v>
      </c>
      <c r="H48" s="18">
        <f>SUM(H3:H47)</f>
        <v>60800</v>
      </c>
      <c r="I48" s="15">
        <f>SUM(I3:I47)</f>
        <v>59200</v>
      </c>
      <c r="J48" s="18"/>
      <c r="K48" s="18"/>
      <c r="L48" s="18"/>
    </row>
    <row r="49" spans="2:10">
      <c r="B49" s="10"/>
      <c r="C49" s="9"/>
      <c r="D49" s="9"/>
      <c r="E49" s="9"/>
      <c r="F49" s="9"/>
      <c r="G49" s="9"/>
      <c r="H49" s="9"/>
      <c r="I49" s="9">
        <f>I48*100/H48</f>
        <v>97.368421052631575</v>
      </c>
      <c r="J49" s="9"/>
    </row>
    <row r="50" spans="2:10">
      <c r="B50" s="10"/>
      <c r="C50" s="9"/>
      <c r="D50" s="7"/>
      <c r="E50" s="8"/>
      <c r="F50" s="9"/>
      <c r="G50" s="8"/>
      <c r="H50" s="8"/>
      <c r="I50" s="9">
        <f>I48-H48</f>
        <v>-1600</v>
      </c>
      <c r="J50" s="9"/>
    </row>
    <row r="51" spans="2:10">
      <c r="B51" s="10"/>
      <c r="C51" s="9"/>
      <c r="D51" s="6"/>
      <c r="E51" s="8"/>
      <c r="F51" s="9"/>
      <c r="G51" s="8"/>
      <c r="H51" s="8"/>
      <c r="I51" s="9"/>
      <c r="J51" s="9"/>
    </row>
    <row r="52" spans="2:10">
      <c r="B52" s="10"/>
      <c r="C52" s="9"/>
      <c r="D52" s="6"/>
      <c r="E52" s="8"/>
      <c r="F52" s="9"/>
      <c r="G52" s="9"/>
      <c r="H52" s="8"/>
      <c r="I52" s="8"/>
      <c r="J52" s="9"/>
    </row>
    <row r="53" spans="2:10">
      <c r="B53" s="10"/>
      <c r="C53" s="9"/>
      <c r="D53" s="6"/>
      <c r="E53" s="8"/>
      <c r="F53" s="9"/>
      <c r="G53" s="9"/>
      <c r="H53" s="9"/>
      <c r="I53" s="8"/>
      <c r="J53" s="8"/>
    </row>
    <row r="54" spans="2:10">
      <c r="B54" s="10"/>
      <c r="C54" s="9"/>
      <c r="D54" s="6"/>
      <c r="E54" s="8"/>
      <c r="F54" s="10"/>
      <c r="G54" s="10"/>
      <c r="H54" s="10"/>
      <c r="I54" s="10"/>
      <c r="J54" s="10"/>
    </row>
    <row r="55" spans="2:10">
      <c r="B55" s="10"/>
      <c r="F55" s="10"/>
      <c r="G55" s="10"/>
      <c r="H55" s="10"/>
      <c r="I55" s="10"/>
      <c r="J55" s="10"/>
    </row>
    <row r="56" spans="2:10">
      <c r="B56" s="10"/>
      <c r="F56" s="9"/>
      <c r="G56" s="8"/>
      <c r="H56" s="8"/>
      <c r="I56" s="9"/>
      <c r="J56" s="10"/>
    </row>
    <row r="57" spans="2:10">
      <c r="B57" s="10"/>
      <c r="F57" s="8"/>
      <c r="G57" s="8"/>
      <c r="H57" s="8"/>
      <c r="I57" s="9"/>
      <c r="J57" s="10"/>
    </row>
    <row r="58" spans="2:10">
      <c r="B58" s="10"/>
      <c r="C58" s="10"/>
      <c r="D58" s="6"/>
      <c r="E58" s="11"/>
      <c r="F58" s="9"/>
      <c r="G58" s="8"/>
      <c r="H58" s="8"/>
      <c r="I58" s="9"/>
      <c r="J58" s="10"/>
    </row>
    <row r="59" spans="2:10">
      <c r="B59" s="10"/>
      <c r="C59" s="10"/>
      <c r="D59" s="6"/>
      <c r="E59" s="11"/>
      <c r="F59" s="9"/>
      <c r="G59" s="8"/>
      <c r="H59" s="8"/>
      <c r="I59" s="9"/>
      <c r="J59" s="10"/>
    </row>
    <row r="60" spans="2:10">
      <c r="B60" s="10"/>
      <c r="C60" s="10"/>
      <c r="D60" s="6"/>
      <c r="E60" s="11"/>
      <c r="F60" s="9"/>
      <c r="G60" s="8"/>
      <c r="H60" s="8"/>
      <c r="I60" s="9"/>
      <c r="J60" s="10"/>
    </row>
    <row r="61" spans="2:10">
      <c r="B61" s="10"/>
      <c r="C61" s="10"/>
      <c r="D61" s="10"/>
      <c r="E61" s="10"/>
      <c r="F61" s="10"/>
      <c r="G61" s="10"/>
      <c r="H61" s="10"/>
      <c r="I61" s="9"/>
      <c r="J61" s="10"/>
    </row>
    <row r="62" spans="2:10">
      <c r="B62" s="10"/>
      <c r="C62" s="10"/>
      <c r="D62" s="6"/>
      <c r="E62" s="11"/>
      <c r="F62" s="9"/>
      <c r="G62" s="8"/>
      <c r="H62" s="8"/>
      <c r="I62" s="9"/>
      <c r="J62" s="10"/>
    </row>
    <row r="63" spans="2:10">
      <c r="B63" s="10"/>
      <c r="C63" s="10"/>
      <c r="D63" s="6"/>
      <c r="E63" s="11"/>
      <c r="F63" s="9"/>
      <c r="G63" s="8"/>
      <c r="H63" s="8"/>
      <c r="I63" s="9"/>
      <c r="J63" s="10"/>
    </row>
    <row r="64" spans="2:10">
      <c r="B64" s="10"/>
      <c r="C64" s="10"/>
      <c r="D64" s="12"/>
      <c r="E64" s="11"/>
      <c r="F64" s="8"/>
      <c r="G64" s="8"/>
      <c r="H64" s="8"/>
      <c r="I64" s="9"/>
      <c r="J64" s="10"/>
    </row>
    <row r="65" spans="2:11">
      <c r="B65" s="10"/>
      <c r="C65" s="10"/>
      <c r="D65" s="10"/>
      <c r="E65" s="10"/>
      <c r="F65" s="10"/>
      <c r="G65" s="10"/>
      <c r="H65" s="10"/>
      <c r="I65" s="10"/>
      <c r="J65" s="10"/>
    </row>
    <row r="66" spans="2:11">
      <c r="B66" s="10"/>
      <c r="C66" s="10"/>
      <c r="D66" s="10"/>
      <c r="E66" s="10"/>
      <c r="F66" s="10"/>
      <c r="G66" s="10"/>
      <c r="H66" s="10"/>
      <c r="I66" s="10"/>
      <c r="J66" s="10"/>
    </row>
    <row r="67" spans="2:11">
      <c r="B67" s="10"/>
      <c r="C67" s="10"/>
      <c r="D67" s="6"/>
      <c r="E67" s="11"/>
      <c r="F67" s="9"/>
      <c r="G67" s="8"/>
      <c r="H67" s="8"/>
      <c r="I67" s="9"/>
      <c r="J67" s="10"/>
    </row>
    <row r="68" spans="2:11">
      <c r="B68" s="10"/>
      <c r="C68" s="10"/>
      <c r="D68" s="10"/>
      <c r="E68" s="10"/>
      <c r="F68" s="10"/>
      <c r="G68" s="10"/>
      <c r="H68" s="10"/>
      <c r="I68" s="9"/>
      <c r="J68" s="10"/>
    </row>
    <row r="69" spans="2:11">
      <c r="B69" s="10"/>
      <c r="C69" s="10"/>
      <c r="D69" s="6"/>
      <c r="E69" s="11"/>
      <c r="F69" s="9"/>
      <c r="G69" s="8"/>
      <c r="H69" s="8"/>
      <c r="I69" s="9"/>
      <c r="J69" s="10"/>
    </row>
    <row r="70" spans="2:11">
      <c r="B70" s="10"/>
      <c r="C70" s="10"/>
      <c r="D70" s="10"/>
      <c r="E70" s="10"/>
      <c r="F70" s="10"/>
      <c r="G70" s="10"/>
      <c r="H70" s="10"/>
      <c r="I70" s="10"/>
      <c r="J70" s="10"/>
    </row>
    <row r="71" spans="2:11">
      <c r="I71" s="5"/>
      <c r="J71" s="5"/>
      <c r="K71" s="5"/>
    </row>
    <row r="72" spans="2:11">
      <c r="I72" s="5"/>
      <c r="J72" s="3"/>
      <c r="K72" s="5"/>
    </row>
    <row r="73" spans="2:11">
      <c r="I73" s="5"/>
      <c r="J73" s="3"/>
      <c r="K73" s="5"/>
    </row>
    <row r="74" spans="2:11">
      <c r="I74" s="5"/>
      <c r="J74" s="3"/>
      <c r="K74" s="5"/>
    </row>
    <row r="75" spans="2:11">
      <c r="I75" s="3"/>
      <c r="J75" s="3"/>
      <c r="K75" s="5"/>
    </row>
    <row r="76" spans="2:11">
      <c r="I76" s="5"/>
      <c r="J76" s="5"/>
      <c r="K76" s="5"/>
    </row>
  </sheetData>
  <mergeCells count="13">
    <mergeCell ref="C48:D48"/>
    <mergeCell ref="B3:B48"/>
    <mergeCell ref="B1:J1"/>
    <mergeCell ref="D45:D46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A23" workbookViewId="0">
      <selection activeCell="B47" sqref="B46:B47"/>
    </sheetView>
  </sheetViews>
  <sheetFormatPr defaultRowHeight="15"/>
  <cols>
    <col min="3" max="3" width="9.140625" customWidth="1"/>
    <col min="4" max="4" width="29.42578125" customWidth="1"/>
    <col min="5" max="5" width="13.42578125" customWidth="1"/>
    <col min="7" max="7" width="13.42578125" customWidth="1"/>
    <col min="10" max="10" width="11.42578125" customWidth="1"/>
  </cols>
  <sheetData>
    <row r="1" spans="2:13" ht="26.25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208</v>
      </c>
      <c r="H1" s="15" t="s">
        <v>205</v>
      </c>
      <c r="I1" s="15" t="s">
        <v>206</v>
      </c>
      <c r="J1" s="15" t="s">
        <v>209</v>
      </c>
      <c r="K1" s="15" t="s">
        <v>205</v>
      </c>
      <c r="L1" s="15" t="s">
        <v>206</v>
      </c>
    </row>
    <row r="2" spans="2:13">
      <c r="B2" s="86">
        <v>2</v>
      </c>
      <c r="C2" s="85">
        <v>2</v>
      </c>
      <c r="D2" s="16" t="s">
        <v>57</v>
      </c>
      <c r="E2" s="17">
        <v>73.83</v>
      </c>
      <c r="F2" s="18"/>
      <c r="G2" s="18">
        <v>1</v>
      </c>
      <c r="H2" s="21">
        <v>1600</v>
      </c>
      <c r="I2" s="21"/>
      <c r="J2" s="21"/>
      <c r="K2" s="18"/>
      <c r="L2" s="18"/>
    </row>
    <row r="3" spans="2:13">
      <c r="B3" s="87"/>
      <c r="C3" s="85"/>
      <c r="D3" s="55" t="s">
        <v>47</v>
      </c>
      <c r="E3" s="56">
        <v>58.4</v>
      </c>
      <c r="F3" s="57"/>
      <c r="G3" s="57">
        <v>1</v>
      </c>
      <c r="H3" s="57">
        <v>1600</v>
      </c>
      <c r="I3" s="57">
        <v>1600</v>
      </c>
      <c r="J3" s="21"/>
      <c r="K3" s="18"/>
      <c r="L3" s="18"/>
    </row>
    <row r="4" spans="2:13">
      <c r="B4" s="87"/>
      <c r="C4" s="85"/>
      <c r="D4" s="55" t="s">
        <v>58</v>
      </c>
      <c r="E4" s="56">
        <v>58.4</v>
      </c>
      <c r="F4" s="57">
        <v>2.5</v>
      </c>
      <c r="G4" s="57">
        <v>1</v>
      </c>
      <c r="H4" s="57">
        <v>1600</v>
      </c>
      <c r="I4" s="57">
        <v>1600</v>
      </c>
      <c r="J4" s="21"/>
      <c r="K4" s="18"/>
      <c r="L4" s="18"/>
    </row>
    <row r="5" spans="2:13">
      <c r="B5" s="87"/>
      <c r="C5" s="85"/>
      <c r="D5" s="55" t="s">
        <v>59</v>
      </c>
      <c r="E5" s="56">
        <v>73.83</v>
      </c>
      <c r="F5" s="57"/>
      <c r="G5" s="57">
        <v>1</v>
      </c>
      <c r="H5" s="57">
        <v>1600</v>
      </c>
      <c r="I5" s="57">
        <v>1600</v>
      </c>
      <c r="J5" s="21"/>
      <c r="K5" s="18"/>
      <c r="L5" s="18"/>
    </row>
    <row r="6" spans="2:13">
      <c r="B6" s="87"/>
      <c r="C6" s="85">
        <v>3</v>
      </c>
      <c r="D6" s="55" t="s">
        <v>48</v>
      </c>
      <c r="E6" s="56">
        <v>73.83</v>
      </c>
      <c r="F6" s="57"/>
      <c r="G6" s="57">
        <v>1</v>
      </c>
      <c r="H6" s="57">
        <v>1600</v>
      </c>
      <c r="I6" s="57">
        <v>1600</v>
      </c>
      <c r="J6" s="21"/>
      <c r="K6" s="18"/>
      <c r="L6" s="18"/>
    </row>
    <row r="7" spans="2:13">
      <c r="B7" s="87"/>
      <c r="C7" s="85"/>
      <c r="D7" s="22" t="s">
        <v>50</v>
      </c>
      <c r="E7" s="23">
        <v>58.4</v>
      </c>
      <c r="F7" s="24"/>
      <c r="G7" s="24">
        <v>0</v>
      </c>
      <c r="H7" s="24"/>
      <c r="I7" s="24"/>
      <c r="J7" s="24"/>
      <c r="K7" s="24"/>
      <c r="L7" s="24"/>
    </row>
    <row r="8" spans="2:13">
      <c r="B8" s="87"/>
      <c r="C8" s="85"/>
      <c r="D8" s="55" t="s">
        <v>60</v>
      </c>
      <c r="E8" s="56">
        <v>58.4</v>
      </c>
      <c r="F8" s="57"/>
      <c r="G8" s="57">
        <v>1</v>
      </c>
      <c r="H8" s="57">
        <v>1600</v>
      </c>
      <c r="I8" s="57">
        <v>1600</v>
      </c>
      <c r="J8" s="21"/>
      <c r="K8" s="18"/>
      <c r="L8" s="18"/>
    </row>
    <row r="9" spans="2:13">
      <c r="B9" s="87"/>
      <c r="C9" s="85"/>
      <c r="D9" s="55" t="s">
        <v>61</v>
      </c>
      <c r="E9" s="56">
        <v>73.83</v>
      </c>
      <c r="F9" s="57">
        <v>2.5</v>
      </c>
      <c r="G9" s="57">
        <v>1</v>
      </c>
      <c r="H9" s="57">
        <v>1600</v>
      </c>
      <c r="I9" s="57">
        <v>1600</v>
      </c>
      <c r="J9" s="21"/>
      <c r="K9" s="18"/>
      <c r="L9" s="18"/>
    </row>
    <row r="10" spans="2:13">
      <c r="B10" s="87"/>
      <c r="C10" s="85">
        <v>4</v>
      </c>
      <c r="D10" s="55" t="s">
        <v>62</v>
      </c>
      <c r="E10" s="56">
        <v>73.83</v>
      </c>
      <c r="F10" s="57"/>
      <c r="G10" s="57">
        <v>1</v>
      </c>
      <c r="H10" s="57">
        <v>1600</v>
      </c>
      <c r="I10" s="57">
        <v>1600</v>
      </c>
      <c r="J10" s="21"/>
      <c r="K10" s="18"/>
      <c r="L10" s="18"/>
    </row>
    <row r="11" spans="2:13">
      <c r="B11" s="87"/>
      <c r="C11" s="85"/>
      <c r="D11" s="55" t="s">
        <v>63</v>
      </c>
      <c r="E11" s="56">
        <v>58.4</v>
      </c>
      <c r="F11" s="57"/>
      <c r="G11" s="57">
        <v>1</v>
      </c>
      <c r="H11" s="57">
        <v>1600</v>
      </c>
      <c r="I11" s="57">
        <v>1600</v>
      </c>
      <c r="J11" s="21"/>
      <c r="K11" s="18"/>
      <c r="L11" s="18"/>
    </row>
    <row r="12" spans="2:13">
      <c r="B12" s="87"/>
      <c r="C12" s="85"/>
      <c r="D12" s="55" t="s">
        <v>64</v>
      </c>
      <c r="E12" s="56">
        <v>58.27</v>
      </c>
      <c r="F12" s="57">
        <v>2.5</v>
      </c>
      <c r="G12" s="57">
        <v>1</v>
      </c>
      <c r="H12" s="57">
        <v>1600</v>
      </c>
      <c r="I12" s="57">
        <v>1600</v>
      </c>
      <c r="J12" s="21"/>
      <c r="K12" s="18"/>
      <c r="L12" s="18"/>
    </row>
    <row r="13" spans="2:13">
      <c r="B13" s="87"/>
      <c r="C13" s="85"/>
      <c r="D13" s="68" t="s">
        <v>65</v>
      </c>
      <c r="E13" s="56">
        <v>73.83</v>
      </c>
      <c r="F13" s="57"/>
      <c r="G13" s="57">
        <v>1</v>
      </c>
      <c r="H13" s="57">
        <v>1600</v>
      </c>
      <c r="I13" s="57">
        <v>1600</v>
      </c>
      <c r="J13" s="21"/>
      <c r="K13" s="18"/>
      <c r="L13" s="18"/>
    </row>
    <row r="14" spans="2:13">
      <c r="B14" s="87"/>
      <c r="C14" s="85">
        <v>5</v>
      </c>
      <c r="D14" s="55" t="s">
        <v>66</v>
      </c>
      <c r="E14" s="56">
        <v>73.83</v>
      </c>
      <c r="F14" s="57"/>
      <c r="G14" s="57">
        <v>1</v>
      </c>
      <c r="H14" s="57">
        <v>1600</v>
      </c>
      <c r="I14" s="57">
        <v>1600</v>
      </c>
      <c r="J14" s="21"/>
      <c r="K14" s="18"/>
      <c r="L14" s="18"/>
    </row>
    <row r="15" spans="2:13">
      <c r="B15" s="87"/>
      <c r="C15" s="85"/>
      <c r="D15" s="55" t="s">
        <v>67</v>
      </c>
      <c r="E15" s="56">
        <v>60.29</v>
      </c>
      <c r="F15" s="57"/>
      <c r="G15" s="57">
        <v>0</v>
      </c>
      <c r="H15" s="57">
        <v>1600</v>
      </c>
      <c r="I15" s="57">
        <v>1600</v>
      </c>
      <c r="J15" s="21"/>
      <c r="K15" s="18"/>
      <c r="L15" s="18"/>
    </row>
    <row r="16" spans="2:13">
      <c r="B16" s="87"/>
      <c r="C16" s="85"/>
      <c r="D16" s="55" t="s">
        <v>68</v>
      </c>
      <c r="E16" s="56">
        <v>60.62</v>
      </c>
      <c r="F16" s="57"/>
      <c r="G16" s="57">
        <v>1</v>
      </c>
      <c r="H16" s="57">
        <v>1600</v>
      </c>
      <c r="I16" s="57">
        <v>1600</v>
      </c>
      <c r="J16" s="21"/>
      <c r="K16" s="18"/>
      <c r="L16" s="18"/>
      <c r="M16">
        <v>1600</v>
      </c>
    </row>
    <row r="17" spans="2:12">
      <c r="B17" s="87"/>
      <c r="C17" s="85"/>
      <c r="D17" s="22" t="s">
        <v>69</v>
      </c>
      <c r="E17" s="23">
        <v>76.430000000000007</v>
      </c>
      <c r="F17" s="24">
        <v>2.5</v>
      </c>
      <c r="G17" s="24">
        <v>0</v>
      </c>
      <c r="H17" s="24"/>
      <c r="I17" s="24"/>
      <c r="J17" s="24"/>
      <c r="K17" s="24"/>
      <c r="L17" s="24"/>
    </row>
    <row r="18" spans="2:12">
      <c r="B18" s="87"/>
      <c r="C18" s="85">
        <v>6</v>
      </c>
      <c r="D18" s="19" t="s">
        <v>70</v>
      </c>
      <c r="E18" s="20">
        <v>73.83</v>
      </c>
      <c r="F18" s="21"/>
      <c r="G18" s="21">
        <v>1</v>
      </c>
      <c r="H18" s="21">
        <v>1600</v>
      </c>
      <c r="I18" s="21"/>
      <c r="J18" s="21"/>
      <c r="K18" s="18"/>
      <c r="L18" s="18"/>
    </row>
    <row r="19" spans="2:12">
      <c r="B19" s="87"/>
      <c r="C19" s="85"/>
      <c r="D19" s="55" t="s">
        <v>51</v>
      </c>
      <c r="E19" s="56">
        <v>58.4</v>
      </c>
      <c r="F19" s="57"/>
      <c r="G19" s="57">
        <v>1</v>
      </c>
      <c r="H19" s="57">
        <v>1600</v>
      </c>
      <c r="I19" s="57">
        <v>1600</v>
      </c>
      <c r="J19" s="21"/>
      <c r="K19" s="18"/>
      <c r="L19" s="18"/>
    </row>
    <row r="20" spans="2:12">
      <c r="B20" s="87"/>
      <c r="C20" s="85"/>
      <c r="D20" s="55" t="s">
        <v>52</v>
      </c>
      <c r="E20" s="56">
        <v>58.4</v>
      </c>
      <c r="F20" s="57"/>
      <c r="G20" s="57">
        <v>1</v>
      </c>
      <c r="H20" s="57">
        <v>1600</v>
      </c>
      <c r="I20" s="57">
        <v>1600</v>
      </c>
      <c r="J20" s="21"/>
      <c r="K20" s="18"/>
      <c r="L20" s="18"/>
    </row>
    <row r="21" spans="2:12">
      <c r="B21" s="87"/>
      <c r="C21" s="85"/>
      <c r="D21" s="55" t="s">
        <v>53</v>
      </c>
      <c r="E21" s="56">
        <v>73.83</v>
      </c>
      <c r="F21" s="57">
        <v>2.5</v>
      </c>
      <c r="G21" s="57">
        <v>1</v>
      </c>
      <c r="H21" s="57">
        <v>1600</v>
      </c>
      <c r="I21" s="57">
        <v>1600</v>
      </c>
      <c r="J21" s="21"/>
      <c r="K21" s="18"/>
      <c r="L21" s="18"/>
    </row>
    <row r="22" spans="2:12">
      <c r="B22" s="87"/>
      <c r="C22" s="85">
        <v>7</v>
      </c>
      <c r="D22" s="55" t="s">
        <v>54</v>
      </c>
      <c r="E22" s="56">
        <v>73.83</v>
      </c>
      <c r="F22" s="57"/>
      <c r="G22" s="57">
        <v>1</v>
      </c>
      <c r="H22" s="57">
        <v>1600</v>
      </c>
      <c r="I22" s="57">
        <v>1600</v>
      </c>
      <c r="J22" s="21"/>
      <c r="K22" s="18"/>
      <c r="L22" s="18"/>
    </row>
    <row r="23" spans="2:12">
      <c r="B23" s="87"/>
      <c r="C23" s="85"/>
      <c r="D23" s="55" t="s">
        <v>71</v>
      </c>
      <c r="E23" s="56">
        <v>58.4</v>
      </c>
      <c r="F23" s="57">
        <v>2.5</v>
      </c>
      <c r="G23" s="57">
        <v>1</v>
      </c>
      <c r="H23" s="57">
        <v>1600</v>
      </c>
      <c r="I23" s="57">
        <v>1600</v>
      </c>
      <c r="J23" s="21"/>
      <c r="K23" s="18"/>
      <c r="L23" s="18"/>
    </row>
    <row r="24" spans="2:12">
      <c r="B24" s="87"/>
      <c r="C24" s="85"/>
      <c r="D24" s="55" t="s">
        <v>72</v>
      </c>
      <c r="E24" s="56">
        <v>58.4</v>
      </c>
      <c r="F24" s="57">
        <v>2.5</v>
      </c>
      <c r="G24" s="57">
        <v>1</v>
      </c>
      <c r="H24" s="57">
        <v>1600</v>
      </c>
      <c r="I24" s="57">
        <v>1600</v>
      </c>
      <c r="J24" s="21"/>
      <c r="K24" s="18"/>
      <c r="L24" s="18"/>
    </row>
    <row r="25" spans="2:12">
      <c r="B25" s="87"/>
      <c r="C25" s="85"/>
      <c r="D25" s="55" t="s">
        <v>73</v>
      </c>
      <c r="E25" s="56">
        <v>73.83</v>
      </c>
      <c r="F25" s="57"/>
      <c r="G25" s="57">
        <v>1</v>
      </c>
      <c r="H25" s="57">
        <v>1600</v>
      </c>
      <c r="I25" s="57">
        <v>1600</v>
      </c>
      <c r="J25" s="21"/>
      <c r="K25" s="21"/>
      <c r="L25" s="21"/>
    </row>
    <row r="26" spans="2:12">
      <c r="B26" s="87"/>
      <c r="C26" s="85">
        <v>8</v>
      </c>
      <c r="D26" s="22" t="s">
        <v>74</v>
      </c>
      <c r="E26" s="23">
        <v>73.83</v>
      </c>
      <c r="F26" s="24"/>
      <c r="G26" s="24">
        <v>0</v>
      </c>
      <c r="H26" s="24"/>
      <c r="I26" s="24"/>
      <c r="J26" s="24"/>
      <c r="K26" s="24"/>
      <c r="L26" s="24"/>
    </row>
    <row r="27" spans="2:12">
      <c r="B27" s="87"/>
      <c r="C27" s="85"/>
      <c r="D27" s="55" t="s">
        <v>75</v>
      </c>
      <c r="E27" s="56">
        <v>58.4</v>
      </c>
      <c r="F27" s="57"/>
      <c r="G27" s="57">
        <v>1</v>
      </c>
      <c r="H27" s="57">
        <v>1600</v>
      </c>
      <c r="I27" s="57">
        <v>1600</v>
      </c>
      <c r="J27" s="21"/>
      <c r="K27" s="18"/>
      <c r="L27" s="18"/>
    </row>
    <row r="28" spans="2:12">
      <c r="B28" s="87"/>
      <c r="C28" s="85"/>
      <c r="D28" s="55" t="s">
        <v>76</v>
      </c>
      <c r="E28" s="56">
        <v>58.4</v>
      </c>
      <c r="F28" s="57"/>
      <c r="G28" s="57">
        <v>1</v>
      </c>
      <c r="H28" s="57">
        <v>1600</v>
      </c>
      <c r="I28" s="57">
        <v>1600</v>
      </c>
      <c r="J28" s="21"/>
      <c r="K28" s="18"/>
      <c r="L28" s="18"/>
    </row>
    <row r="29" spans="2:12">
      <c r="B29" s="87"/>
      <c r="C29" s="85"/>
      <c r="D29" s="55" t="s">
        <v>77</v>
      </c>
      <c r="E29" s="56">
        <v>73.83</v>
      </c>
      <c r="F29" s="57"/>
      <c r="G29" s="57">
        <v>1</v>
      </c>
      <c r="H29" s="57">
        <v>1600</v>
      </c>
      <c r="I29" s="57">
        <v>1600</v>
      </c>
      <c r="J29" s="21"/>
      <c r="K29" s="18"/>
      <c r="L29" s="18"/>
    </row>
    <row r="30" spans="2:12">
      <c r="B30" s="87"/>
      <c r="C30" s="85">
        <v>9</v>
      </c>
      <c r="D30" s="55" t="s">
        <v>55</v>
      </c>
      <c r="E30" s="56">
        <v>73.83</v>
      </c>
      <c r="F30" s="57"/>
      <c r="G30" s="57">
        <v>1</v>
      </c>
      <c r="H30" s="57">
        <v>1600</v>
      </c>
      <c r="I30" s="57">
        <v>1600</v>
      </c>
      <c r="J30" s="21"/>
      <c r="K30" s="18"/>
      <c r="L30" s="18"/>
    </row>
    <row r="31" spans="2:12">
      <c r="B31" s="87"/>
      <c r="C31" s="85"/>
      <c r="D31" s="55" t="s">
        <v>78</v>
      </c>
      <c r="E31" s="56">
        <v>58.4</v>
      </c>
      <c r="F31" s="57"/>
      <c r="G31" s="57">
        <v>1</v>
      </c>
      <c r="H31" s="57">
        <v>1600</v>
      </c>
      <c r="I31" s="57">
        <v>1600</v>
      </c>
      <c r="J31" s="21"/>
      <c r="K31" s="18"/>
      <c r="L31" s="18"/>
    </row>
    <row r="32" spans="2:12">
      <c r="B32" s="87"/>
      <c r="C32" s="85"/>
      <c r="D32" s="55" t="s">
        <v>79</v>
      </c>
      <c r="E32" s="56">
        <v>58.4</v>
      </c>
      <c r="F32" s="57"/>
      <c r="G32" s="57">
        <v>1</v>
      </c>
      <c r="H32" s="57">
        <v>1600</v>
      </c>
      <c r="I32" s="57">
        <v>1600</v>
      </c>
      <c r="J32" s="21"/>
      <c r="K32" s="18"/>
      <c r="L32" s="18"/>
    </row>
    <row r="33" spans="2:12">
      <c r="B33" s="87"/>
      <c r="C33" s="85"/>
      <c r="D33" s="55" t="s">
        <v>80</v>
      </c>
      <c r="E33" s="56">
        <v>73.83</v>
      </c>
      <c r="F33" s="57"/>
      <c r="G33" s="57">
        <v>1</v>
      </c>
      <c r="H33" s="57">
        <v>1600</v>
      </c>
      <c r="I33" s="57">
        <v>1600</v>
      </c>
      <c r="J33" s="21"/>
      <c r="K33" s="18"/>
      <c r="L33" s="18"/>
    </row>
    <row r="34" spans="2:12">
      <c r="B34" s="87"/>
      <c r="C34" s="85">
        <v>10</v>
      </c>
      <c r="D34" s="55" t="s">
        <v>56</v>
      </c>
      <c r="E34" s="56">
        <v>73.83</v>
      </c>
      <c r="F34" s="57">
        <v>2.5</v>
      </c>
      <c r="G34" s="57">
        <v>1</v>
      </c>
      <c r="H34" s="57">
        <v>1600</v>
      </c>
      <c r="I34" s="57">
        <v>1600</v>
      </c>
      <c r="J34" s="21"/>
      <c r="K34" s="18"/>
      <c r="L34" s="18"/>
    </row>
    <row r="35" spans="2:12">
      <c r="B35" s="87"/>
      <c r="C35" s="85"/>
      <c r="D35" s="22" t="s">
        <v>81</v>
      </c>
      <c r="E35" s="23">
        <v>58.4</v>
      </c>
      <c r="F35" s="24"/>
      <c r="G35" s="24">
        <v>0</v>
      </c>
      <c r="H35" s="24"/>
      <c r="I35" s="24"/>
      <c r="J35" s="24"/>
      <c r="K35" s="24"/>
      <c r="L35" s="24"/>
    </row>
    <row r="36" spans="2:12">
      <c r="B36" s="87"/>
      <c r="C36" s="85"/>
      <c r="D36" s="22" t="s">
        <v>82</v>
      </c>
      <c r="E36" s="23">
        <v>58.4</v>
      </c>
      <c r="F36" s="24"/>
      <c r="G36" s="24">
        <v>0</v>
      </c>
      <c r="H36" s="24"/>
      <c r="I36" s="24"/>
      <c r="J36" s="24"/>
      <c r="K36" s="24"/>
      <c r="L36" s="24"/>
    </row>
    <row r="37" spans="2:12">
      <c r="B37" s="87"/>
      <c r="C37" s="85"/>
      <c r="D37" s="55" t="s">
        <v>83</v>
      </c>
      <c r="E37" s="56">
        <v>73.83</v>
      </c>
      <c r="F37" s="57"/>
      <c r="G37" s="57">
        <v>1</v>
      </c>
      <c r="H37" s="57"/>
      <c r="I37" s="57">
        <v>1600</v>
      </c>
      <c r="J37" s="57"/>
      <c r="K37" s="57"/>
      <c r="L37" s="57"/>
    </row>
    <row r="38" spans="2:12">
      <c r="B38" s="88"/>
      <c r="C38" s="80" t="s">
        <v>210</v>
      </c>
      <c r="D38" s="80"/>
      <c r="E38" s="18"/>
      <c r="F38" s="18"/>
      <c r="G38" s="18">
        <f>SUM(G2:G37)</f>
        <v>30</v>
      </c>
      <c r="H38" s="18">
        <f>SUM(H2:H37)</f>
        <v>48000</v>
      </c>
      <c r="I38" s="18">
        <f>SUM(I2:I37)</f>
        <v>46400</v>
      </c>
      <c r="J38" s="18"/>
      <c r="K38" s="18"/>
      <c r="L38" s="18"/>
    </row>
    <row r="39" spans="2:12">
      <c r="D39" s="6"/>
      <c r="I39">
        <f>I38*100/H38</f>
        <v>96.666666666666671</v>
      </c>
    </row>
    <row r="40" spans="2:12">
      <c r="B40" s="13"/>
      <c r="C40" s="8"/>
      <c r="D40" s="9"/>
      <c r="E40" s="8"/>
      <c r="F40" s="10"/>
      <c r="G40" s="10"/>
      <c r="H40" s="10"/>
      <c r="I40" s="10">
        <f>I38-H38</f>
        <v>-1600</v>
      </c>
      <c r="J40" s="10"/>
      <c r="K40" s="10"/>
    </row>
    <row r="41" spans="2:12">
      <c r="B41" s="13"/>
      <c r="C41" s="8"/>
      <c r="D41" s="9"/>
      <c r="E41" s="8"/>
      <c r="F41" s="10"/>
      <c r="G41" s="10"/>
      <c r="H41" s="10"/>
      <c r="I41" s="10"/>
      <c r="J41" s="10"/>
      <c r="K41" s="10"/>
    </row>
    <row r="42" spans="2:12">
      <c r="B42" s="13"/>
      <c r="C42" s="8"/>
      <c r="D42" s="9"/>
      <c r="E42" s="8"/>
      <c r="F42" s="10"/>
      <c r="G42" s="10"/>
      <c r="H42" s="10"/>
      <c r="I42" s="10"/>
      <c r="J42" s="10"/>
      <c r="K42" s="10"/>
    </row>
    <row r="43" spans="2:12">
      <c r="B43" s="13"/>
      <c r="C43" s="8"/>
      <c r="D43" s="9"/>
      <c r="E43" s="8"/>
      <c r="F43" s="10"/>
      <c r="G43" s="10"/>
      <c r="H43" s="10"/>
      <c r="I43" s="10"/>
      <c r="J43" s="10"/>
      <c r="K43" s="10"/>
    </row>
    <row r="44" spans="2:12">
      <c r="B44" s="13"/>
      <c r="C44" s="8"/>
      <c r="D44" s="9"/>
      <c r="E44" s="8"/>
      <c r="F44" s="10"/>
      <c r="G44" s="10"/>
      <c r="H44" s="10"/>
      <c r="I44" s="10"/>
      <c r="J44" s="10"/>
      <c r="K44" s="10"/>
    </row>
    <row r="45" spans="2:12">
      <c r="B45" s="13"/>
      <c r="C45" s="8"/>
      <c r="D45" s="9"/>
      <c r="E45" s="8"/>
      <c r="F45" s="10"/>
      <c r="G45" s="10"/>
      <c r="H45" s="10"/>
      <c r="I45" s="10"/>
      <c r="J45" s="10"/>
      <c r="K45" s="10"/>
    </row>
    <row r="46" spans="2:12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2">
      <c r="B47" s="10"/>
      <c r="C47" s="10"/>
      <c r="D47" s="10"/>
      <c r="E47" s="10"/>
      <c r="F47" s="10"/>
      <c r="G47" s="10"/>
      <c r="H47" s="10"/>
      <c r="I47" s="10"/>
      <c r="J47" s="10"/>
      <c r="K47" s="10"/>
    </row>
  </sheetData>
  <mergeCells count="11">
    <mergeCell ref="C38:D38"/>
    <mergeCell ref="B2:B38"/>
    <mergeCell ref="C26:C29"/>
    <mergeCell ref="C30:C33"/>
    <mergeCell ref="C34:C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opLeftCell="A37" workbookViewId="0">
      <selection activeCell="C27" sqref="C27:H27"/>
    </sheetView>
  </sheetViews>
  <sheetFormatPr defaultRowHeight="15"/>
  <cols>
    <col min="3" max="3" width="40.42578125" customWidth="1"/>
    <col min="6" max="6" width="12.42578125" customWidth="1"/>
    <col min="9" max="9" width="12" customWidth="1"/>
    <col min="11" max="11" width="9" bestFit="1" customWidth="1"/>
  </cols>
  <sheetData>
    <row r="2" spans="1:14" ht="26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208</v>
      </c>
      <c r="G2" s="15" t="s">
        <v>205</v>
      </c>
      <c r="H2" s="15" t="s">
        <v>206</v>
      </c>
      <c r="I2" s="15" t="s">
        <v>209</v>
      </c>
      <c r="J2" s="15" t="s">
        <v>205</v>
      </c>
      <c r="K2" s="15" t="s">
        <v>206</v>
      </c>
    </row>
    <row r="3" spans="1:14" ht="15.75">
      <c r="A3" s="91">
        <v>3</v>
      </c>
      <c r="B3" s="92">
        <v>2</v>
      </c>
      <c r="C3" s="51" t="s">
        <v>84</v>
      </c>
      <c r="D3" s="52">
        <v>36.57</v>
      </c>
      <c r="E3" s="53">
        <v>2.5</v>
      </c>
      <c r="F3" s="51">
        <v>1</v>
      </c>
      <c r="G3" s="52">
        <v>1600</v>
      </c>
      <c r="H3" s="54">
        <v>1600</v>
      </c>
      <c r="I3" s="21"/>
      <c r="J3" s="18"/>
      <c r="K3" s="18"/>
      <c r="L3" s="5"/>
      <c r="M3" s="5"/>
    </row>
    <row r="4" spans="1:14" ht="15.75">
      <c r="A4" s="91"/>
      <c r="B4" s="92"/>
      <c r="C4" s="44" t="s">
        <v>85</v>
      </c>
      <c r="D4" s="45">
        <v>37.36</v>
      </c>
      <c r="E4" s="15"/>
      <c r="F4" s="44">
        <v>1</v>
      </c>
      <c r="G4" s="45">
        <v>1600</v>
      </c>
      <c r="H4" s="35"/>
      <c r="I4" s="21"/>
      <c r="J4" s="18"/>
      <c r="K4" s="18"/>
      <c r="L4" s="5"/>
      <c r="M4" s="5"/>
    </row>
    <row r="5" spans="1:14" ht="15.75">
      <c r="A5" s="91"/>
      <c r="B5" s="92"/>
      <c r="C5" s="51" t="s">
        <v>86</v>
      </c>
      <c r="D5" s="52">
        <v>58.27</v>
      </c>
      <c r="E5" s="53">
        <v>2.5</v>
      </c>
      <c r="F5" s="51">
        <v>1</v>
      </c>
      <c r="G5" s="52">
        <v>1600</v>
      </c>
      <c r="H5" s="54">
        <v>1600</v>
      </c>
      <c r="I5" s="15"/>
      <c r="J5" s="15"/>
      <c r="K5" s="15"/>
      <c r="L5" s="9"/>
      <c r="M5" s="9"/>
      <c r="N5" s="4"/>
    </row>
    <row r="6" spans="1:14" ht="15.75">
      <c r="A6" s="91"/>
      <c r="B6" s="92"/>
      <c r="C6" s="51" t="s">
        <v>87</v>
      </c>
      <c r="D6" s="52">
        <v>65.040000000000006</v>
      </c>
      <c r="E6" s="53"/>
      <c r="F6" s="51">
        <v>1</v>
      </c>
      <c r="G6" s="52">
        <v>1600</v>
      </c>
      <c r="H6" s="54">
        <v>1600</v>
      </c>
      <c r="I6" s="15"/>
      <c r="J6" s="15"/>
      <c r="K6" s="46"/>
      <c r="L6" s="9"/>
      <c r="M6" s="9"/>
      <c r="N6" s="4"/>
    </row>
    <row r="7" spans="1:14" ht="15.75">
      <c r="A7" s="91"/>
      <c r="B7" s="92"/>
      <c r="C7" s="51" t="s">
        <v>88</v>
      </c>
      <c r="D7" s="52">
        <v>79.11</v>
      </c>
      <c r="E7" s="53">
        <v>2.5</v>
      </c>
      <c r="F7" s="51">
        <v>1</v>
      </c>
      <c r="G7" s="52">
        <v>1600</v>
      </c>
      <c r="H7" s="54">
        <v>1600</v>
      </c>
      <c r="I7" s="15"/>
      <c r="J7" s="15"/>
      <c r="K7" s="15"/>
      <c r="L7" s="9"/>
      <c r="M7" s="9"/>
      <c r="N7" s="4"/>
    </row>
    <row r="8" spans="1:14" ht="15.75">
      <c r="A8" s="91"/>
      <c r="B8" s="92">
        <v>3</v>
      </c>
      <c r="C8" s="51" t="s">
        <v>89</v>
      </c>
      <c r="D8" s="52">
        <v>36.57</v>
      </c>
      <c r="E8" s="53">
        <v>2.5</v>
      </c>
      <c r="F8" s="51">
        <v>1</v>
      </c>
      <c r="G8" s="52">
        <v>1600</v>
      </c>
      <c r="H8" s="54">
        <v>1600</v>
      </c>
      <c r="I8" s="15"/>
      <c r="J8" s="15"/>
      <c r="K8" s="46"/>
      <c r="L8" s="9"/>
      <c r="M8" s="9"/>
      <c r="N8" s="4"/>
    </row>
    <row r="9" spans="1:14" ht="15.75">
      <c r="A9" s="91"/>
      <c r="B9" s="92"/>
      <c r="C9" s="44" t="s">
        <v>90</v>
      </c>
      <c r="D9" s="45">
        <v>37.36</v>
      </c>
      <c r="E9" s="15"/>
      <c r="F9" s="44">
        <v>1</v>
      </c>
      <c r="G9" s="45">
        <v>1600</v>
      </c>
      <c r="H9" s="35"/>
      <c r="I9" s="15"/>
      <c r="J9" s="15"/>
      <c r="K9" s="15"/>
      <c r="L9" s="9"/>
      <c r="M9" s="9"/>
      <c r="N9" s="4"/>
    </row>
    <row r="10" spans="1:14" ht="15.75">
      <c r="A10" s="91"/>
      <c r="B10" s="92"/>
      <c r="C10" s="51" t="s">
        <v>91</v>
      </c>
      <c r="D10" s="52">
        <v>58.27</v>
      </c>
      <c r="E10" s="53">
        <v>2.5</v>
      </c>
      <c r="F10" s="51">
        <v>1</v>
      </c>
      <c r="G10" s="52">
        <v>1600</v>
      </c>
      <c r="H10" s="54">
        <v>3200</v>
      </c>
      <c r="I10" s="15"/>
      <c r="J10" s="15"/>
      <c r="K10" s="44"/>
      <c r="L10" s="9"/>
      <c r="M10" s="9"/>
      <c r="N10" s="4"/>
    </row>
    <row r="11" spans="1:14" ht="15.75">
      <c r="A11" s="91"/>
      <c r="B11" s="92"/>
      <c r="C11" s="44" t="s">
        <v>49</v>
      </c>
      <c r="D11" s="45">
        <v>65.040000000000006</v>
      </c>
      <c r="E11" s="15"/>
      <c r="F11" s="44">
        <v>1</v>
      </c>
      <c r="G11" s="45">
        <v>1600</v>
      </c>
      <c r="H11" s="35"/>
      <c r="I11" s="15"/>
      <c r="J11" s="15"/>
      <c r="K11" s="15"/>
      <c r="L11" s="9"/>
      <c r="M11" s="9"/>
      <c r="N11" s="4"/>
    </row>
    <row r="12" spans="1:14" ht="15.75">
      <c r="A12" s="91"/>
      <c r="B12" s="92"/>
      <c r="C12" s="51" t="s">
        <v>92</v>
      </c>
      <c r="D12" s="52">
        <v>79.11</v>
      </c>
      <c r="E12" s="53"/>
      <c r="F12" s="51">
        <v>1</v>
      </c>
      <c r="G12" s="52">
        <v>1600</v>
      </c>
      <c r="H12" s="54">
        <v>1600</v>
      </c>
      <c r="I12" s="15"/>
      <c r="J12" s="15"/>
      <c r="K12" s="15"/>
      <c r="L12" s="9"/>
      <c r="M12" s="9"/>
      <c r="N12" s="4"/>
    </row>
    <row r="13" spans="1:14" ht="15.75">
      <c r="A13" s="91"/>
      <c r="B13" s="92">
        <v>4</v>
      </c>
      <c r="C13" s="36" t="s">
        <v>93</v>
      </c>
      <c r="D13" s="37">
        <v>36.57</v>
      </c>
      <c r="E13" s="28"/>
      <c r="F13" s="36">
        <v>0</v>
      </c>
      <c r="G13" s="37"/>
      <c r="H13" s="38"/>
      <c r="I13" s="24"/>
      <c r="J13" s="24"/>
      <c r="K13" s="24"/>
      <c r="L13" s="5"/>
      <c r="M13" s="5"/>
    </row>
    <row r="14" spans="1:14" ht="15.75">
      <c r="A14" s="91"/>
      <c r="B14" s="92"/>
      <c r="C14" s="51" t="s">
        <v>94</v>
      </c>
      <c r="D14" s="52">
        <v>37.36</v>
      </c>
      <c r="E14" s="53"/>
      <c r="F14" s="51">
        <v>1</v>
      </c>
      <c r="G14" s="52">
        <v>1600</v>
      </c>
      <c r="H14" s="54">
        <v>1600</v>
      </c>
      <c r="I14" s="21"/>
      <c r="J14" s="18"/>
      <c r="K14" s="18"/>
    </row>
    <row r="15" spans="1:14" ht="15.75">
      <c r="A15" s="91"/>
      <c r="B15" s="92"/>
      <c r="C15" s="51" t="s">
        <v>95</v>
      </c>
      <c r="D15" s="52">
        <v>58.27</v>
      </c>
      <c r="E15" s="53"/>
      <c r="F15" s="51">
        <v>1</v>
      </c>
      <c r="G15" s="52">
        <v>1600</v>
      </c>
      <c r="H15" s="54">
        <v>1600</v>
      </c>
      <c r="I15" s="21"/>
      <c r="J15" s="18"/>
      <c r="K15" s="18"/>
    </row>
    <row r="16" spans="1:14" ht="15.75">
      <c r="A16" s="91"/>
      <c r="B16" s="92"/>
      <c r="C16" s="51" t="s">
        <v>96</v>
      </c>
      <c r="D16" s="52">
        <v>65.040000000000006</v>
      </c>
      <c r="E16" s="53"/>
      <c r="F16" s="51">
        <v>1</v>
      </c>
      <c r="G16" s="52">
        <v>1600</v>
      </c>
      <c r="H16" s="54">
        <v>1600</v>
      </c>
      <c r="I16" s="21"/>
      <c r="J16" s="18"/>
      <c r="K16" s="18"/>
    </row>
    <row r="17" spans="1:11" ht="15.75">
      <c r="A17" s="91"/>
      <c r="B17" s="92"/>
      <c r="C17" s="36" t="s">
        <v>97</v>
      </c>
      <c r="D17" s="37">
        <v>79.11</v>
      </c>
      <c r="E17" s="28"/>
      <c r="F17" s="36">
        <v>0</v>
      </c>
      <c r="G17" s="37"/>
      <c r="H17" s="38"/>
      <c r="I17" s="24"/>
      <c r="J17" s="24"/>
      <c r="K17" s="24"/>
    </row>
    <row r="18" spans="1:11" ht="15.75">
      <c r="A18" s="91"/>
      <c r="B18" s="92">
        <v>5</v>
      </c>
      <c r="C18" s="36" t="s">
        <v>98</v>
      </c>
      <c r="D18" s="37">
        <v>36.57</v>
      </c>
      <c r="E18" s="28"/>
      <c r="F18" s="28">
        <v>0</v>
      </c>
      <c r="G18" s="37"/>
      <c r="H18" s="38"/>
      <c r="I18" s="24"/>
      <c r="J18" s="24"/>
      <c r="K18" s="24"/>
    </row>
    <row r="19" spans="1:11" ht="15.75">
      <c r="A19" s="91"/>
      <c r="B19" s="92"/>
      <c r="C19" s="36" t="s">
        <v>98</v>
      </c>
      <c r="D19" s="37">
        <v>37.36</v>
      </c>
      <c r="E19" s="28"/>
      <c r="F19" s="28">
        <v>0</v>
      </c>
      <c r="G19" s="37"/>
      <c r="H19" s="38"/>
      <c r="I19" s="24"/>
      <c r="J19" s="24"/>
      <c r="K19" s="24"/>
    </row>
    <row r="20" spans="1:11" ht="15.75">
      <c r="A20" s="91"/>
      <c r="B20" s="92"/>
      <c r="C20" s="51" t="s">
        <v>99</v>
      </c>
      <c r="D20" s="52">
        <v>58.27</v>
      </c>
      <c r="E20" s="53"/>
      <c r="F20" s="51">
        <v>1</v>
      </c>
      <c r="G20" s="52">
        <v>1600</v>
      </c>
      <c r="H20" s="54">
        <v>1600</v>
      </c>
      <c r="I20" s="21"/>
      <c r="J20" s="18"/>
      <c r="K20" s="18"/>
    </row>
    <row r="21" spans="1:11" ht="15.75">
      <c r="A21" s="91"/>
      <c r="B21" s="92"/>
      <c r="C21" s="51" t="s">
        <v>100</v>
      </c>
      <c r="D21" s="52">
        <v>65.040000000000006</v>
      </c>
      <c r="E21" s="53"/>
      <c r="F21" s="51">
        <v>1</v>
      </c>
      <c r="G21" s="52">
        <v>1600</v>
      </c>
      <c r="H21" s="54">
        <v>1600</v>
      </c>
      <c r="I21" s="21"/>
      <c r="J21" s="18"/>
      <c r="K21" s="18"/>
    </row>
    <row r="22" spans="1:11" ht="15.75">
      <c r="A22" s="91"/>
      <c r="B22" s="92"/>
      <c r="C22" s="51" t="s">
        <v>101</v>
      </c>
      <c r="D22" s="52">
        <v>79.11</v>
      </c>
      <c r="E22" s="53">
        <v>2.5</v>
      </c>
      <c r="F22" s="51">
        <v>1</v>
      </c>
      <c r="G22" s="52">
        <v>1600</v>
      </c>
      <c r="H22" s="54">
        <v>1600</v>
      </c>
      <c r="I22" s="21"/>
      <c r="J22" s="18"/>
      <c r="K22" s="18"/>
    </row>
    <row r="23" spans="1:11" ht="15.75">
      <c r="A23" s="91"/>
      <c r="B23" s="92">
        <v>6</v>
      </c>
      <c r="C23" s="51" t="s">
        <v>102</v>
      </c>
      <c r="D23" s="52">
        <v>36.57</v>
      </c>
      <c r="E23" s="53">
        <v>2.5</v>
      </c>
      <c r="F23" s="51">
        <v>1</v>
      </c>
      <c r="G23" s="52">
        <v>1600</v>
      </c>
      <c r="H23" s="54">
        <v>1600</v>
      </c>
      <c r="I23" s="21"/>
      <c r="J23" s="18"/>
      <c r="K23" s="18"/>
    </row>
    <row r="24" spans="1:11" ht="15.75">
      <c r="A24" s="91"/>
      <c r="B24" s="92"/>
      <c r="C24" s="51" t="s">
        <v>103</v>
      </c>
      <c r="D24" s="52">
        <v>37.36</v>
      </c>
      <c r="E24" s="53">
        <v>2.5</v>
      </c>
      <c r="F24" s="51">
        <v>1</v>
      </c>
      <c r="G24" s="52">
        <v>1600</v>
      </c>
      <c r="H24" s="54">
        <v>1600</v>
      </c>
      <c r="I24" s="21"/>
      <c r="J24" s="18"/>
      <c r="K24" s="18"/>
    </row>
    <row r="25" spans="1:11" ht="15.75">
      <c r="A25" s="91"/>
      <c r="B25" s="92"/>
      <c r="C25" s="44" t="s">
        <v>104</v>
      </c>
      <c r="D25" s="45">
        <v>58.27</v>
      </c>
      <c r="E25" s="15"/>
      <c r="F25" s="44">
        <v>1</v>
      </c>
      <c r="G25" s="45">
        <v>1600</v>
      </c>
      <c r="H25" s="35"/>
      <c r="I25" s="21"/>
      <c r="J25" s="18"/>
      <c r="K25" s="18"/>
    </row>
    <row r="26" spans="1:11" ht="15.75">
      <c r="A26" s="91"/>
      <c r="B26" s="92"/>
      <c r="C26" s="36" t="s">
        <v>105</v>
      </c>
      <c r="D26" s="37">
        <v>65.040000000000006</v>
      </c>
      <c r="E26" s="28"/>
      <c r="F26" s="28">
        <v>0</v>
      </c>
      <c r="G26" s="37"/>
      <c r="H26" s="38"/>
      <c r="I26" s="24"/>
      <c r="J26" s="24"/>
      <c r="K26" s="24"/>
    </row>
    <row r="27" spans="1:11" ht="15.75">
      <c r="A27" s="91"/>
      <c r="B27" s="92"/>
      <c r="C27" s="51" t="s">
        <v>106</v>
      </c>
      <c r="D27" s="52">
        <v>79.11</v>
      </c>
      <c r="E27" s="53"/>
      <c r="F27" s="51">
        <v>1</v>
      </c>
      <c r="G27" s="52">
        <v>1600</v>
      </c>
      <c r="H27" s="54">
        <v>1600</v>
      </c>
      <c r="I27" s="21"/>
      <c r="J27" s="18"/>
      <c r="K27" s="18"/>
    </row>
    <row r="28" spans="1:11" ht="15.75">
      <c r="A28" s="91"/>
      <c r="B28" s="92">
        <v>7</v>
      </c>
      <c r="C28" s="51" t="s">
        <v>107</v>
      </c>
      <c r="D28" s="52">
        <v>36.57</v>
      </c>
      <c r="E28" s="53"/>
      <c r="F28" s="51">
        <v>1</v>
      </c>
      <c r="G28" s="52">
        <v>1600</v>
      </c>
      <c r="H28" s="54">
        <v>1600</v>
      </c>
      <c r="I28" s="21"/>
      <c r="J28" s="18"/>
      <c r="K28" s="18"/>
    </row>
    <row r="29" spans="1:11" ht="15.75">
      <c r="A29" s="91"/>
      <c r="B29" s="92"/>
      <c r="C29" s="51" t="s">
        <v>108</v>
      </c>
      <c r="D29" s="52">
        <v>37.36</v>
      </c>
      <c r="E29" s="53"/>
      <c r="F29" s="51">
        <v>1</v>
      </c>
      <c r="G29" s="52">
        <v>1600</v>
      </c>
      <c r="H29" s="54">
        <v>1600</v>
      </c>
      <c r="I29" s="21"/>
      <c r="J29" s="18"/>
      <c r="K29" s="18"/>
    </row>
    <row r="30" spans="1:11" ht="15.75">
      <c r="A30" s="91"/>
      <c r="B30" s="92"/>
      <c r="C30" s="51" t="s">
        <v>109</v>
      </c>
      <c r="D30" s="52">
        <v>58.27</v>
      </c>
      <c r="E30" s="53">
        <v>2.5</v>
      </c>
      <c r="F30" s="51">
        <v>1</v>
      </c>
      <c r="G30" s="52">
        <v>1600</v>
      </c>
      <c r="H30" s="54">
        <v>1600</v>
      </c>
      <c r="I30" s="21"/>
      <c r="J30" s="18"/>
      <c r="K30" s="18"/>
    </row>
    <row r="31" spans="1:11" ht="15.75">
      <c r="A31" s="91"/>
      <c r="B31" s="92"/>
      <c r="C31" s="51" t="s">
        <v>110</v>
      </c>
      <c r="D31" s="52">
        <v>65.040000000000006</v>
      </c>
      <c r="E31" s="53"/>
      <c r="F31" s="51">
        <v>1</v>
      </c>
      <c r="G31" s="52">
        <v>1600</v>
      </c>
      <c r="H31" s="54">
        <v>1600</v>
      </c>
      <c r="I31" s="21"/>
      <c r="J31" s="18"/>
      <c r="K31" s="18"/>
    </row>
    <row r="32" spans="1:11" ht="15.75">
      <c r="A32" s="91"/>
      <c r="B32" s="92"/>
      <c r="C32" s="51" t="s">
        <v>111</v>
      </c>
      <c r="D32" s="52">
        <v>79.11</v>
      </c>
      <c r="E32" s="53"/>
      <c r="F32" s="51">
        <v>1</v>
      </c>
      <c r="G32" s="52">
        <v>1600</v>
      </c>
      <c r="H32" s="54">
        <v>1600</v>
      </c>
      <c r="I32" s="21"/>
      <c r="J32" s="18"/>
      <c r="K32" s="18"/>
    </row>
    <row r="33" spans="1:11" ht="15.75">
      <c r="A33" s="91"/>
      <c r="B33" s="92">
        <v>8</v>
      </c>
      <c r="C33" s="44" t="s">
        <v>112</v>
      </c>
      <c r="D33" s="45">
        <v>36.57</v>
      </c>
      <c r="E33" s="15"/>
      <c r="F33" s="44">
        <v>1</v>
      </c>
      <c r="G33" s="45">
        <v>1600</v>
      </c>
      <c r="H33" s="35"/>
      <c r="I33" s="21"/>
      <c r="J33" s="18"/>
      <c r="K33" s="18"/>
    </row>
    <row r="34" spans="1:11" ht="15.75">
      <c r="A34" s="91"/>
      <c r="B34" s="92"/>
      <c r="C34" s="51" t="s">
        <v>46</v>
      </c>
      <c r="D34" s="52">
        <v>37.36</v>
      </c>
      <c r="E34" s="53">
        <v>2.5</v>
      </c>
      <c r="F34" s="51">
        <v>1</v>
      </c>
      <c r="G34" s="52">
        <v>1600</v>
      </c>
      <c r="H34" s="54">
        <v>1600</v>
      </c>
      <c r="I34" s="21"/>
      <c r="J34" s="18"/>
      <c r="K34" s="18"/>
    </row>
    <row r="35" spans="1:11" ht="15.75">
      <c r="A35" s="91"/>
      <c r="B35" s="92"/>
      <c r="C35" s="51" t="s">
        <v>113</v>
      </c>
      <c r="D35" s="52">
        <v>58.27</v>
      </c>
      <c r="E35" s="53"/>
      <c r="F35" s="51">
        <v>1</v>
      </c>
      <c r="G35" s="52">
        <v>1600</v>
      </c>
      <c r="H35" s="54">
        <v>1600</v>
      </c>
      <c r="I35" s="21"/>
      <c r="J35" s="18"/>
      <c r="K35" s="18"/>
    </row>
    <row r="36" spans="1:11" ht="15.75">
      <c r="A36" s="91"/>
      <c r="B36" s="92"/>
      <c r="C36" s="51" t="s">
        <v>114</v>
      </c>
      <c r="D36" s="52">
        <v>65.040000000000006</v>
      </c>
      <c r="E36" s="53"/>
      <c r="F36" s="51">
        <v>1</v>
      </c>
      <c r="G36" s="52">
        <v>1600</v>
      </c>
      <c r="H36" s="65">
        <v>1600</v>
      </c>
      <c r="I36" s="21"/>
      <c r="J36" s="18"/>
      <c r="K36" s="18"/>
    </row>
    <row r="37" spans="1:11" ht="15.75">
      <c r="A37" s="91"/>
      <c r="B37" s="92"/>
      <c r="C37" s="51" t="s">
        <v>115</v>
      </c>
      <c r="D37" s="52">
        <v>79.11</v>
      </c>
      <c r="E37" s="53">
        <v>2.5</v>
      </c>
      <c r="F37" s="51">
        <v>1</v>
      </c>
      <c r="G37" s="52">
        <v>1600</v>
      </c>
      <c r="H37" s="54">
        <v>1600</v>
      </c>
      <c r="I37" s="21"/>
      <c r="J37" s="18"/>
      <c r="K37" s="18"/>
    </row>
    <row r="38" spans="1:11" ht="15.75">
      <c r="A38" s="91"/>
      <c r="B38" s="92">
        <v>9</v>
      </c>
      <c r="C38" s="44" t="s">
        <v>116</v>
      </c>
      <c r="D38" s="45">
        <v>36.57</v>
      </c>
      <c r="E38" s="15"/>
      <c r="F38" s="44">
        <v>1</v>
      </c>
      <c r="G38" s="45">
        <v>1600</v>
      </c>
      <c r="H38" s="35"/>
      <c r="I38" s="21"/>
      <c r="J38" s="18"/>
      <c r="K38" s="18"/>
    </row>
    <row r="39" spans="1:11" ht="15.75">
      <c r="A39" s="91"/>
      <c r="B39" s="92"/>
      <c r="C39" s="44" t="s">
        <v>117</v>
      </c>
      <c r="D39" s="45">
        <v>37.36</v>
      </c>
      <c r="E39" s="15"/>
      <c r="F39" s="44">
        <v>1</v>
      </c>
      <c r="G39" s="45">
        <v>1600</v>
      </c>
      <c r="H39" s="35"/>
      <c r="I39" s="21"/>
      <c r="J39" s="18"/>
      <c r="K39" s="18"/>
    </row>
    <row r="40" spans="1:11" ht="15.75">
      <c r="A40" s="91"/>
      <c r="B40" s="92"/>
      <c r="C40" s="44" t="s">
        <v>117</v>
      </c>
      <c r="D40" s="45">
        <v>58.27</v>
      </c>
      <c r="E40" s="15"/>
      <c r="F40" s="44">
        <v>1</v>
      </c>
      <c r="G40" s="45">
        <v>1600</v>
      </c>
      <c r="H40" s="35"/>
      <c r="I40" s="21"/>
      <c r="J40" s="18"/>
      <c r="K40" s="18"/>
    </row>
    <row r="41" spans="1:11" ht="15.75">
      <c r="A41" s="91"/>
      <c r="B41" s="92"/>
      <c r="C41" s="36" t="s">
        <v>118</v>
      </c>
      <c r="D41" s="37">
        <v>65.040000000000006</v>
      </c>
      <c r="E41" s="28"/>
      <c r="F41" s="36">
        <v>0</v>
      </c>
      <c r="G41" s="37">
        <v>1600</v>
      </c>
      <c r="H41" s="38"/>
      <c r="I41" s="21"/>
      <c r="J41" s="18"/>
      <c r="K41" s="18"/>
    </row>
    <row r="42" spans="1:11" ht="15.75">
      <c r="A42" s="91"/>
      <c r="B42" s="92"/>
      <c r="C42" s="51" t="s">
        <v>119</v>
      </c>
      <c r="D42" s="52">
        <v>79.11</v>
      </c>
      <c r="E42" s="53">
        <v>2.5</v>
      </c>
      <c r="F42" s="51">
        <v>1</v>
      </c>
      <c r="G42" s="52">
        <v>1600</v>
      </c>
      <c r="H42" s="54">
        <v>1600</v>
      </c>
      <c r="I42" s="21"/>
      <c r="J42" s="18"/>
      <c r="K42" s="18"/>
    </row>
    <row r="43" spans="1:11" ht="16.5" customHeight="1">
      <c r="A43" s="91"/>
      <c r="B43" s="92" t="s">
        <v>120</v>
      </c>
      <c r="C43" s="36" t="s">
        <v>121</v>
      </c>
      <c r="D43" s="37">
        <v>36.57</v>
      </c>
      <c r="E43" s="28"/>
      <c r="F43" s="36">
        <v>0</v>
      </c>
      <c r="G43" s="37"/>
      <c r="H43" s="38"/>
      <c r="I43" s="24"/>
      <c r="J43" s="24"/>
      <c r="K43" s="24"/>
    </row>
    <row r="44" spans="1:11" ht="15.75">
      <c r="A44" s="91"/>
      <c r="B44" s="92"/>
      <c r="C44" s="51" t="s">
        <v>122</v>
      </c>
      <c r="D44" s="52">
        <v>37.36</v>
      </c>
      <c r="E44" s="53"/>
      <c r="F44" s="53">
        <v>1</v>
      </c>
      <c r="G44" s="52">
        <v>1600</v>
      </c>
      <c r="H44" s="54">
        <v>1600</v>
      </c>
      <c r="I44" s="21"/>
      <c r="J44" s="18"/>
      <c r="K44" s="18"/>
    </row>
    <row r="45" spans="1:11" ht="15.75">
      <c r="A45" s="91"/>
      <c r="B45" s="92"/>
      <c r="C45" s="51" t="s">
        <v>123</v>
      </c>
      <c r="D45" s="52">
        <v>58.27</v>
      </c>
      <c r="E45" s="53"/>
      <c r="F45" s="51">
        <v>1</v>
      </c>
      <c r="G45" s="52">
        <v>1600</v>
      </c>
      <c r="H45" s="54">
        <v>1600</v>
      </c>
      <c r="I45" s="21"/>
      <c r="J45" s="18"/>
      <c r="K45" s="18"/>
    </row>
    <row r="46" spans="1:11" ht="15.75">
      <c r="A46" s="91"/>
      <c r="B46" s="92"/>
      <c r="C46" s="36" t="s">
        <v>118</v>
      </c>
      <c r="D46" s="37">
        <v>65.040000000000006</v>
      </c>
      <c r="E46" s="28"/>
      <c r="F46" s="36">
        <v>0</v>
      </c>
      <c r="G46" s="37">
        <v>1600</v>
      </c>
      <c r="H46" s="38"/>
      <c r="I46" s="21"/>
      <c r="J46" s="18"/>
      <c r="K46" s="18"/>
    </row>
    <row r="47" spans="1:11" ht="15.75">
      <c r="A47" s="91"/>
      <c r="B47" s="92"/>
      <c r="C47" s="51" t="s">
        <v>124</v>
      </c>
      <c r="D47" s="52">
        <v>79.11</v>
      </c>
      <c r="E47" s="53"/>
      <c r="F47" s="51">
        <v>1</v>
      </c>
      <c r="G47" s="52">
        <v>1600</v>
      </c>
      <c r="H47" s="54">
        <v>1600</v>
      </c>
      <c r="I47" s="21"/>
      <c r="J47" s="18"/>
      <c r="K47" s="18"/>
    </row>
    <row r="48" spans="1:11" ht="18.75">
      <c r="A48" s="15"/>
      <c r="B48" s="89" t="s">
        <v>210</v>
      </c>
      <c r="C48" s="90"/>
      <c r="D48" s="43"/>
      <c r="E48" s="15"/>
      <c r="F48" s="15">
        <f>SUM(F3:F47)</f>
        <v>37</v>
      </c>
      <c r="G48" s="64">
        <f>SUM(G3:G47)</f>
        <v>62400</v>
      </c>
      <c r="H48" s="35">
        <f>SUM(H3:H47)</f>
        <v>48000</v>
      </c>
      <c r="I48" s="21"/>
      <c r="J48" s="18"/>
      <c r="K48" s="18"/>
    </row>
    <row r="49" spans="1:9">
      <c r="A49" s="9"/>
      <c r="B49" s="9"/>
      <c r="C49" s="9"/>
      <c r="D49" s="9"/>
      <c r="E49" s="9"/>
      <c r="F49" s="9"/>
      <c r="G49" s="9"/>
      <c r="H49" s="39">
        <f>H48*100/G48</f>
        <v>76.92307692307692</v>
      </c>
      <c r="I49" s="10"/>
    </row>
    <row r="50" spans="1:9">
      <c r="A50" s="9"/>
      <c r="B50" s="9"/>
      <c r="C50" s="40"/>
      <c r="D50" s="9"/>
      <c r="E50" s="9"/>
      <c r="F50" s="9"/>
      <c r="G50" s="9"/>
      <c r="H50" s="39">
        <f>H48-G48</f>
        <v>-14400</v>
      </c>
      <c r="I50" s="10"/>
    </row>
    <row r="51" spans="1:9">
      <c r="A51" s="13"/>
      <c r="B51" s="41"/>
      <c r="C51" s="13"/>
      <c r="D51" s="41"/>
      <c r="E51" s="13"/>
      <c r="F51" s="41"/>
      <c r="G51" s="41"/>
      <c r="H51" s="39"/>
      <c r="I51" s="10"/>
    </row>
    <row r="52" spans="1:9">
      <c r="A52" s="13"/>
      <c r="B52" s="41"/>
      <c r="C52" s="13"/>
      <c r="D52" s="41"/>
      <c r="E52" s="13"/>
      <c r="F52" s="41"/>
      <c r="G52" s="41"/>
      <c r="H52" s="39"/>
      <c r="I52" s="10"/>
    </row>
    <row r="53" spans="1:9">
      <c r="A53" s="13"/>
      <c r="B53" s="41"/>
      <c r="C53" s="13"/>
      <c r="D53" s="41"/>
      <c r="E53" s="13"/>
      <c r="F53" s="41"/>
      <c r="G53" s="41"/>
      <c r="H53" s="39"/>
      <c r="I53" s="10"/>
    </row>
    <row r="54" spans="1:9">
      <c r="A54" s="13"/>
      <c r="B54" s="41"/>
      <c r="C54" s="13"/>
      <c r="D54" s="41"/>
      <c r="E54" s="13"/>
      <c r="F54" s="41"/>
      <c r="G54" s="41"/>
      <c r="H54" s="39"/>
      <c r="I54" s="10"/>
    </row>
    <row r="55" spans="1:9">
      <c r="A55" s="13"/>
      <c r="B55" s="41"/>
      <c r="C55" s="13"/>
      <c r="D55" s="41"/>
      <c r="E55" s="13"/>
      <c r="F55" s="41"/>
      <c r="G55" s="41"/>
      <c r="H55" s="39"/>
      <c r="I55" s="10"/>
    </row>
    <row r="56" spans="1:9">
      <c r="A56" s="13"/>
      <c r="B56" s="41"/>
      <c r="C56" s="13"/>
      <c r="D56" s="41"/>
      <c r="E56" s="13"/>
      <c r="F56" s="41"/>
      <c r="G56" s="41"/>
      <c r="H56" s="39"/>
      <c r="I56" s="10"/>
    </row>
    <row r="57" spans="1:9">
      <c r="A57" s="13"/>
      <c r="B57" s="41"/>
      <c r="C57" s="13"/>
      <c r="D57" s="41"/>
      <c r="E57" s="13"/>
      <c r="F57" s="41"/>
      <c r="G57" s="41"/>
      <c r="H57" s="39"/>
      <c r="I57" s="10"/>
    </row>
    <row r="58" spans="1:9">
      <c r="A58" s="13"/>
      <c r="B58" s="41"/>
      <c r="C58" s="13"/>
      <c r="D58" s="41"/>
      <c r="E58" s="13"/>
      <c r="F58" s="41"/>
      <c r="G58" s="41"/>
      <c r="H58" s="39"/>
      <c r="I58" s="10"/>
    </row>
    <row r="59" spans="1:9">
      <c r="A59" s="13"/>
      <c r="B59" s="41"/>
      <c r="C59" s="13"/>
      <c r="D59" s="41"/>
      <c r="E59" s="13"/>
      <c r="F59" s="41"/>
      <c r="G59" s="41"/>
      <c r="H59" s="39"/>
      <c r="I59" s="10"/>
    </row>
    <row r="60" spans="1:9">
      <c r="A60" s="13"/>
      <c r="B60" s="41"/>
      <c r="C60" s="13"/>
      <c r="D60" s="41"/>
      <c r="E60" s="13"/>
      <c r="F60" s="41"/>
      <c r="G60" s="41"/>
      <c r="H60" s="39"/>
      <c r="I60" s="10"/>
    </row>
    <row r="61" spans="1:9">
      <c r="A61" s="9"/>
      <c r="B61" s="9"/>
      <c r="C61" s="9"/>
      <c r="D61" s="42"/>
      <c r="E61" s="9"/>
      <c r="F61" s="9"/>
      <c r="G61" s="42"/>
      <c r="H61" s="10"/>
      <c r="I61" s="10"/>
    </row>
    <row r="62" spans="1:9">
      <c r="A62" s="3"/>
      <c r="B62" s="3"/>
      <c r="C62" s="3"/>
      <c r="D62" s="3"/>
      <c r="E62" s="3"/>
      <c r="F62" s="3"/>
      <c r="G62" s="3"/>
    </row>
    <row r="63" spans="1:9">
      <c r="A63" s="5"/>
      <c r="B63" s="5"/>
      <c r="C63" s="5"/>
      <c r="D63" s="5"/>
      <c r="E63" s="5"/>
      <c r="F63" s="5"/>
      <c r="G63" s="5"/>
    </row>
    <row r="64" spans="1:9">
      <c r="A64" s="5"/>
      <c r="B64" s="5"/>
      <c r="C64" s="5"/>
      <c r="D64" s="5"/>
      <c r="E64" s="5"/>
      <c r="F64" s="5"/>
      <c r="G64" s="5"/>
    </row>
  </sheetData>
  <mergeCells count="11">
    <mergeCell ref="B48:C48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C10" sqref="C10:H10"/>
    </sheetView>
  </sheetViews>
  <sheetFormatPr defaultRowHeight="15"/>
  <cols>
    <col min="3" max="3" width="27.140625" customWidth="1"/>
  </cols>
  <sheetData>
    <row r="1" spans="1:11" ht="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208</v>
      </c>
      <c r="G1" s="15" t="s">
        <v>205</v>
      </c>
      <c r="H1" s="15" t="s">
        <v>206</v>
      </c>
      <c r="I1" s="15" t="s">
        <v>209</v>
      </c>
      <c r="J1" s="15" t="s">
        <v>205</v>
      </c>
      <c r="K1" s="15" t="s">
        <v>206</v>
      </c>
    </row>
    <row r="2" spans="1:11">
      <c r="A2" s="49">
        <v>4</v>
      </c>
      <c r="B2" s="85">
        <v>2</v>
      </c>
      <c r="C2" s="22" t="s">
        <v>125</v>
      </c>
      <c r="D2" s="23">
        <v>60.75</v>
      </c>
      <c r="E2" s="24"/>
      <c r="F2" s="24">
        <v>0</v>
      </c>
      <c r="G2" s="24"/>
      <c r="H2" s="24"/>
      <c r="I2" s="24"/>
      <c r="J2" s="24"/>
      <c r="K2" s="24"/>
    </row>
    <row r="3" spans="1:11">
      <c r="A3" s="50"/>
      <c r="B3" s="85"/>
      <c r="C3" s="22" t="s">
        <v>212</v>
      </c>
      <c r="D3" s="23">
        <v>54.16</v>
      </c>
      <c r="E3" s="24"/>
      <c r="F3" s="24">
        <v>0</v>
      </c>
      <c r="G3" s="24"/>
      <c r="H3" s="24"/>
      <c r="I3" s="24"/>
      <c r="J3" s="24"/>
      <c r="K3" s="24"/>
    </row>
    <row r="4" spans="1:11">
      <c r="A4" s="50"/>
      <c r="B4" s="85"/>
      <c r="C4" s="22" t="s">
        <v>126</v>
      </c>
      <c r="D4" s="23">
        <v>75.510000000000005</v>
      </c>
      <c r="E4" s="24"/>
      <c r="F4" s="24">
        <v>0</v>
      </c>
      <c r="G4" s="24"/>
      <c r="H4" s="24"/>
      <c r="I4" s="24"/>
      <c r="J4" s="24"/>
      <c r="K4" s="24"/>
    </row>
    <row r="5" spans="1:11">
      <c r="A5" s="50"/>
      <c r="B5" s="85">
        <v>3</v>
      </c>
      <c r="C5" s="55" t="s">
        <v>127</v>
      </c>
      <c r="D5" s="56">
        <v>60</v>
      </c>
      <c r="E5" s="57"/>
      <c r="F5" s="57">
        <v>1</v>
      </c>
      <c r="G5" s="57">
        <v>1600</v>
      </c>
      <c r="H5" s="57">
        <v>1600</v>
      </c>
      <c r="I5" s="21"/>
      <c r="J5" s="18"/>
      <c r="K5" s="18"/>
    </row>
    <row r="6" spans="1:11">
      <c r="A6" s="50"/>
      <c r="B6" s="85"/>
      <c r="C6" s="67" t="s">
        <v>128</v>
      </c>
      <c r="D6" s="56">
        <v>54</v>
      </c>
      <c r="E6" s="57"/>
      <c r="F6" s="57">
        <v>1</v>
      </c>
      <c r="G6" s="57">
        <v>1600</v>
      </c>
      <c r="H6" s="57">
        <v>1600</v>
      </c>
      <c r="I6" s="21"/>
      <c r="J6" s="18"/>
      <c r="K6" s="18"/>
    </row>
    <row r="7" spans="1:11">
      <c r="A7" s="50"/>
      <c r="B7" s="85"/>
      <c r="C7" s="55" t="s">
        <v>129</v>
      </c>
      <c r="D7" s="56">
        <v>75.510000000000005</v>
      </c>
      <c r="E7" s="57"/>
      <c r="F7" s="57">
        <v>1</v>
      </c>
      <c r="G7" s="57">
        <v>1600</v>
      </c>
      <c r="H7" s="57">
        <v>1600</v>
      </c>
      <c r="I7" s="21"/>
      <c r="J7" s="18"/>
      <c r="K7" s="18"/>
    </row>
    <row r="8" spans="1:11">
      <c r="A8" s="50"/>
      <c r="B8" s="85">
        <v>4</v>
      </c>
      <c r="C8" s="55" t="s">
        <v>130</v>
      </c>
      <c r="D8" s="56">
        <v>60</v>
      </c>
      <c r="E8" s="57"/>
      <c r="F8" s="57">
        <v>0</v>
      </c>
      <c r="G8" s="57">
        <v>1600</v>
      </c>
      <c r="H8" s="57">
        <v>1600</v>
      </c>
      <c r="I8" s="21"/>
      <c r="J8" s="18"/>
      <c r="K8" s="18"/>
    </row>
    <row r="9" spans="1:11">
      <c r="A9" s="50"/>
      <c r="B9" s="85"/>
      <c r="C9" s="19" t="s">
        <v>131</v>
      </c>
      <c r="D9" s="20">
        <v>54.16</v>
      </c>
      <c r="E9" s="21"/>
      <c r="F9" s="21">
        <v>0</v>
      </c>
      <c r="G9" s="21">
        <v>1600</v>
      </c>
      <c r="H9" s="21"/>
      <c r="I9" s="21"/>
      <c r="J9" s="18"/>
      <c r="K9" s="18"/>
    </row>
    <row r="10" spans="1:11">
      <c r="A10" s="50"/>
      <c r="B10" s="85"/>
      <c r="C10" s="55" t="s">
        <v>132</v>
      </c>
      <c r="D10" s="56">
        <v>75.510000000000005</v>
      </c>
      <c r="E10" s="57">
        <v>2.5</v>
      </c>
      <c r="F10" s="57">
        <v>0</v>
      </c>
      <c r="G10" s="57">
        <v>1600</v>
      </c>
      <c r="H10" s="57">
        <v>1600</v>
      </c>
      <c r="I10" s="21"/>
      <c r="J10" s="18"/>
      <c r="K10" s="18"/>
    </row>
    <row r="11" spans="1:11">
      <c r="A11" s="50"/>
      <c r="B11" s="85">
        <v>5</v>
      </c>
      <c r="C11" s="55" t="s">
        <v>133</v>
      </c>
      <c r="D11" s="56">
        <v>60.75</v>
      </c>
      <c r="E11" s="57"/>
      <c r="F11" s="57">
        <v>1</v>
      </c>
      <c r="G11" s="57">
        <v>1600</v>
      </c>
      <c r="H11" s="57">
        <v>1600</v>
      </c>
      <c r="I11" s="21"/>
      <c r="J11" s="18"/>
      <c r="K11" s="18"/>
    </row>
    <row r="12" spans="1:11">
      <c r="A12" s="50"/>
      <c r="B12" s="85"/>
      <c r="C12" s="55" t="s">
        <v>134</v>
      </c>
      <c r="D12" s="56">
        <v>54.16</v>
      </c>
      <c r="E12" s="57"/>
      <c r="F12" s="57">
        <v>1</v>
      </c>
      <c r="G12" s="57">
        <v>1600</v>
      </c>
      <c r="H12" s="57">
        <v>1600</v>
      </c>
      <c r="I12" s="21"/>
      <c r="J12" s="18"/>
      <c r="K12" s="18"/>
    </row>
    <row r="13" spans="1:11">
      <c r="A13" s="50"/>
      <c r="B13" s="85"/>
      <c r="C13" s="55" t="s">
        <v>135</v>
      </c>
      <c r="D13" s="56">
        <v>75.510000000000005</v>
      </c>
      <c r="E13" s="57"/>
      <c r="F13" s="57">
        <v>1</v>
      </c>
      <c r="G13" s="57">
        <v>1600</v>
      </c>
      <c r="H13" s="57">
        <v>1600</v>
      </c>
      <c r="I13" s="21"/>
      <c r="J13" s="18"/>
      <c r="K13" s="18"/>
    </row>
    <row r="14" spans="1:11">
      <c r="A14" s="50"/>
      <c r="B14" s="85">
        <v>6</v>
      </c>
      <c r="C14" s="19" t="s">
        <v>136</v>
      </c>
      <c r="D14" s="20">
        <v>60.75</v>
      </c>
      <c r="E14" s="21"/>
      <c r="F14" s="21">
        <v>1</v>
      </c>
      <c r="G14" s="21">
        <v>1600</v>
      </c>
      <c r="H14" s="21"/>
      <c r="I14" s="21"/>
      <c r="J14" s="18"/>
      <c r="K14" s="18"/>
    </row>
    <row r="15" spans="1:11">
      <c r="A15" s="50"/>
      <c r="B15" s="85"/>
      <c r="C15" s="55" t="s">
        <v>150</v>
      </c>
      <c r="D15" s="56">
        <v>54.16</v>
      </c>
      <c r="E15" s="57"/>
      <c r="F15" s="57">
        <v>1</v>
      </c>
      <c r="G15" s="57">
        <v>1600</v>
      </c>
      <c r="H15" s="57">
        <v>1600</v>
      </c>
      <c r="I15" s="21"/>
      <c r="J15" s="18"/>
      <c r="K15" s="18"/>
    </row>
    <row r="16" spans="1:11">
      <c r="A16" s="50"/>
      <c r="B16" s="85"/>
      <c r="C16" s="19" t="s">
        <v>137</v>
      </c>
      <c r="D16" s="20">
        <v>75.510000000000005</v>
      </c>
      <c r="E16" s="21"/>
      <c r="F16" s="21">
        <v>1</v>
      </c>
      <c r="G16" s="21">
        <v>1600</v>
      </c>
      <c r="H16" s="21"/>
      <c r="I16" s="21"/>
      <c r="J16" s="18"/>
      <c r="K16" s="18"/>
    </row>
    <row r="17" spans="1:12">
      <c r="A17" s="50"/>
      <c r="B17" s="85">
        <v>7</v>
      </c>
      <c r="C17" s="55" t="s">
        <v>138</v>
      </c>
      <c r="D17" s="56">
        <v>60.73</v>
      </c>
      <c r="E17" s="57"/>
      <c r="F17" s="57">
        <v>1</v>
      </c>
      <c r="G17" s="57">
        <v>1600</v>
      </c>
      <c r="H17" s="57">
        <v>1600</v>
      </c>
      <c r="I17" s="21"/>
      <c r="J17" s="18"/>
      <c r="K17" s="18"/>
    </row>
    <row r="18" spans="1:12">
      <c r="A18" s="50"/>
      <c r="B18" s="85"/>
      <c r="C18" s="47" t="s">
        <v>139</v>
      </c>
      <c r="D18" s="20">
        <v>54.16</v>
      </c>
      <c r="E18" s="21"/>
      <c r="F18" s="21">
        <v>0</v>
      </c>
      <c r="G18" s="21">
        <v>1600</v>
      </c>
      <c r="H18" s="21"/>
      <c r="I18" s="21"/>
      <c r="J18" s="18"/>
      <c r="K18" s="18"/>
    </row>
    <row r="19" spans="1:12">
      <c r="A19" s="50"/>
      <c r="B19" s="85"/>
      <c r="C19" s="22" t="s">
        <v>140</v>
      </c>
      <c r="D19" s="23">
        <v>75.510000000000005</v>
      </c>
      <c r="E19" s="24"/>
      <c r="F19" s="24">
        <v>0</v>
      </c>
      <c r="G19" s="24"/>
      <c r="H19" s="24"/>
      <c r="I19" s="24"/>
      <c r="J19" s="24"/>
      <c r="K19" s="24"/>
    </row>
    <row r="20" spans="1:12">
      <c r="A20" s="50"/>
      <c r="B20" s="85">
        <v>8</v>
      </c>
      <c r="C20" s="55" t="s">
        <v>141</v>
      </c>
      <c r="D20" s="56">
        <v>60.75</v>
      </c>
      <c r="E20" s="57"/>
      <c r="F20" s="57">
        <v>1</v>
      </c>
      <c r="G20" s="57">
        <v>1600</v>
      </c>
      <c r="H20" s="57">
        <v>1600</v>
      </c>
      <c r="I20" s="21"/>
      <c r="J20" s="18"/>
      <c r="K20" s="18"/>
    </row>
    <row r="21" spans="1:12">
      <c r="A21" s="50"/>
      <c r="B21" s="85"/>
      <c r="C21" s="19" t="s">
        <v>142</v>
      </c>
      <c r="D21" s="20">
        <v>54.16</v>
      </c>
      <c r="E21" s="21"/>
      <c r="F21" s="21">
        <v>1</v>
      </c>
      <c r="G21" s="21">
        <v>1600</v>
      </c>
      <c r="H21" s="21"/>
      <c r="I21" s="21"/>
      <c r="J21" s="18"/>
      <c r="K21" s="18"/>
    </row>
    <row r="22" spans="1:12">
      <c r="A22" s="50"/>
      <c r="B22" s="85"/>
      <c r="C22" s="55" t="s">
        <v>143</v>
      </c>
      <c r="D22" s="56">
        <v>75.510000000000005</v>
      </c>
      <c r="E22" s="57"/>
      <c r="F22" s="57">
        <v>1</v>
      </c>
      <c r="G22" s="57">
        <v>1600</v>
      </c>
      <c r="H22" s="57">
        <v>1600</v>
      </c>
      <c r="I22" s="21"/>
      <c r="J22" s="18"/>
      <c r="K22" s="18"/>
    </row>
    <row r="23" spans="1:12">
      <c r="A23" s="50"/>
      <c r="B23" s="85">
        <v>9</v>
      </c>
      <c r="C23" s="55" t="s">
        <v>144</v>
      </c>
      <c r="D23" s="56">
        <v>60.75</v>
      </c>
      <c r="E23" s="57">
        <v>2.5</v>
      </c>
      <c r="F23" s="57">
        <v>1</v>
      </c>
      <c r="G23" s="57">
        <v>1600</v>
      </c>
      <c r="H23" s="57">
        <v>1600</v>
      </c>
      <c r="I23" s="21"/>
      <c r="J23" s="18"/>
      <c r="K23" s="18"/>
      <c r="L23" t="s">
        <v>238</v>
      </c>
    </row>
    <row r="24" spans="1:12">
      <c r="A24" s="50"/>
      <c r="B24" s="85"/>
      <c r="C24" s="19" t="s">
        <v>145</v>
      </c>
      <c r="D24" s="20">
        <v>54.16</v>
      </c>
      <c r="E24" s="21"/>
      <c r="F24" s="21">
        <v>1</v>
      </c>
      <c r="G24" s="21">
        <v>1600</v>
      </c>
      <c r="H24" s="21"/>
      <c r="I24" s="21"/>
      <c r="J24" s="18"/>
      <c r="K24" s="18"/>
    </row>
    <row r="25" spans="1:12">
      <c r="A25" s="50"/>
      <c r="B25" s="85"/>
      <c r="C25" s="55" t="s">
        <v>146</v>
      </c>
      <c r="D25" s="56">
        <v>75.510000000000005</v>
      </c>
      <c r="E25" s="57"/>
      <c r="F25" s="57">
        <v>1</v>
      </c>
      <c r="G25" s="57">
        <v>1600</v>
      </c>
      <c r="H25" s="57">
        <v>1600</v>
      </c>
      <c r="I25" s="21"/>
      <c r="J25" s="18"/>
      <c r="K25" s="18"/>
    </row>
    <row r="26" spans="1:12">
      <c r="A26" s="50"/>
      <c r="B26" s="85">
        <v>10</v>
      </c>
      <c r="C26" s="22" t="s">
        <v>147</v>
      </c>
      <c r="D26" s="23">
        <v>60.75</v>
      </c>
      <c r="E26" s="24"/>
      <c r="F26" s="24">
        <v>0</v>
      </c>
      <c r="G26" s="24"/>
      <c r="H26" s="24"/>
      <c r="I26" s="24"/>
      <c r="J26" s="24"/>
      <c r="K26" s="24"/>
    </row>
    <row r="27" spans="1:12">
      <c r="A27" s="50"/>
      <c r="B27" s="85"/>
      <c r="C27" s="22" t="s">
        <v>148</v>
      </c>
      <c r="D27" s="23">
        <v>54.16</v>
      </c>
      <c r="E27" s="24"/>
      <c r="F27" s="24">
        <v>0</v>
      </c>
      <c r="G27" s="24"/>
      <c r="H27" s="24"/>
      <c r="I27" s="24"/>
      <c r="J27" s="24"/>
      <c r="K27" s="24"/>
    </row>
    <row r="28" spans="1:12">
      <c r="A28" s="50"/>
      <c r="B28" s="85"/>
      <c r="C28" s="55" t="s">
        <v>149</v>
      </c>
      <c r="D28" s="56">
        <v>75.510000000000005</v>
      </c>
      <c r="E28" s="57"/>
      <c r="F28" s="57">
        <v>1</v>
      </c>
      <c r="G28" s="57">
        <v>1600</v>
      </c>
      <c r="H28" s="57">
        <v>1600</v>
      </c>
      <c r="I28" s="21"/>
      <c r="J28" s="18"/>
      <c r="K28" s="18"/>
    </row>
    <row r="29" spans="1:12">
      <c r="A29" s="50"/>
      <c r="B29" s="80" t="s">
        <v>210</v>
      </c>
      <c r="C29" s="80"/>
      <c r="D29" s="18"/>
      <c r="E29" s="18"/>
      <c r="F29" s="18">
        <f>SUM(F2:F28)</f>
        <v>17</v>
      </c>
      <c r="G29" s="18">
        <f>SUM(G2:G28)</f>
        <v>33600</v>
      </c>
      <c r="H29" s="18">
        <f>SUM(H2:H28)</f>
        <v>24000</v>
      </c>
      <c r="I29" s="18"/>
      <c r="J29" s="18"/>
      <c r="K29" s="18"/>
    </row>
    <row r="30" spans="1:12">
      <c r="A30" s="48"/>
      <c r="B30" s="10"/>
      <c r="C30" s="10"/>
      <c r="D30" s="10"/>
      <c r="E30" s="10"/>
      <c r="F30" s="10"/>
      <c r="G30" s="10"/>
      <c r="H30" s="10">
        <f>H29*100/G29</f>
        <v>71.428571428571431</v>
      </c>
    </row>
    <row r="31" spans="1:12">
      <c r="A31" s="13"/>
      <c r="B31" s="8"/>
      <c r="C31" s="9"/>
      <c r="D31" s="8"/>
      <c r="E31" s="10"/>
      <c r="F31" s="10"/>
      <c r="G31" s="10"/>
      <c r="H31" s="10">
        <f>H29-G29</f>
        <v>-9600</v>
      </c>
    </row>
    <row r="32" spans="1:12">
      <c r="A32" s="13"/>
      <c r="B32" s="8"/>
      <c r="C32" s="9"/>
      <c r="D32" s="8"/>
      <c r="E32" s="10"/>
      <c r="F32" s="10"/>
      <c r="G32" s="10"/>
      <c r="H32" s="10"/>
    </row>
    <row r="33" spans="1:8">
      <c r="A33" s="13"/>
      <c r="B33" s="8"/>
      <c r="C33" s="9"/>
      <c r="D33" s="8"/>
      <c r="E33" s="10"/>
      <c r="F33" s="10"/>
      <c r="G33" s="10"/>
      <c r="H33" s="10"/>
    </row>
    <row r="34" spans="1:8">
      <c r="A34" s="13"/>
      <c r="B34" s="8"/>
      <c r="C34" s="9"/>
      <c r="D34" s="8"/>
      <c r="E34" s="10"/>
      <c r="F34" s="10"/>
      <c r="G34" s="10"/>
      <c r="H34" s="10"/>
    </row>
    <row r="35" spans="1:8">
      <c r="A35" s="13"/>
      <c r="B35" s="8"/>
      <c r="C35" s="9"/>
      <c r="D35" s="8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10">
    <mergeCell ref="B29:C29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10" workbookViewId="0">
      <selection activeCell="H23" sqref="H23"/>
    </sheetView>
  </sheetViews>
  <sheetFormatPr defaultRowHeight="15"/>
  <cols>
    <col min="3" max="3" width="35.140625" customWidth="1"/>
  </cols>
  <sheetData>
    <row r="1" spans="1:11" ht="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208</v>
      </c>
      <c r="G1" s="15" t="s">
        <v>205</v>
      </c>
      <c r="H1" s="15" t="s">
        <v>206</v>
      </c>
      <c r="I1" s="15" t="s">
        <v>209</v>
      </c>
      <c r="J1" s="15" t="s">
        <v>205</v>
      </c>
      <c r="K1" s="15" t="s">
        <v>206</v>
      </c>
    </row>
    <row r="2" spans="1:11">
      <c r="A2" s="81">
        <v>5</v>
      </c>
      <c r="B2" s="84">
        <v>2</v>
      </c>
      <c r="C2" s="55" t="s">
        <v>151</v>
      </c>
      <c r="D2" s="56">
        <v>74.7</v>
      </c>
      <c r="E2" s="57"/>
      <c r="F2" s="57">
        <v>0</v>
      </c>
      <c r="G2" s="57">
        <v>1600</v>
      </c>
      <c r="H2" s="57">
        <v>1600</v>
      </c>
      <c r="I2" s="18"/>
      <c r="J2" s="18"/>
      <c r="K2" s="18"/>
    </row>
    <row r="3" spans="1:11">
      <c r="A3" s="81"/>
      <c r="B3" s="84"/>
      <c r="C3" s="55" t="s">
        <v>152</v>
      </c>
      <c r="D3" s="56">
        <v>36.799999999999997</v>
      </c>
      <c r="E3" s="57"/>
      <c r="F3" s="57">
        <v>1</v>
      </c>
      <c r="G3" s="57">
        <v>1600</v>
      </c>
      <c r="H3" s="57">
        <v>1600</v>
      </c>
      <c r="I3" s="21"/>
      <c r="J3" s="18"/>
      <c r="K3" s="18"/>
    </row>
    <row r="4" spans="1:11">
      <c r="A4" s="81"/>
      <c r="B4" s="84"/>
      <c r="C4" s="55" t="s">
        <v>153</v>
      </c>
      <c r="D4" s="56">
        <v>65</v>
      </c>
      <c r="E4" s="57"/>
      <c r="F4" s="57">
        <v>1</v>
      </c>
      <c r="G4" s="57">
        <v>1600</v>
      </c>
      <c r="H4" s="57">
        <v>1600</v>
      </c>
      <c r="I4" s="21"/>
      <c r="J4" s="18"/>
      <c r="K4" s="18"/>
    </row>
    <row r="5" spans="1:11">
      <c r="A5" s="81"/>
      <c r="B5" s="84"/>
      <c r="C5" s="55" t="s">
        <v>154</v>
      </c>
      <c r="D5" s="56">
        <v>36.6</v>
      </c>
      <c r="E5" s="57"/>
      <c r="F5" s="57">
        <v>1</v>
      </c>
      <c r="G5" s="57">
        <v>1600</v>
      </c>
      <c r="H5" s="57">
        <v>1600</v>
      </c>
      <c r="I5" s="21"/>
      <c r="J5" s="18"/>
      <c r="K5" s="18"/>
    </row>
    <row r="6" spans="1:11">
      <c r="A6" s="81"/>
      <c r="B6" s="84"/>
      <c r="C6" s="55" t="s">
        <v>152</v>
      </c>
      <c r="D6" s="56">
        <v>37.32</v>
      </c>
      <c r="E6" s="57"/>
      <c r="F6" s="57">
        <v>1</v>
      </c>
      <c r="G6" s="57">
        <v>1600</v>
      </c>
      <c r="H6" s="57">
        <v>1600</v>
      </c>
      <c r="I6" s="21"/>
      <c r="J6" s="18"/>
      <c r="K6" s="18"/>
    </row>
    <row r="7" spans="1:11">
      <c r="A7" s="81"/>
      <c r="B7" s="84"/>
      <c r="C7" s="55" t="s">
        <v>155</v>
      </c>
      <c r="D7" s="56">
        <v>58.32</v>
      </c>
      <c r="E7" s="57"/>
      <c r="F7" s="57">
        <v>0</v>
      </c>
      <c r="G7" s="57">
        <v>1600</v>
      </c>
      <c r="H7" s="57">
        <v>1600</v>
      </c>
      <c r="I7" s="21"/>
      <c r="J7" s="18"/>
      <c r="K7" s="18"/>
    </row>
    <row r="8" spans="1:11">
      <c r="A8" s="81"/>
      <c r="B8" s="84">
        <v>3</v>
      </c>
      <c r="C8" s="55" t="s">
        <v>156</v>
      </c>
      <c r="D8" s="56">
        <v>82.21</v>
      </c>
      <c r="E8" s="57"/>
      <c r="F8" s="57">
        <v>1</v>
      </c>
      <c r="G8" s="57">
        <v>1600</v>
      </c>
      <c r="H8" s="57">
        <v>1600</v>
      </c>
      <c r="I8" s="21"/>
      <c r="J8" s="18"/>
      <c r="K8" s="18"/>
    </row>
    <row r="9" spans="1:11">
      <c r="A9" s="81"/>
      <c r="B9" s="84"/>
      <c r="C9" s="55" t="s">
        <v>94</v>
      </c>
      <c r="D9" s="56">
        <v>36.799999999999997</v>
      </c>
      <c r="E9" s="57"/>
      <c r="F9" s="57">
        <v>1</v>
      </c>
      <c r="G9" s="57">
        <v>1600</v>
      </c>
      <c r="H9" s="57">
        <v>1600</v>
      </c>
      <c r="I9" s="21"/>
      <c r="J9" s="18"/>
      <c r="K9" s="18"/>
    </row>
    <row r="10" spans="1:11">
      <c r="A10" s="81"/>
      <c r="B10" s="84"/>
      <c r="C10" s="55" t="s">
        <v>157</v>
      </c>
      <c r="D10" s="56">
        <v>65.08</v>
      </c>
      <c r="E10" s="57"/>
      <c r="F10" s="57">
        <v>1</v>
      </c>
      <c r="G10" s="57">
        <v>1600</v>
      </c>
      <c r="H10" s="57">
        <v>1600</v>
      </c>
      <c r="I10" s="21"/>
      <c r="J10" s="18"/>
      <c r="K10" s="18"/>
    </row>
    <row r="11" spans="1:11">
      <c r="A11" s="81"/>
      <c r="B11" s="84"/>
      <c r="C11" s="55" t="s">
        <v>158</v>
      </c>
      <c r="D11" s="56">
        <v>36.6</v>
      </c>
      <c r="E11" s="57"/>
      <c r="F11" s="57">
        <v>1</v>
      </c>
      <c r="G11" s="57">
        <v>1600</v>
      </c>
      <c r="H11" s="57">
        <v>1600</v>
      </c>
      <c r="I11" s="21"/>
      <c r="J11" s="18"/>
      <c r="K11" s="18"/>
    </row>
    <row r="12" spans="1:11">
      <c r="A12" s="81"/>
      <c r="B12" s="84"/>
      <c r="C12" s="71" t="s">
        <v>159</v>
      </c>
      <c r="D12" s="72">
        <v>37.32</v>
      </c>
      <c r="E12" s="73">
        <v>2.5</v>
      </c>
      <c r="F12" s="73">
        <v>1</v>
      </c>
      <c r="G12" s="73">
        <v>1600</v>
      </c>
      <c r="H12" s="73">
        <v>1600</v>
      </c>
      <c r="I12" s="74"/>
      <c r="J12" s="75"/>
      <c r="K12" s="75"/>
    </row>
    <row r="13" spans="1:11">
      <c r="A13" s="81"/>
      <c r="B13" s="93"/>
      <c r="C13" s="19" t="s">
        <v>160</v>
      </c>
      <c r="D13" s="20">
        <v>58.32</v>
      </c>
      <c r="E13" s="21"/>
      <c r="F13" s="21">
        <v>0</v>
      </c>
      <c r="G13" s="21">
        <v>1600</v>
      </c>
      <c r="H13" s="21"/>
      <c r="I13" s="21"/>
      <c r="J13" s="21"/>
      <c r="K13" s="21"/>
    </row>
    <row r="14" spans="1:11">
      <c r="A14" s="81"/>
      <c r="B14" s="85">
        <v>4</v>
      </c>
      <c r="C14" s="76" t="s">
        <v>161</v>
      </c>
      <c r="D14" s="77">
        <v>82.21</v>
      </c>
      <c r="E14" s="78">
        <v>2.5</v>
      </c>
      <c r="F14" s="78">
        <v>1</v>
      </c>
      <c r="G14" s="79">
        <v>1600</v>
      </c>
      <c r="H14" s="78"/>
      <c r="I14" s="78"/>
      <c r="J14" s="79"/>
      <c r="K14" s="79"/>
    </row>
    <row r="15" spans="1:11">
      <c r="A15" s="81"/>
      <c r="B15" s="85"/>
      <c r="C15" s="70" t="s">
        <v>162</v>
      </c>
      <c r="D15" s="56">
        <v>36.799999999999997</v>
      </c>
      <c r="E15" s="57"/>
      <c r="F15" s="57">
        <v>1</v>
      </c>
      <c r="G15" s="57">
        <v>1600</v>
      </c>
      <c r="H15" s="57">
        <v>1600</v>
      </c>
      <c r="I15" s="21"/>
      <c r="J15" s="21"/>
      <c r="K15" s="21"/>
    </row>
    <row r="16" spans="1:11">
      <c r="A16" s="81"/>
      <c r="B16" s="85"/>
      <c r="C16" s="19" t="s">
        <v>163</v>
      </c>
      <c r="D16" s="20">
        <v>65.08</v>
      </c>
      <c r="E16" s="21">
        <v>2.5</v>
      </c>
      <c r="F16" s="21">
        <v>1</v>
      </c>
      <c r="G16" s="18">
        <v>1600</v>
      </c>
      <c r="H16" s="21"/>
      <c r="I16" s="21"/>
      <c r="J16" s="18"/>
      <c r="K16" s="18"/>
    </row>
    <row r="17" spans="1:12">
      <c r="A17" s="81"/>
      <c r="B17" s="85"/>
      <c r="C17" s="55" t="s">
        <v>164</v>
      </c>
      <c r="D17" s="56">
        <v>36.6</v>
      </c>
      <c r="E17" s="57"/>
      <c r="F17" s="57">
        <v>1</v>
      </c>
      <c r="G17" s="57">
        <v>1600</v>
      </c>
      <c r="H17" s="57">
        <v>1600</v>
      </c>
      <c r="I17" s="21"/>
      <c r="J17" s="18"/>
      <c r="K17" s="18"/>
    </row>
    <row r="18" spans="1:12">
      <c r="A18" s="81"/>
      <c r="B18" s="85"/>
      <c r="C18" s="55" t="s">
        <v>165</v>
      </c>
      <c r="D18" s="56">
        <v>37.32</v>
      </c>
      <c r="E18" s="57">
        <v>2.5</v>
      </c>
      <c r="F18" s="57">
        <v>1</v>
      </c>
      <c r="G18" s="57">
        <v>1600</v>
      </c>
      <c r="H18" s="57">
        <v>1600</v>
      </c>
      <c r="I18" s="21"/>
      <c r="J18" s="18"/>
      <c r="K18" s="18"/>
    </row>
    <row r="19" spans="1:12">
      <c r="A19" s="81"/>
      <c r="B19" s="85"/>
      <c r="C19" s="22" t="s">
        <v>166</v>
      </c>
      <c r="D19" s="23">
        <v>58.32</v>
      </c>
      <c r="E19" s="24"/>
      <c r="F19" s="24">
        <v>0</v>
      </c>
      <c r="G19" s="24"/>
      <c r="H19" s="24"/>
      <c r="I19" s="24"/>
      <c r="J19" s="24"/>
      <c r="K19" s="24"/>
    </row>
    <row r="20" spans="1:12">
      <c r="A20" s="81"/>
      <c r="B20" s="85">
        <v>5</v>
      </c>
      <c r="C20" s="55" t="s">
        <v>167</v>
      </c>
      <c r="D20" s="56">
        <v>82.21</v>
      </c>
      <c r="E20" s="57">
        <v>2.5</v>
      </c>
      <c r="F20" s="57">
        <v>1</v>
      </c>
      <c r="G20" s="57">
        <v>1600</v>
      </c>
      <c r="H20" s="57">
        <v>1600</v>
      </c>
      <c r="I20" s="21"/>
      <c r="J20" s="18"/>
      <c r="K20" s="18"/>
    </row>
    <row r="21" spans="1:12">
      <c r="A21" s="81"/>
      <c r="B21" s="85"/>
      <c r="C21" s="55" t="s">
        <v>168</v>
      </c>
      <c r="D21" s="56">
        <v>36.799999999999997</v>
      </c>
      <c r="E21" s="57"/>
      <c r="F21" s="57">
        <v>1</v>
      </c>
      <c r="G21" s="57">
        <v>1600</v>
      </c>
      <c r="H21" s="57">
        <v>1600</v>
      </c>
      <c r="I21" s="21"/>
      <c r="J21" s="18"/>
      <c r="K21" s="18"/>
    </row>
    <row r="22" spans="1:12">
      <c r="A22" s="81"/>
      <c r="B22" s="85"/>
      <c r="C22" s="55" t="s">
        <v>169</v>
      </c>
      <c r="D22" s="56">
        <v>65.08</v>
      </c>
      <c r="E22" s="57"/>
      <c r="F22" s="57">
        <v>0</v>
      </c>
      <c r="G22" s="57"/>
      <c r="H22" s="57">
        <v>1600</v>
      </c>
      <c r="I22" s="57"/>
      <c r="J22" s="57"/>
      <c r="K22" s="57"/>
    </row>
    <row r="23" spans="1:12">
      <c r="A23" s="81"/>
      <c r="B23" s="85"/>
      <c r="C23" s="55" t="s">
        <v>170</v>
      </c>
      <c r="D23" s="56">
        <v>36.6</v>
      </c>
      <c r="E23" s="57">
        <v>2.5</v>
      </c>
      <c r="F23" s="57">
        <v>1</v>
      </c>
      <c r="G23" s="57">
        <v>1600</v>
      </c>
      <c r="H23" s="57">
        <v>1600</v>
      </c>
      <c r="I23" s="21"/>
      <c r="J23" s="18"/>
      <c r="K23" s="18"/>
    </row>
    <row r="24" spans="1:12">
      <c r="A24" s="81"/>
      <c r="B24" s="85"/>
      <c r="C24" s="19" t="s">
        <v>171</v>
      </c>
      <c r="D24" s="20">
        <v>38</v>
      </c>
      <c r="E24" s="21"/>
      <c r="F24" s="21">
        <v>0</v>
      </c>
      <c r="G24" s="18">
        <v>1600</v>
      </c>
      <c r="H24" s="21"/>
      <c r="I24" s="21"/>
      <c r="J24" s="18"/>
      <c r="K24" s="18"/>
    </row>
    <row r="25" spans="1:12" ht="24">
      <c r="A25" s="81"/>
      <c r="B25" s="85"/>
      <c r="C25" s="55" t="s">
        <v>172</v>
      </c>
      <c r="D25" s="56">
        <v>58.32</v>
      </c>
      <c r="E25" s="57">
        <v>2.5</v>
      </c>
      <c r="F25" s="57">
        <v>1</v>
      </c>
      <c r="G25" s="57">
        <v>1600</v>
      </c>
      <c r="H25" s="57">
        <v>1663</v>
      </c>
      <c r="I25" s="21"/>
      <c r="J25" s="18"/>
      <c r="K25" s="18"/>
    </row>
    <row r="26" spans="1:12">
      <c r="A26" s="81"/>
      <c r="B26" s="85">
        <v>6</v>
      </c>
      <c r="C26" s="55" t="s">
        <v>173</v>
      </c>
      <c r="D26" s="56">
        <v>76.430000000000007</v>
      </c>
      <c r="E26" s="57"/>
      <c r="F26" s="57">
        <v>1</v>
      </c>
      <c r="G26" s="57">
        <v>1600</v>
      </c>
      <c r="H26" s="57">
        <v>1600</v>
      </c>
      <c r="I26" s="21"/>
      <c r="J26" s="18"/>
      <c r="K26" s="18"/>
    </row>
    <row r="27" spans="1:12">
      <c r="A27" s="81"/>
      <c r="B27" s="85"/>
      <c r="C27" s="55" t="s">
        <v>174</v>
      </c>
      <c r="D27" s="56">
        <v>36.799999999999997</v>
      </c>
      <c r="E27" s="57"/>
      <c r="F27" s="57">
        <v>1</v>
      </c>
      <c r="G27" s="57">
        <v>1600</v>
      </c>
      <c r="H27" s="57">
        <v>1600</v>
      </c>
      <c r="I27" s="21"/>
      <c r="J27" s="18"/>
      <c r="K27" s="18"/>
    </row>
    <row r="28" spans="1:12">
      <c r="A28" s="81"/>
      <c r="B28" s="85"/>
      <c r="C28" s="19" t="s">
        <v>163</v>
      </c>
      <c r="D28" s="20">
        <v>65.08</v>
      </c>
      <c r="E28" s="21"/>
      <c r="F28" s="21">
        <v>1</v>
      </c>
      <c r="G28" s="18">
        <v>1600</v>
      </c>
      <c r="H28" s="21"/>
      <c r="I28" s="21"/>
      <c r="J28" s="18"/>
      <c r="K28" s="18"/>
    </row>
    <row r="29" spans="1:12">
      <c r="A29" s="81"/>
      <c r="B29" s="85"/>
      <c r="C29" s="55" t="s">
        <v>175</v>
      </c>
      <c r="D29" s="56">
        <v>36.6</v>
      </c>
      <c r="E29" s="57"/>
      <c r="F29" s="57">
        <v>1</v>
      </c>
      <c r="G29" s="57">
        <v>1600</v>
      </c>
      <c r="H29" s="57">
        <v>1600</v>
      </c>
      <c r="I29" s="21"/>
      <c r="J29" s="18"/>
      <c r="K29" s="18"/>
    </row>
    <row r="30" spans="1:12">
      <c r="A30" s="81"/>
      <c r="B30" s="85"/>
      <c r="C30" s="19" t="s">
        <v>176</v>
      </c>
      <c r="D30" s="20">
        <v>38</v>
      </c>
      <c r="E30" s="21"/>
      <c r="F30" s="21">
        <v>0</v>
      </c>
      <c r="G30" s="18">
        <v>1600</v>
      </c>
      <c r="H30" s="21"/>
      <c r="I30" s="21"/>
      <c r="J30" s="18"/>
      <c r="K30" s="18"/>
    </row>
    <row r="31" spans="1:12">
      <c r="A31" s="81"/>
      <c r="B31" s="85"/>
      <c r="C31" s="55" t="s">
        <v>177</v>
      </c>
      <c r="D31" s="56">
        <v>64.510000000000005</v>
      </c>
      <c r="E31" s="57"/>
      <c r="F31" s="57">
        <v>1</v>
      </c>
      <c r="G31" s="57">
        <v>1600</v>
      </c>
      <c r="H31" s="57">
        <v>1600</v>
      </c>
      <c r="I31" s="21"/>
      <c r="J31" s="18"/>
      <c r="K31" s="18"/>
    </row>
    <row r="32" spans="1:12">
      <c r="A32" s="81"/>
      <c r="B32" s="85">
        <v>7</v>
      </c>
      <c r="C32" s="55" t="s">
        <v>178</v>
      </c>
      <c r="D32" s="56">
        <v>76.430000000000007</v>
      </c>
      <c r="E32" s="57"/>
      <c r="F32" s="57">
        <v>1</v>
      </c>
      <c r="G32" s="57">
        <v>1600</v>
      </c>
      <c r="H32" s="57">
        <v>1600</v>
      </c>
      <c r="I32" s="21"/>
      <c r="J32" s="18"/>
      <c r="K32" s="18"/>
      <c r="L32" t="s">
        <v>237</v>
      </c>
    </row>
    <row r="33" spans="1:11">
      <c r="A33" s="81"/>
      <c r="B33" s="85"/>
      <c r="C33" s="19" t="s">
        <v>179</v>
      </c>
      <c r="D33" s="20">
        <v>36.799999999999997</v>
      </c>
      <c r="E33" s="21"/>
      <c r="F33" s="21">
        <v>1</v>
      </c>
      <c r="G33" s="18">
        <v>1600</v>
      </c>
      <c r="H33" s="21"/>
      <c r="I33" s="21"/>
      <c r="J33" s="18"/>
      <c r="K33" s="18"/>
    </row>
    <row r="34" spans="1:11">
      <c r="A34" s="81"/>
      <c r="B34" s="85"/>
      <c r="C34" s="55" t="s">
        <v>180</v>
      </c>
      <c r="D34" s="56">
        <v>65.08</v>
      </c>
      <c r="E34" s="57"/>
      <c r="F34" s="57">
        <v>1</v>
      </c>
      <c r="G34" s="57">
        <v>1600</v>
      </c>
      <c r="H34" s="57">
        <v>1600</v>
      </c>
      <c r="I34" s="21"/>
      <c r="J34" s="18"/>
      <c r="K34" s="18"/>
    </row>
    <row r="35" spans="1:11">
      <c r="A35" s="81"/>
      <c r="B35" s="85"/>
      <c r="C35" s="55" t="s">
        <v>181</v>
      </c>
      <c r="D35" s="56">
        <v>36.6</v>
      </c>
      <c r="E35" s="57"/>
      <c r="F35" s="57">
        <v>1</v>
      </c>
      <c r="G35" s="57">
        <v>1600</v>
      </c>
      <c r="H35" s="57">
        <v>1600</v>
      </c>
      <c r="I35" s="21"/>
      <c r="J35" s="18"/>
      <c r="K35" s="18"/>
    </row>
    <row r="36" spans="1:11">
      <c r="A36" s="81"/>
      <c r="B36" s="85"/>
      <c r="C36" s="55" t="s">
        <v>182</v>
      </c>
      <c r="D36" s="56">
        <v>37.36</v>
      </c>
      <c r="E36" s="57"/>
      <c r="F36" s="57">
        <v>1</v>
      </c>
      <c r="G36" s="57">
        <v>1600</v>
      </c>
      <c r="H36" s="57">
        <v>1600</v>
      </c>
      <c r="I36" s="21"/>
      <c r="J36" s="18"/>
      <c r="K36" s="18"/>
    </row>
    <row r="37" spans="1:11">
      <c r="A37" s="81"/>
      <c r="B37" s="85"/>
      <c r="C37" s="55" t="s">
        <v>183</v>
      </c>
      <c r="D37" s="56">
        <v>64.510000000000005</v>
      </c>
      <c r="E37" s="57"/>
      <c r="F37" s="57">
        <v>1</v>
      </c>
      <c r="G37" s="57">
        <v>1600</v>
      </c>
      <c r="H37" s="57">
        <v>1600</v>
      </c>
      <c r="I37" s="21"/>
      <c r="J37" s="18"/>
      <c r="K37" s="18"/>
    </row>
    <row r="38" spans="1:11">
      <c r="A38" s="81"/>
      <c r="B38" s="85">
        <v>8</v>
      </c>
      <c r="C38" s="55" t="s">
        <v>184</v>
      </c>
      <c r="D38" s="56">
        <v>76.400000000000006</v>
      </c>
      <c r="E38" s="57"/>
      <c r="F38" s="57">
        <v>1</v>
      </c>
      <c r="G38" s="57">
        <v>1600</v>
      </c>
      <c r="H38" s="57">
        <v>1600</v>
      </c>
      <c r="I38" s="21"/>
      <c r="J38" s="18"/>
      <c r="K38" s="18"/>
    </row>
    <row r="39" spans="1:11">
      <c r="A39" s="81"/>
      <c r="B39" s="85"/>
      <c r="C39" s="22" t="s">
        <v>185</v>
      </c>
      <c r="D39" s="23">
        <v>36.799999999999997</v>
      </c>
      <c r="E39" s="24">
        <v>2.5</v>
      </c>
      <c r="F39" s="24">
        <v>0</v>
      </c>
      <c r="G39" s="24"/>
      <c r="H39" s="24"/>
      <c r="I39" s="24"/>
      <c r="J39" s="24"/>
      <c r="K39" s="24"/>
    </row>
    <row r="40" spans="1:11">
      <c r="A40" s="81"/>
      <c r="B40" s="85"/>
      <c r="C40" s="19" t="s">
        <v>186</v>
      </c>
      <c r="D40" s="20">
        <v>65.08</v>
      </c>
      <c r="E40" s="21">
        <v>2.5</v>
      </c>
      <c r="F40" s="21">
        <v>0</v>
      </c>
      <c r="G40" s="18">
        <v>1600</v>
      </c>
      <c r="H40" s="21"/>
      <c r="I40" s="21"/>
      <c r="J40" s="18"/>
      <c r="K40" s="18"/>
    </row>
    <row r="41" spans="1:11">
      <c r="A41" s="81"/>
      <c r="B41" s="85"/>
      <c r="C41" s="55" t="s">
        <v>187</v>
      </c>
      <c r="D41" s="56">
        <v>36.6</v>
      </c>
      <c r="E41" s="57"/>
      <c r="F41" s="57">
        <v>1</v>
      </c>
      <c r="G41" s="57">
        <v>1600</v>
      </c>
      <c r="H41" s="57">
        <v>1600</v>
      </c>
      <c r="I41" s="21"/>
      <c r="J41" s="18"/>
      <c r="K41" s="18"/>
    </row>
    <row r="42" spans="1:11">
      <c r="A42" s="81"/>
      <c r="B42" s="85"/>
      <c r="C42" s="19" t="s">
        <v>188</v>
      </c>
      <c r="D42" s="20">
        <v>37.32</v>
      </c>
      <c r="E42" s="21"/>
      <c r="F42" s="21">
        <v>0</v>
      </c>
      <c r="G42" s="18">
        <v>1600</v>
      </c>
      <c r="H42" s="21"/>
      <c r="I42" s="21"/>
      <c r="J42" s="18"/>
      <c r="K42" s="18"/>
    </row>
    <row r="43" spans="1:11">
      <c r="A43" s="81"/>
      <c r="B43" s="85"/>
      <c r="C43" s="55" t="s">
        <v>189</v>
      </c>
      <c r="D43" s="56">
        <v>58.32</v>
      </c>
      <c r="E43" s="57"/>
      <c r="F43" s="57">
        <v>1</v>
      </c>
      <c r="G43" s="57">
        <v>1600</v>
      </c>
      <c r="H43" s="57">
        <v>1600</v>
      </c>
      <c r="I43" s="21"/>
      <c r="J43" s="18"/>
      <c r="K43" s="18"/>
    </row>
    <row r="44" spans="1:11">
      <c r="A44" s="81"/>
      <c r="B44" s="85">
        <v>9</v>
      </c>
      <c r="C44" s="55" t="s">
        <v>190</v>
      </c>
      <c r="D44" s="56">
        <v>76.430000000000007</v>
      </c>
      <c r="E44" s="57"/>
      <c r="F44" s="57">
        <v>1</v>
      </c>
      <c r="G44" s="57">
        <v>1600</v>
      </c>
      <c r="H44" s="57">
        <v>1600</v>
      </c>
      <c r="I44" s="21"/>
      <c r="J44" s="18"/>
      <c r="K44" s="18"/>
    </row>
    <row r="45" spans="1:11">
      <c r="A45" s="81"/>
      <c r="B45" s="85"/>
      <c r="C45" s="55" t="s">
        <v>187</v>
      </c>
      <c r="D45" s="56">
        <v>36.799999999999997</v>
      </c>
      <c r="E45" s="57"/>
      <c r="F45" s="57">
        <v>1</v>
      </c>
      <c r="G45" s="57">
        <v>1600</v>
      </c>
      <c r="H45" s="57">
        <v>1600</v>
      </c>
      <c r="I45" s="21"/>
      <c r="J45" s="18"/>
      <c r="K45" s="18"/>
    </row>
    <row r="46" spans="1:11">
      <c r="A46" s="81"/>
      <c r="B46" s="85"/>
      <c r="C46" s="19" t="s">
        <v>191</v>
      </c>
      <c r="D46" s="20">
        <v>65.040000000000006</v>
      </c>
      <c r="E46" s="21"/>
      <c r="F46" s="21">
        <v>1</v>
      </c>
      <c r="G46" s="18">
        <v>1600</v>
      </c>
      <c r="H46" s="21"/>
      <c r="I46" s="21"/>
      <c r="J46" s="18"/>
      <c r="K46" s="18"/>
    </row>
    <row r="47" spans="1:11">
      <c r="A47" s="81"/>
      <c r="B47" s="85"/>
      <c r="C47" s="55" t="s">
        <v>192</v>
      </c>
      <c r="D47" s="56">
        <v>36.6</v>
      </c>
      <c r="E47" s="57"/>
      <c r="F47" s="57">
        <v>1</v>
      </c>
      <c r="G47" s="57">
        <v>1600</v>
      </c>
      <c r="H47" s="57">
        <v>1600</v>
      </c>
      <c r="I47" s="21"/>
      <c r="J47" s="18"/>
      <c r="K47" s="18"/>
    </row>
    <row r="48" spans="1:11">
      <c r="A48" s="81"/>
      <c r="B48" s="85"/>
      <c r="C48" s="55" t="s">
        <v>193</v>
      </c>
      <c r="D48" s="56">
        <v>37.32</v>
      </c>
      <c r="E48" s="57">
        <v>2.5</v>
      </c>
      <c r="F48" s="57">
        <v>1</v>
      </c>
      <c r="G48" s="57">
        <v>1600</v>
      </c>
      <c r="H48" s="57">
        <v>1600</v>
      </c>
      <c r="I48" s="21"/>
      <c r="J48" s="18"/>
      <c r="K48" s="18"/>
    </row>
    <row r="49" spans="1:12">
      <c r="A49" s="81"/>
      <c r="B49" s="85"/>
      <c r="C49" s="19" t="s">
        <v>194</v>
      </c>
      <c r="D49" s="20">
        <v>64.510000000000005</v>
      </c>
      <c r="E49" s="21"/>
      <c r="F49" s="21">
        <v>0</v>
      </c>
      <c r="G49" s="18">
        <v>1600</v>
      </c>
      <c r="H49" s="21"/>
      <c r="I49" s="21"/>
      <c r="J49" s="18"/>
      <c r="K49" s="18"/>
    </row>
    <row r="50" spans="1:12">
      <c r="A50" s="81"/>
      <c r="B50" s="85">
        <v>10</v>
      </c>
      <c r="C50" s="22" t="s">
        <v>195</v>
      </c>
      <c r="D50" s="23">
        <v>76.430000000000007</v>
      </c>
      <c r="E50" s="24"/>
      <c r="F50" s="24">
        <v>0</v>
      </c>
      <c r="G50" s="24"/>
      <c r="H50" s="24"/>
      <c r="I50" s="24"/>
      <c r="J50" s="24"/>
      <c r="K50" s="24"/>
      <c r="L50" s="69">
        <v>0.7</v>
      </c>
    </row>
    <row r="51" spans="1:12">
      <c r="A51" s="81"/>
      <c r="B51" s="85"/>
      <c r="C51" s="26" t="s">
        <v>196</v>
      </c>
      <c r="D51" s="23">
        <v>36.799999999999997</v>
      </c>
      <c r="E51" s="24"/>
      <c r="F51" s="24">
        <v>0</v>
      </c>
      <c r="G51" s="24"/>
      <c r="H51" s="24"/>
      <c r="I51" s="24"/>
      <c r="J51" s="24"/>
      <c r="K51" s="24"/>
      <c r="L51" s="69">
        <v>0.7</v>
      </c>
    </row>
    <row r="52" spans="1:12">
      <c r="A52" s="81"/>
      <c r="B52" s="85"/>
      <c r="C52" s="55" t="s">
        <v>197</v>
      </c>
      <c r="D52" s="56">
        <v>65.040000000000006</v>
      </c>
      <c r="E52" s="57"/>
      <c r="F52" s="57">
        <v>0</v>
      </c>
      <c r="G52" s="57"/>
      <c r="H52" s="57">
        <v>1120</v>
      </c>
      <c r="I52" s="57"/>
      <c r="J52" s="57"/>
      <c r="K52" s="57"/>
      <c r="L52" s="69">
        <v>0.7</v>
      </c>
    </row>
    <row r="53" spans="1:12">
      <c r="A53" s="81"/>
      <c r="B53" s="85"/>
      <c r="C53" s="25" t="s">
        <v>198</v>
      </c>
      <c r="D53" s="23">
        <v>36.6</v>
      </c>
      <c r="E53" s="24"/>
      <c r="F53" s="24">
        <v>0</v>
      </c>
      <c r="G53" s="24"/>
      <c r="H53" s="24"/>
      <c r="I53" s="24"/>
      <c r="J53" s="24"/>
      <c r="K53" s="24"/>
      <c r="L53" s="69">
        <v>0.7</v>
      </c>
    </row>
    <row r="54" spans="1:12">
      <c r="A54" s="81"/>
      <c r="B54" s="85"/>
      <c r="C54" s="55" t="s">
        <v>199</v>
      </c>
      <c r="D54" s="56">
        <v>37.32</v>
      </c>
      <c r="E54" s="57"/>
      <c r="F54" s="57">
        <v>1</v>
      </c>
      <c r="G54" s="57">
        <v>1600</v>
      </c>
      <c r="H54" s="57">
        <v>1600</v>
      </c>
      <c r="I54" s="21"/>
      <c r="J54" s="18"/>
      <c r="K54" s="18"/>
      <c r="L54" s="69">
        <v>0.7</v>
      </c>
    </row>
    <row r="55" spans="1:12">
      <c r="A55" s="81"/>
      <c r="B55" s="85"/>
      <c r="C55" s="55" t="s">
        <v>199</v>
      </c>
      <c r="D55" s="56">
        <v>64.510000000000005</v>
      </c>
      <c r="E55" s="57"/>
      <c r="F55" s="57">
        <v>1</v>
      </c>
      <c r="G55" s="57">
        <v>1600</v>
      </c>
      <c r="H55" s="57">
        <v>1600</v>
      </c>
      <c r="I55" s="21"/>
      <c r="J55" s="18"/>
      <c r="K55" s="18"/>
      <c r="L55" s="69">
        <v>0.7</v>
      </c>
    </row>
    <row r="56" spans="1:12">
      <c r="A56" s="18"/>
      <c r="B56" s="80" t="s">
        <v>210</v>
      </c>
      <c r="C56" s="80"/>
      <c r="D56" s="21"/>
      <c r="E56" s="21"/>
      <c r="F56" s="21">
        <f>SUM(F2:F55)</f>
        <v>39</v>
      </c>
      <c r="G56" s="21">
        <f>SUM(G2:G55)</f>
        <v>75200</v>
      </c>
      <c r="H56" s="21">
        <f>SUM(H2:H55)</f>
        <v>60383</v>
      </c>
      <c r="I56" s="21"/>
      <c r="J56" s="18"/>
      <c r="K56" s="18"/>
    </row>
    <row r="57" spans="1:12">
      <c r="A57" s="5"/>
      <c r="B57" s="5"/>
      <c r="C57" s="10"/>
      <c r="D57" s="10"/>
      <c r="E57" s="10"/>
      <c r="F57" s="10"/>
      <c r="G57" s="10"/>
      <c r="H57" s="4">
        <f>H56*100/G56</f>
        <v>80.296542553191486</v>
      </c>
      <c r="I57" s="4"/>
    </row>
    <row r="58" spans="1:12">
      <c r="A58" s="13"/>
      <c r="B58" s="8"/>
      <c r="C58" s="9"/>
      <c r="D58" s="8"/>
      <c r="E58" s="10"/>
      <c r="F58" s="10"/>
      <c r="G58" s="10"/>
      <c r="H58" s="4"/>
      <c r="I58" s="4"/>
    </row>
    <row r="59" spans="1:12">
      <c r="A59" s="13"/>
      <c r="B59" s="8"/>
      <c r="C59" s="9"/>
      <c r="D59" s="8"/>
      <c r="E59" s="10"/>
      <c r="F59" s="10"/>
      <c r="G59" s="10"/>
      <c r="H59" s="4"/>
      <c r="I59" s="4"/>
    </row>
    <row r="60" spans="1:12">
      <c r="A60" s="13"/>
      <c r="B60" s="8"/>
      <c r="C60" s="9"/>
      <c r="D60" s="8"/>
      <c r="E60" s="10"/>
      <c r="F60" s="10"/>
      <c r="G60" s="10"/>
      <c r="H60" s="4"/>
      <c r="I60" s="4"/>
    </row>
    <row r="61" spans="1:12">
      <c r="A61" s="5"/>
      <c r="B61" s="5"/>
      <c r="C61" s="10"/>
      <c r="D61" s="10"/>
      <c r="E61" s="10"/>
      <c r="F61" s="10"/>
      <c r="G61" s="10"/>
      <c r="H61" s="4"/>
      <c r="I61" s="4"/>
    </row>
    <row r="62" spans="1:12">
      <c r="C62" s="4"/>
      <c r="D62" s="4"/>
      <c r="E62" s="4"/>
      <c r="F62" s="4"/>
      <c r="G62" s="4"/>
      <c r="H62" s="4"/>
      <c r="I62" s="4"/>
    </row>
  </sheetData>
  <mergeCells count="11">
    <mergeCell ref="B56:C56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1" sqref="E21"/>
    </sheetView>
  </sheetViews>
  <sheetFormatPr defaultRowHeight="15"/>
  <cols>
    <col min="3" max="3" width="19" bestFit="1" customWidth="1"/>
    <col min="4" max="4" width="16.42578125" customWidth="1"/>
    <col min="5" max="6" width="13.5703125" bestFit="1" customWidth="1"/>
    <col min="7" max="7" width="13.42578125" bestFit="1" customWidth="1"/>
    <col min="8" max="8" width="20.140625" bestFit="1" customWidth="1"/>
  </cols>
  <sheetData>
    <row r="1" spans="1:8" ht="15.75" thickBot="1">
      <c r="B1" s="2" t="s">
        <v>0</v>
      </c>
      <c r="C1" s="2" t="s">
        <v>218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ht="15.75" thickBot="1">
      <c r="A2">
        <v>1</v>
      </c>
      <c r="B2" t="s">
        <v>200</v>
      </c>
      <c r="C2" s="1">
        <v>36</v>
      </c>
      <c r="D2">
        <v>10</v>
      </c>
      <c r="E2">
        <v>19.106999999999999</v>
      </c>
      <c r="F2">
        <v>47191.64</v>
      </c>
      <c r="G2">
        <f>E2*200</f>
        <v>3821.3999999999996</v>
      </c>
    </row>
    <row r="3" spans="1:8">
      <c r="A3">
        <v>2</v>
      </c>
      <c r="B3" t="s">
        <v>201</v>
      </c>
      <c r="C3">
        <v>29</v>
      </c>
      <c r="D3">
        <v>10</v>
      </c>
      <c r="E3">
        <v>19.760999999999999</v>
      </c>
      <c r="F3">
        <v>47899</v>
      </c>
      <c r="G3">
        <f t="shared" ref="G3:G6" si="0">E3*200</f>
        <v>3952.2</v>
      </c>
    </row>
    <row r="4" spans="1:8">
      <c r="A4">
        <v>3</v>
      </c>
      <c r="B4" t="s">
        <v>202</v>
      </c>
      <c r="C4">
        <v>37</v>
      </c>
      <c r="D4">
        <v>10</v>
      </c>
      <c r="E4">
        <v>19.626999999999999</v>
      </c>
      <c r="F4">
        <v>47574</v>
      </c>
      <c r="G4">
        <f t="shared" si="0"/>
        <v>3925.3999999999996</v>
      </c>
    </row>
    <row r="5" spans="1:8">
      <c r="A5">
        <v>4</v>
      </c>
      <c r="B5" t="s">
        <v>203</v>
      </c>
      <c r="C5">
        <v>17</v>
      </c>
      <c r="D5">
        <v>9</v>
      </c>
      <c r="E5">
        <v>16.852</v>
      </c>
      <c r="F5">
        <v>41655</v>
      </c>
      <c r="G5">
        <f t="shared" si="0"/>
        <v>3370.4</v>
      </c>
    </row>
    <row r="6" spans="1:8">
      <c r="A6">
        <v>5</v>
      </c>
      <c r="B6" t="s">
        <v>204</v>
      </c>
      <c r="C6">
        <v>38</v>
      </c>
      <c r="D6">
        <v>10</v>
      </c>
      <c r="E6">
        <v>19.382000000000001</v>
      </c>
      <c r="F6">
        <v>47196</v>
      </c>
      <c r="G6">
        <f t="shared" si="0"/>
        <v>3876.4</v>
      </c>
    </row>
    <row r="7" spans="1:8">
      <c r="C7">
        <f>SUM(C2:C6)</f>
        <v>157</v>
      </c>
      <c r="F7">
        <f>SUM(F2:F6)</f>
        <v>231515.64</v>
      </c>
      <c r="G7">
        <f>SUM(G2:G6)</f>
        <v>18945.8</v>
      </c>
      <c r="H7">
        <f>(F7+G7)/C7</f>
        <v>1595.2957961783441</v>
      </c>
    </row>
    <row r="9" spans="1:8">
      <c r="A9" s="94" t="s">
        <v>211</v>
      </c>
      <c r="B9" s="94"/>
      <c r="C9" s="94"/>
    </row>
    <row r="10" spans="1:8">
      <c r="B10" t="s">
        <v>0</v>
      </c>
      <c r="C10" t="s">
        <v>239</v>
      </c>
    </row>
    <row r="11" spans="1:8">
      <c r="A11">
        <v>1</v>
      </c>
      <c r="B11" t="s">
        <v>200</v>
      </c>
      <c r="C11">
        <v>97</v>
      </c>
    </row>
    <row r="12" spans="1:8">
      <c r="A12">
        <v>2</v>
      </c>
      <c r="B12" t="s">
        <v>201</v>
      </c>
      <c r="C12">
        <v>63</v>
      </c>
    </row>
    <row r="13" spans="1:8">
      <c r="A13">
        <v>3</v>
      </c>
      <c r="B13" t="s">
        <v>202</v>
      </c>
      <c r="C13">
        <v>56</v>
      </c>
    </row>
    <row r="14" spans="1:8">
      <c r="A14">
        <v>4</v>
      </c>
      <c r="B14" t="s">
        <v>203</v>
      </c>
      <c r="C14">
        <v>61</v>
      </c>
    </row>
    <row r="15" spans="1:8">
      <c r="A15">
        <v>5</v>
      </c>
      <c r="B15" t="s">
        <v>204</v>
      </c>
      <c r="C15">
        <v>71</v>
      </c>
    </row>
  </sheetData>
  <mergeCells count="1"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5"/>
  <cols>
    <col min="1" max="1" width="12.5703125" customWidth="1"/>
    <col min="3" max="3" width="27.42578125" customWidth="1"/>
    <col min="4" max="4" width="16.5703125" customWidth="1"/>
  </cols>
  <sheetData>
    <row r="1" spans="1:4">
      <c r="A1" t="s">
        <v>219</v>
      </c>
      <c r="B1" t="s">
        <v>205</v>
      </c>
      <c r="C1" t="s">
        <v>222</v>
      </c>
      <c r="D1" t="s">
        <v>220</v>
      </c>
    </row>
    <row r="2" spans="1:4">
      <c r="A2" t="s">
        <v>225</v>
      </c>
      <c r="B2">
        <v>94500</v>
      </c>
      <c r="C2" t="s">
        <v>236</v>
      </c>
      <c r="D2" t="s">
        <v>232</v>
      </c>
    </row>
    <row r="3" spans="1:4">
      <c r="A3" t="s">
        <v>221</v>
      </c>
      <c r="B3">
        <v>700000</v>
      </c>
      <c r="C3" t="s">
        <v>223</v>
      </c>
      <c r="D3" t="s">
        <v>224</v>
      </c>
    </row>
    <row r="4" spans="1:4">
      <c r="A4" t="s">
        <v>225</v>
      </c>
      <c r="B4">
        <v>336850</v>
      </c>
      <c r="C4" t="s">
        <v>226</v>
      </c>
      <c r="D4" t="s">
        <v>227</v>
      </c>
    </row>
    <row r="5" spans="1:4">
      <c r="A5" t="s">
        <v>228</v>
      </c>
      <c r="B5">
        <v>196800</v>
      </c>
      <c r="C5" t="s">
        <v>229</v>
      </c>
      <c r="D5" t="s">
        <v>230</v>
      </c>
    </row>
    <row r="6" spans="1:4">
      <c r="A6" t="s">
        <v>231</v>
      </c>
      <c r="B6">
        <v>99000</v>
      </c>
      <c r="C6" t="s">
        <v>233</v>
      </c>
      <c r="D6" t="s">
        <v>232</v>
      </c>
    </row>
    <row r="7" spans="1:4">
      <c r="A7" t="s">
        <v>234</v>
      </c>
      <c r="B7">
        <v>200000</v>
      </c>
      <c r="C7" t="s">
        <v>235</v>
      </c>
      <c r="D7" t="s">
        <v>232</v>
      </c>
    </row>
    <row r="8" spans="1:4">
      <c r="B8">
        <f>SUM(B2:B7)</f>
        <v>1627150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підїзд1</vt:lpstr>
      <vt:lpstr>підїзд2</vt:lpstr>
      <vt:lpstr>підїзд3</vt:lpstr>
      <vt:lpstr>підїзд4</vt:lpstr>
      <vt:lpstr>підїзд5</vt:lpstr>
      <vt:lpstr>розрахунок</vt:lpstr>
      <vt:lpstr>витрати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2023-02-23T03:01:05Z</dcterms:modified>
</cp:coreProperties>
</file>