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100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5" i="1" l="1"/>
  <c r="F34" i="1"/>
  <c r="F33" i="1"/>
  <c r="F36" i="1" s="1"/>
  <c r="G36" i="1" s="1"/>
  <c r="F29" i="1"/>
  <c r="F28" i="1"/>
  <c r="F27" i="1"/>
  <c r="F26" i="1"/>
  <c r="F30" i="1" s="1"/>
  <c r="G30" i="1" s="1"/>
  <c r="F25" i="1"/>
  <c r="F21" i="1"/>
  <c r="F20" i="1"/>
  <c r="F19" i="1"/>
  <c r="F18" i="1"/>
  <c r="F17" i="1"/>
  <c r="F22" i="1" s="1"/>
  <c r="G22" i="1" s="1"/>
  <c r="F13" i="1"/>
  <c r="F12" i="1"/>
  <c r="F11" i="1"/>
  <c r="F10" i="1"/>
  <c r="F9" i="1"/>
  <c r="F8" i="1"/>
  <c r="F7" i="1"/>
  <c r="F6" i="1"/>
  <c r="F5" i="1"/>
  <c r="F4" i="1"/>
  <c r="F14" i="1" s="1"/>
  <c r="G14" i="1" s="1"/>
  <c r="G37" i="1" s="1"/>
  <c r="H37" i="1" s="1"/>
  <c r="F3" i="1"/>
</calcChain>
</file>

<file path=xl/sharedStrings.xml><?xml version="1.0" encoding="utf-8"?>
<sst xmlns="http://schemas.openxmlformats.org/spreadsheetml/2006/main" count="63" uniqueCount="42">
  <si>
    <t>товар</t>
  </si>
  <si>
    <t>кількість</t>
  </si>
  <si>
    <t>одиниці</t>
  </si>
  <si>
    <t>ціна грн/од</t>
  </si>
  <si>
    <t>сума</t>
  </si>
  <si>
    <t>заг сума</t>
  </si>
  <si>
    <t>10% запасу</t>
  </si>
  <si>
    <t>металопрофіль т-20 словак 0,5</t>
  </si>
  <si>
    <t>м2</t>
  </si>
  <si>
    <t>планка конькова</t>
  </si>
  <si>
    <t>шт</t>
  </si>
  <si>
    <t>планка карнизна</t>
  </si>
  <si>
    <t xml:space="preserve">планка торцева </t>
  </si>
  <si>
    <t>планка примикання</t>
  </si>
  <si>
    <t>сніготримачі</t>
  </si>
  <si>
    <t>йондова нижня</t>
  </si>
  <si>
    <t>плівка євробарєр</t>
  </si>
  <si>
    <t>рулон</t>
  </si>
  <si>
    <t xml:space="preserve">цвяхи </t>
  </si>
  <si>
    <t>кг</t>
  </si>
  <si>
    <t>підконькова стрічка</t>
  </si>
  <si>
    <t>саморізи</t>
  </si>
  <si>
    <t>всього</t>
  </si>
  <si>
    <t>робота</t>
  </si>
  <si>
    <t>Демонтаж обрешітки і плівки</t>
  </si>
  <si>
    <t>монтаж кроквяної частини</t>
  </si>
  <si>
    <t>монтаж даху</t>
  </si>
  <si>
    <t>ошивка стін м. проф.</t>
  </si>
  <si>
    <t>монтаж парапетів</t>
  </si>
  <si>
    <t>м.пог</t>
  </si>
  <si>
    <t>металопрофіль т-8 словак 0,5</t>
  </si>
  <si>
    <t>парапет з цілого листа</t>
  </si>
  <si>
    <t>кут зовн 5х5</t>
  </si>
  <si>
    <t>турбошуруп</t>
  </si>
  <si>
    <t>дерево</t>
  </si>
  <si>
    <t>м3</t>
  </si>
  <si>
    <t>інше</t>
  </si>
  <si>
    <t>електроенергія грн/міс</t>
  </si>
  <si>
    <t>місяці</t>
  </si>
  <si>
    <t>прораб</t>
  </si>
  <si>
    <t>вода  20м3/місяць</t>
  </si>
  <si>
    <t xml:space="preserve">Детальний кошторис на дах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</si>
</sst>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2" sqref="G12"/>
    </sheetView>
  </sheetViews>
  <sheetFormatPr defaultRowHeight="15" x14ac:dyDescent="0.25"/>
  <cols>
    <col min="2" max="2" width="29.28515625" bestFit="1" customWidth="1"/>
  </cols>
  <sheetData>
    <row r="1" spans="1:8" x14ac:dyDescent="0.25">
      <c r="A1" s="1" t="s">
        <v>41</v>
      </c>
      <c r="B1" s="1"/>
      <c r="C1" s="1"/>
      <c r="D1" s="1"/>
      <c r="E1" s="1"/>
      <c r="F1" s="1"/>
      <c r="G1" s="1"/>
    </row>
    <row r="2" spans="1:8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1.1000000000000001</v>
      </c>
      <c r="B3" t="s">
        <v>7</v>
      </c>
      <c r="C3">
        <v>2245</v>
      </c>
      <c r="D3" t="s">
        <v>8</v>
      </c>
      <c r="E3">
        <v>296</v>
      </c>
      <c r="F3">
        <f>C3*E3</f>
        <v>664520</v>
      </c>
    </row>
    <row r="4" spans="1:8" x14ac:dyDescent="0.25">
      <c r="A4">
        <v>1.2</v>
      </c>
      <c r="B4" t="s">
        <v>9</v>
      </c>
      <c r="C4">
        <v>58</v>
      </c>
      <c r="D4" t="s">
        <v>10</v>
      </c>
      <c r="E4">
        <v>296</v>
      </c>
      <c r="F4">
        <f t="shared" ref="F4:F13" si="0">C4*E4</f>
        <v>17168</v>
      </c>
    </row>
    <row r="5" spans="1:8" x14ac:dyDescent="0.25">
      <c r="A5">
        <v>1.3</v>
      </c>
      <c r="B5" t="s">
        <v>11</v>
      </c>
      <c r="C5">
        <v>120</v>
      </c>
      <c r="D5" t="s">
        <v>10</v>
      </c>
      <c r="E5">
        <v>185</v>
      </c>
      <c r="F5">
        <f t="shared" si="0"/>
        <v>22200</v>
      </c>
    </row>
    <row r="6" spans="1:8" x14ac:dyDescent="0.25">
      <c r="A6">
        <v>1.4</v>
      </c>
      <c r="B6" t="s">
        <v>12</v>
      </c>
      <c r="C6">
        <v>105</v>
      </c>
      <c r="D6" t="s">
        <v>10</v>
      </c>
      <c r="E6">
        <v>259</v>
      </c>
      <c r="F6">
        <f t="shared" si="0"/>
        <v>27195</v>
      </c>
    </row>
    <row r="7" spans="1:8" x14ac:dyDescent="0.25">
      <c r="A7">
        <v>1.5</v>
      </c>
      <c r="B7" t="s">
        <v>13</v>
      </c>
      <c r="C7">
        <v>145</v>
      </c>
      <c r="D7" t="s">
        <v>10</v>
      </c>
      <c r="E7">
        <v>288</v>
      </c>
      <c r="F7">
        <f t="shared" si="0"/>
        <v>41760</v>
      </c>
    </row>
    <row r="8" spans="1:8" x14ac:dyDescent="0.25">
      <c r="A8">
        <v>1.6</v>
      </c>
      <c r="B8" t="s">
        <v>14</v>
      </c>
      <c r="C8">
        <v>178</v>
      </c>
      <c r="D8" t="s">
        <v>10</v>
      </c>
      <c r="E8">
        <v>166</v>
      </c>
      <c r="F8">
        <f t="shared" si="0"/>
        <v>29548</v>
      </c>
    </row>
    <row r="9" spans="1:8" x14ac:dyDescent="0.25">
      <c r="A9">
        <v>1.7</v>
      </c>
      <c r="B9" t="s">
        <v>15</v>
      </c>
      <c r="C9">
        <v>15</v>
      </c>
      <c r="D9" t="s">
        <v>10</v>
      </c>
      <c r="E9">
        <v>495</v>
      </c>
      <c r="F9">
        <f t="shared" si="0"/>
        <v>7425</v>
      </c>
    </row>
    <row r="10" spans="1:8" x14ac:dyDescent="0.25">
      <c r="A10">
        <v>1.8</v>
      </c>
      <c r="B10" t="s">
        <v>16</v>
      </c>
      <c r="C10">
        <v>35</v>
      </c>
      <c r="D10" t="s">
        <v>17</v>
      </c>
      <c r="E10">
        <v>1420</v>
      </c>
      <c r="F10">
        <f t="shared" si="0"/>
        <v>49700</v>
      </c>
    </row>
    <row r="11" spans="1:8" x14ac:dyDescent="0.25">
      <c r="A11">
        <v>1.9</v>
      </c>
      <c r="B11" t="s">
        <v>18</v>
      </c>
      <c r="C11">
        <v>70</v>
      </c>
      <c r="D11" t="s">
        <v>19</v>
      </c>
      <c r="E11">
        <v>45</v>
      </c>
      <c r="F11">
        <f t="shared" si="0"/>
        <v>3150</v>
      </c>
    </row>
    <row r="12" spans="1:8" x14ac:dyDescent="0.25">
      <c r="A12">
        <v>1.1000000000000001</v>
      </c>
      <c r="B12" t="s">
        <v>20</v>
      </c>
      <c r="C12">
        <v>20</v>
      </c>
      <c r="D12" t="s">
        <v>10</v>
      </c>
      <c r="E12">
        <v>234</v>
      </c>
      <c r="F12">
        <f t="shared" si="0"/>
        <v>4680</v>
      </c>
    </row>
    <row r="13" spans="1:8" x14ac:dyDescent="0.25">
      <c r="A13">
        <v>1.1100000000000001</v>
      </c>
      <c r="B13" t="s">
        <v>21</v>
      </c>
      <c r="C13">
        <v>18000</v>
      </c>
      <c r="D13" t="s">
        <v>10</v>
      </c>
      <c r="E13">
        <v>1.25</v>
      </c>
      <c r="F13">
        <f t="shared" si="0"/>
        <v>22500</v>
      </c>
    </row>
    <row r="14" spans="1:8" x14ac:dyDescent="0.25">
      <c r="B14" t="s">
        <v>22</v>
      </c>
      <c r="F14">
        <f>SUM(F3:F13)</f>
        <v>889846</v>
      </c>
      <c r="G14">
        <f>F14</f>
        <v>889846</v>
      </c>
    </row>
    <row r="16" spans="1:8" x14ac:dyDescent="0.25">
      <c r="A16">
        <v>2</v>
      </c>
      <c r="B16" t="s">
        <v>23</v>
      </c>
    </row>
    <row r="17" spans="1:7" x14ac:dyDescent="0.25">
      <c r="A17">
        <v>2.1</v>
      </c>
      <c r="B17" t="s">
        <v>24</v>
      </c>
      <c r="C17">
        <v>1540</v>
      </c>
      <c r="D17" t="s">
        <v>8</v>
      </c>
      <c r="E17">
        <v>35</v>
      </c>
      <c r="F17">
        <f>C17*E17</f>
        <v>53900</v>
      </c>
    </row>
    <row r="18" spans="1:7" x14ac:dyDescent="0.25">
      <c r="A18">
        <v>2.2000000000000002</v>
      </c>
      <c r="B18" t="s">
        <v>25</v>
      </c>
      <c r="C18">
        <v>640</v>
      </c>
      <c r="D18" t="s">
        <v>8</v>
      </c>
      <c r="E18">
        <v>160</v>
      </c>
      <c r="F18">
        <f t="shared" ref="F18:F21" si="1">C18*E18</f>
        <v>102400</v>
      </c>
    </row>
    <row r="19" spans="1:7" x14ac:dyDescent="0.25">
      <c r="A19">
        <v>2.2999999999999998</v>
      </c>
      <c r="B19" t="s">
        <v>26</v>
      </c>
      <c r="C19">
        <v>1540</v>
      </c>
      <c r="D19" t="s">
        <v>8</v>
      </c>
      <c r="E19">
        <v>140</v>
      </c>
      <c r="F19">
        <f t="shared" si="1"/>
        <v>215600</v>
      </c>
    </row>
    <row r="20" spans="1:7" x14ac:dyDescent="0.25">
      <c r="A20">
        <v>2.4</v>
      </c>
      <c r="B20" t="s">
        <v>27</v>
      </c>
      <c r="C20">
        <v>384</v>
      </c>
      <c r="D20" t="s">
        <v>8</v>
      </c>
      <c r="E20">
        <v>160</v>
      </c>
      <c r="F20">
        <f t="shared" si="1"/>
        <v>61440</v>
      </c>
    </row>
    <row r="21" spans="1:7" x14ac:dyDescent="0.25">
      <c r="A21">
        <v>2.5</v>
      </c>
      <c r="B21" t="s">
        <v>28</v>
      </c>
      <c r="C21">
        <v>147</v>
      </c>
      <c r="D21" t="s">
        <v>29</v>
      </c>
      <c r="E21">
        <v>180</v>
      </c>
      <c r="F21">
        <f t="shared" si="1"/>
        <v>26460</v>
      </c>
    </row>
    <row r="22" spans="1:7" x14ac:dyDescent="0.25">
      <c r="B22" t="s">
        <v>22</v>
      </c>
      <c r="F22">
        <f>SUM(F17:F21)</f>
        <v>459800</v>
      </c>
      <c r="G22">
        <f>F22</f>
        <v>459800</v>
      </c>
    </row>
    <row r="24" spans="1:7" x14ac:dyDescent="0.25">
      <c r="A24">
        <v>3</v>
      </c>
      <c r="B24" t="s">
        <v>0</v>
      </c>
    </row>
    <row r="25" spans="1:7" x14ac:dyDescent="0.25">
      <c r="A25">
        <v>3.1</v>
      </c>
      <c r="B25" t="s">
        <v>30</v>
      </c>
      <c r="C25">
        <v>420</v>
      </c>
      <c r="D25" t="s">
        <v>8</v>
      </c>
      <c r="E25">
        <v>296</v>
      </c>
      <c r="F25">
        <f>C25*E25</f>
        <v>124320</v>
      </c>
    </row>
    <row r="26" spans="1:7" x14ac:dyDescent="0.25">
      <c r="A26">
        <v>3.2</v>
      </c>
      <c r="B26" t="s">
        <v>31</v>
      </c>
      <c r="C26">
        <v>87</v>
      </c>
      <c r="D26" t="s">
        <v>10</v>
      </c>
      <c r="E26">
        <v>768</v>
      </c>
      <c r="F26">
        <f t="shared" ref="F26:F29" si="2">C26*E26</f>
        <v>66816</v>
      </c>
    </row>
    <row r="27" spans="1:7" x14ac:dyDescent="0.25">
      <c r="A27">
        <v>3.3</v>
      </c>
      <c r="B27" t="s">
        <v>32</v>
      </c>
      <c r="C27">
        <v>165</v>
      </c>
      <c r="D27" t="s">
        <v>10</v>
      </c>
      <c r="E27">
        <v>108</v>
      </c>
      <c r="F27">
        <f t="shared" si="2"/>
        <v>17820</v>
      </c>
    </row>
    <row r="28" spans="1:7" x14ac:dyDescent="0.25">
      <c r="A28">
        <v>3.4</v>
      </c>
      <c r="B28" t="s">
        <v>33</v>
      </c>
      <c r="C28">
        <v>1400</v>
      </c>
      <c r="D28" t="s">
        <v>10</v>
      </c>
      <c r="E28">
        <v>4.18</v>
      </c>
      <c r="F28">
        <f t="shared" si="2"/>
        <v>5852</v>
      </c>
    </row>
    <row r="29" spans="1:7" x14ac:dyDescent="0.25">
      <c r="A29">
        <v>3.5</v>
      </c>
      <c r="B29" t="s">
        <v>34</v>
      </c>
      <c r="C29">
        <v>45</v>
      </c>
      <c r="D29" t="s">
        <v>35</v>
      </c>
      <c r="E29">
        <v>6400</v>
      </c>
      <c r="F29">
        <f t="shared" si="2"/>
        <v>288000</v>
      </c>
    </row>
    <row r="30" spans="1:7" x14ac:dyDescent="0.25">
      <c r="B30" t="s">
        <v>22</v>
      </c>
      <c r="F30">
        <f>SUM(F25:F29)</f>
        <v>502808</v>
      </c>
      <c r="G30">
        <f>F30</f>
        <v>502808</v>
      </c>
    </row>
    <row r="32" spans="1:7" x14ac:dyDescent="0.25">
      <c r="A32">
        <v>4</v>
      </c>
      <c r="B32" t="s">
        <v>36</v>
      </c>
    </row>
    <row r="33" spans="1:8" x14ac:dyDescent="0.25">
      <c r="A33">
        <v>4.0999999999999996</v>
      </c>
      <c r="B33" t="s">
        <v>37</v>
      </c>
      <c r="C33">
        <v>2</v>
      </c>
      <c r="D33" t="s">
        <v>38</v>
      </c>
      <c r="E33">
        <v>20000</v>
      </c>
      <c r="F33">
        <f>C33*E33</f>
        <v>40000</v>
      </c>
    </row>
    <row r="34" spans="1:8" x14ac:dyDescent="0.25">
      <c r="A34">
        <v>4.2</v>
      </c>
      <c r="B34" t="s">
        <v>39</v>
      </c>
      <c r="C34">
        <v>2</v>
      </c>
      <c r="D34" t="s">
        <v>38</v>
      </c>
      <c r="E34">
        <v>12000</v>
      </c>
      <c r="F34">
        <f>C34*E34</f>
        <v>24000</v>
      </c>
    </row>
    <row r="35" spans="1:8" x14ac:dyDescent="0.25">
      <c r="A35">
        <v>4.3</v>
      </c>
      <c r="B35" t="s">
        <v>40</v>
      </c>
      <c r="C35">
        <v>2</v>
      </c>
      <c r="D35" t="s">
        <v>38</v>
      </c>
      <c r="E35">
        <v>25</v>
      </c>
      <c r="F35">
        <f>C35*E35*20</f>
        <v>1000</v>
      </c>
    </row>
    <row r="36" spans="1:8" x14ac:dyDescent="0.25">
      <c r="B36" t="s">
        <v>22</v>
      </c>
      <c r="F36">
        <f>SUM(F33:F35)</f>
        <v>65000</v>
      </c>
      <c r="G36">
        <f>F36</f>
        <v>65000</v>
      </c>
    </row>
    <row r="37" spans="1:8" x14ac:dyDescent="0.25">
      <c r="G37">
        <f>SUM(G14:G36)</f>
        <v>1917454</v>
      </c>
      <c r="H37">
        <f>G37*1.1</f>
        <v>2109199.4000000004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2022-07-01T18:14:37Z</dcterms:created>
  <dcterms:modified xsi:type="dcterms:W3CDTF">2022-07-01T18:24:33Z</dcterms:modified>
</cp:coreProperties>
</file>